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lvallilo\Desktop\PUBLICAÇOES_DAVID\"/>
    </mc:Choice>
  </mc:AlternateContent>
  <xr:revisionPtr revIDLastSave="0" documentId="13_ncr:1_{47F59FCE-0353-4D30-B4C2-35C2E2B2FB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1" sheetId="6" r:id="rId1"/>
    <sheet name="06.2021 v2" sheetId="38" state="hidden" r:id="rId2"/>
    <sheet name="01.2020" sheetId="19" state="hidden" r:id="rId3"/>
    <sheet name="02.2020" sheetId="20" state="hidden" r:id="rId4"/>
    <sheet name="03.2020" sheetId="21" state="hidden" r:id="rId5"/>
    <sheet name="04.2020" sheetId="23" state="hidden" r:id="rId6"/>
    <sheet name="05.2020" sheetId="24" state="hidden" r:id="rId7"/>
    <sheet name="06.2020" sheetId="25" state="hidden" r:id="rId8"/>
    <sheet name="07.2020" sheetId="26" state="hidden" r:id="rId9"/>
    <sheet name="08.2020" sheetId="27" state="hidden" r:id="rId10"/>
    <sheet name="09.2020" sheetId="28" state="hidden" r:id="rId11"/>
    <sheet name="08.2019" sheetId="9" state="hidden" r:id="rId12"/>
    <sheet name="09.2019" sheetId="12" state="hidden" r:id="rId13"/>
    <sheet name="3º trim 19" sheetId="14" state="hidden" r:id="rId14"/>
    <sheet name="4Tri" sheetId="18" state="hidden" r:id="rId15"/>
    <sheet name="06.2019" sheetId="7" state="hidden" r:id="rId16"/>
    <sheet name="07.2019" sheetId="8" state="hidden" r:id="rId17"/>
    <sheet name="10.2020" sheetId="29" state="hidden" r:id="rId18"/>
    <sheet name="11.2020" sheetId="30" state="hidden" r:id="rId19"/>
    <sheet name="12.2020" sheetId="31" state="hidden" r:id="rId20"/>
  </sheets>
  <externalReferences>
    <externalReference r:id="rId21"/>
  </externalReferences>
  <definedNames>
    <definedName name="_xlnm._FilterDatabase" localSheetId="2" hidden="1">'01.2020'!$A$1:$L$417</definedName>
    <definedName name="_xlnm._FilterDatabase" localSheetId="3" hidden="1">'02.2020'!$A$1:$L$444</definedName>
    <definedName name="_xlnm._FilterDatabase" localSheetId="4" hidden="1">'03.2020'!$A$1:$L$463</definedName>
    <definedName name="_xlnm._FilterDatabase" localSheetId="5" hidden="1">'04.2020'!$O$1:$O$454</definedName>
    <definedName name="_xlnm._FilterDatabase" localSheetId="6" hidden="1">'05.2020'!$A$1:$L$471</definedName>
    <definedName name="_xlnm._FilterDatabase" localSheetId="7" hidden="1">'06.2020'!$A$1:$L$488</definedName>
    <definedName name="_xlnm._FilterDatabase" localSheetId="8" hidden="1">'07.2020'!$A$1:$M$478</definedName>
    <definedName name="_xlnm._FilterDatabase" localSheetId="9" hidden="1">'08.2020'!$A$1:$M$490</definedName>
    <definedName name="_xlnm._FilterDatabase" localSheetId="10" hidden="1">'09.2020'!$A$1:$M$496</definedName>
    <definedName name="_xlnm._FilterDatabase" localSheetId="17" hidden="1">'10.2020'!$A$1:$L$501</definedName>
    <definedName name="_xlnm._FilterDatabase" localSheetId="18" hidden="1">'11.2020'!$A$1:$L$508</definedName>
    <definedName name="_xlnm._FilterDatabase" localSheetId="19" hidden="1">'12.2020'!$A$1:$L$531</definedName>
    <definedName name="_xlnm._FilterDatabase" localSheetId="0" hidden="1">'2021'!$B$2:$I$260</definedName>
    <definedName name="_xlnm.Print_Area" localSheetId="0">'2021'!$B$1:$I$169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9" i="38" l="1"/>
  <c r="M473" i="38"/>
  <c r="M474" i="38"/>
  <c r="M476" i="38"/>
  <c r="M477" i="38"/>
  <c r="M478" i="38"/>
  <c r="M480" i="38"/>
  <c r="M481" i="38"/>
  <c r="M482" i="38"/>
  <c r="M458" i="38"/>
  <c r="M459" i="38"/>
  <c r="M461" i="38"/>
  <c r="M462" i="38"/>
  <c r="M463" i="38"/>
  <c r="M464" i="38"/>
  <c r="M465" i="38"/>
  <c r="M466" i="38"/>
  <c r="M467" i="38"/>
  <c r="M469" i="38"/>
  <c r="M470" i="38"/>
  <c r="M471" i="38"/>
  <c r="M472" i="38"/>
  <c r="M445" i="38"/>
  <c r="M446" i="38"/>
  <c r="M447" i="38"/>
  <c r="M448" i="38"/>
  <c r="M449" i="38"/>
  <c r="M451" i="38"/>
  <c r="M452" i="38"/>
  <c r="M453" i="38"/>
  <c r="M455" i="38"/>
  <c r="M456" i="38"/>
  <c r="M444" i="38"/>
  <c r="M436" i="38"/>
  <c r="M437" i="38"/>
  <c r="M438" i="38"/>
  <c r="M439" i="38"/>
  <c r="M440" i="38"/>
  <c r="M441" i="38"/>
  <c r="M442" i="38"/>
  <c r="M429" i="38"/>
  <c r="M430" i="38"/>
  <c r="M431" i="38"/>
  <c r="M432" i="38"/>
  <c r="M433" i="38"/>
  <c r="M434" i="38"/>
  <c r="M422" i="38"/>
  <c r="M423" i="38"/>
  <c r="M424" i="38"/>
  <c r="M425" i="38"/>
  <c r="M426" i="38"/>
  <c r="M427" i="38"/>
  <c r="M407" i="38"/>
  <c r="M408" i="38"/>
  <c r="M409" i="38"/>
  <c r="M410" i="38"/>
  <c r="M411" i="38"/>
  <c r="M412" i="38"/>
  <c r="M413" i="38"/>
  <c r="M414" i="38"/>
  <c r="M415" i="38"/>
  <c r="M416" i="38"/>
  <c r="M418" i="38"/>
  <c r="M419" i="38"/>
  <c r="M420" i="38"/>
  <c r="M403" i="38"/>
  <c r="M404" i="38"/>
  <c r="M405" i="38"/>
  <c r="M394" i="38"/>
  <c r="M395" i="38"/>
  <c r="M396" i="38"/>
  <c r="M397" i="38"/>
  <c r="M398" i="38"/>
  <c r="M399" i="38"/>
  <c r="M400" i="38"/>
  <c r="M401" i="38"/>
  <c r="M390" i="38"/>
  <c r="M391" i="38"/>
  <c r="M392" i="38"/>
  <c r="M387" i="38"/>
  <c r="M388" i="38"/>
  <c r="M366" i="38"/>
  <c r="M367" i="38"/>
  <c r="M368" i="38"/>
  <c r="M369" i="38"/>
  <c r="M370" i="38"/>
  <c r="M371" i="38"/>
  <c r="M372" i="38"/>
  <c r="M373" i="38"/>
  <c r="M374" i="38"/>
  <c r="M375" i="38"/>
  <c r="M376" i="38"/>
  <c r="M377" i="38"/>
  <c r="M378" i="38"/>
  <c r="M379" i="38"/>
  <c r="M380" i="38"/>
  <c r="M381" i="38"/>
  <c r="M382" i="38"/>
  <c r="M383" i="38"/>
  <c r="M384" i="38"/>
  <c r="M385" i="38"/>
  <c r="M347" i="38"/>
  <c r="M348" i="38"/>
  <c r="M349" i="38"/>
  <c r="M351" i="38"/>
  <c r="M352" i="38"/>
  <c r="M353" i="38"/>
  <c r="M354" i="38"/>
  <c r="M355" i="38"/>
  <c r="M356" i="38"/>
  <c r="M357" i="38"/>
  <c r="M358" i="38"/>
  <c r="M359" i="38"/>
  <c r="M360" i="38"/>
  <c r="M362" i="38"/>
  <c r="M363" i="38"/>
  <c r="M364" i="38"/>
  <c r="M340" i="38"/>
  <c r="M341" i="38"/>
  <c r="M342" i="38"/>
  <c r="M343" i="38"/>
  <c r="M344" i="38"/>
  <c r="M345" i="38"/>
  <c r="M332" i="38"/>
  <c r="M333" i="38"/>
  <c r="M334" i="38"/>
  <c r="M335" i="38"/>
  <c r="M336" i="38"/>
  <c r="M337" i="38"/>
  <c r="M338" i="38"/>
  <c r="M325" i="38"/>
  <c r="M326" i="38"/>
  <c r="M328" i="38"/>
  <c r="M329" i="38"/>
  <c r="M330" i="38"/>
  <c r="M318" i="38"/>
  <c r="M319" i="38"/>
  <c r="M320" i="38"/>
  <c r="M321" i="38"/>
  <c r="M322" i="38"/>
  <c r="M323" i="38"/>
  <c r="M314" i="38"/>
  <c r="M315" i="38"/>
  <c r="M316" i="38"/>
  <c r="M303" i="38"/>
  <c r="M304" i="38"/>
  <c r="M305" i="38"/>
  <c r="M306" i="38"/>
  <c r="M307" i="38"/>
  <c r="M309" i="38"/>
  <c r="M310" i="38"/>
  <c r="M311" i="38"/>
  <c r="M312" i="38"/>
  <c r="M277" i="38"/>
  <c r="M278" i="38"/>
  <c r="M279" i="38"/>
  <c r="M280" i="38"/>
  <c r="M281" i="38"/>
  <c r="M282" i="38"/>
  <c r="M283" i="38"/>
  <c r="M284" i="38"/>
  <c r="M285" i="38"/>
  <c r="M286" i="38"/>
  <c r="M287" i="38"/>
  <c r="M288" i="38"/>
  <c r="M289" i="38"/>
  <c r="M290" i="38"/>
  <c r="M291" i="38"/>
  <c r="M293" i="38"/>
  <c r="M294" i="38"/>
  <c r="M296" i="38"/>
  <c r="M297" i="38"/>
  <c r="M298" i="38"/>
  <c r="M300" i="38"/>
  <c r="M301" i="38"/>
  <c r="M272" i="38"/>
  <c r="M273" i="38"/>
  <c r="M274" i="38"/>
  <c r="M275" i="38"/>
  <c r="M269" i="38"/>
  <c r="M270" i="38"/>
  <c r="M265" i="38"/>
  <c r="M266" i="38"/>
  <c r="M267" i="38"/>
  <c r="M250" i="38"/>
  <c r="M251" i="38"/>
  <c r="M252" i="38"/>
  <c r="M253" i="38"/>
  <c r="M254" i="38"/>
  <c r="M255" i="38"/>
  <c r="M256" i="38"/>
  <c r="M257" i="38"/>
  <c r="M258" i="38"/>
  <c r="M259" i="38"/>
  <c r="M260" i="38"/>
  <c r="M261" i="38"/>
  <c r="M262" i="38"/>
  <c r="M263" i="38"/>
  <c r="M240" i="38"/>
  <c r="M241" i="38"/>
  <c r="M242" i="38"/>
  <c r="M243" i="38"/>
  <c r="M244" i="38"/>
  <c r="M245" i="38"/>
  <c r="M246" i="38"/>
  <c r="M247" i="38"/>
  <c r="M248" i="38"/>
  <c r="M234" i="38"/>
  <c r="M235" i="38"/>
  <c r="M236" i="38"/>
  <c r="M237" i="38"/>
  <c r="M238" i="38"/>
  <c r="M230" i="38"/>
  <c r="M231" i="38"/>
  <c r="M232" i="38"/>
  <c r="M222" i="38"/>
  <c r="M223" i="38"/>
  <c r="M224" i="38"/>
  <c r="M225" i="38"/>
  <c r="M226" i="38"/>
  <c r="M227" i="38"/>
  <c r="M228" i="38"/>
  <c r="M215" i="38"/>
  <c r="M216" i="38"/>
  <c r="M217" i="38"/>
  <c r="M218" i="38"/>
  <c r="M219" i="38"/>
  <c r="M220" i="38"/>
  <c r="M202" i="38"/>
  <c r="M203" i="38"/>
  <c r="M204" i="38"/>
  <c r="M205" i="38"/>
  <c r="M206" i="38"/>
  <c r="M207" i="38"/>
  <c r="M208" i="38"/>
  <c r="M209" i="38"/>
  <c r="M210" i="38"/>
  <c r="M211" i="38"/>
  <c r="M212" i="38"/>
  <c r="M213" i="38"/>
  <c r="M214" i="38"/>
  <c r="M194" i="38"/>
  <c r="M195" i="38"/>
  <c r="M196" i="38"/>
  <c r="M197" i="38"/>
  <c r="M198" i="38"/>
  <c r="M199" i="38"/>
  <c r="M200" i="38"/>
  <c r="M172" i="38"/>
  <c r="M173" i="38"/>
  <c r="M174" i="38"/>
  <c r="M175" i="38"/>
  <c r="M176" i="38"/>
  <c r="M177" i="38"/>
  <c r="M178" i="38"/>
  <c r="M179" i="38"/>
  <c r="M180" i="38"/>
  <c r="M181" i="38"/>
  <c r="M182" i="38"/>
  <c r="M183" i="38"/>
  <c r="M184" i="38"/>
  <c r="M185" i="38"/>
  <c r="M186" i="38"/>
  <c r="M187" i="38"/>
  <c r="M188" i="38"/>
  <c r="M189" i="38"/>
  <c r="M190" i="38"/>
  <c r="M191" i="38"/>
  <c r="M192" i="38"/>
  <c r="M152" i="38"/>
  <c r="M153" i="38"/>
  <c r="M154" i="38"/>
  <c r="M155" i="38"/>
  <c r="M156" i="38"/>
  <c r="M157" i="38"/>
  <c r="M158" i="38"/>
  <c r="M159" i="38"/>
  <c r="M160" i="38"/>
  <c r="M161" i="38"/>
  <c r="M162" i="38"/>
  <c r="M163" i="38"/>
  <c r="M164" i="38"/>
  <c r="M165" i="38"/>
  <c r="M166" i="38"/>
  <c r="M167" i="38"/>
  <c r="M168" i="38"/>
  <c r="M169" i="38"/>
  <c r="M170" i="38"/>
  <c r="M134" i="38"/>
  <c r="M135" i="38"/>
  <c r="M136" i="38"/>
  <c r="M137" i="38"/>
  <c r="M138" i="38"/>
  <c r="M139" i="38"/>
  <c r="M140" i="38"/>
  <c r="M141" i="38"/>
  <c r="M142" i="38"/>
  <c r="M143" i="38"/>
  <c r="M144" i="38"/>
  <c r="M145" i="38"/>
  <c r="M146" i="38"/>
  <c r="M147" i="38"/>
  <c r="M148" i="38"/>
  <c r="M149" i="38"/>
  <c r="M150" i="38"/>
  <c r="M133" i="38"/>
  <c r="L482" i="38"/>
  <c r="L481" i="38"/>
  <c r="L480" i="38"/>
  <c r="L478" i="38"/>
  <c r="L477" i="38"/>
  <c r="L476" i="38"/>
  <c r="L474" i="38"/>
  <c r="L473" i="38"/>
  <c r="L472" i="38"/>
  <c r="L471" i="38"/>
  <c r="L470" i="38"/>
  <c r="L469" i="38"/>
  <c r="L467" i="38"/>
  <c r="L466" i="38"/>
  <c r="L465" i="38"/>
  <c r="L464" i="38"/>
  <c r="L463" i="38"/>
  <c r="L462" i="38"/>
  <c r="L461" i="38"/>
  <c r="L459" i="38"/>
  <c r="L458" i="38"/>
  <c r="L456" i="38"/>
  <c r="L455" i="38"/>
  <c r="L453" i="38"/>
  <c r="L452" i="38"/>
  <c r="L451" i="38"/>
  <c r="L449" i="38"/>
  <c r="L448" i="38"/>
  <c r="L447" i="38"/>
  <c r="L446" i="38"/>
  <c r="L445" i="38"/>
  <c r="L444" i="38"/>
  <c r="L442" i="38"/>
  <c r="L441" i="38"/>
  <c r="L440" i="38"/>
  <c r="L439" i="38"/>
  <c r="L438" i="38"/>
  <c r="L437" i="38"/>
  <c r="L436" i="38"/>
  <c r="L434" i="38"/>
  <c r="L433" i="38"/>
  <c r="L432" i="38"/>
  <c r="L431" i="38"/>
  <c r="L430" i="38"/>
  <c r="L429" i="38"/>
  <c r="L427" i="38"/>
  <c r="L426" i="38"/>
  <c r="L425" i="38"/>
  <c r="L424" i="38"/>
  <c r="L423" i="38"/>
  <c r="L422" i="38"/>
  <c r="L420" i="38"/>
  <c r="L419" i="38"/>
  <c r="L418" i="38"/>
  <c r="L416" i="38"/>
  <c r="L415" i="38"/>
  <c r="L414" i="38"/>
  <c r="L413" i="38"/>
  <c r="L412" i="38"/>
  <c r="L411" i="38"/>
  <c r="L410" i="38"/>
  <c r="L409" i="38"/>
  <c r="L408" i="38"/>
  <c r="L407" i="38"/>
  <c r="L405" i="38"/>
  <c r="L404" i="38"/>
  <c r="L403" i="38"/>
  <c r="L401" i="38"/>
  <c r="L400" i="38"/>
  <c r="L399" i="38"/>
  <c r="L398" i="38"/>
  <c r="L397" i="38"/>
  <c r="L396" i="38"/>
  <c r="L395" i="38"/>
  <c r="L394" i="38"/>
  <c r="L392" i="38"/>
  <c r="L391" i="38"/>
  <c r="L390" i="38"/>
  <c r="L388" i="38"/>
  <c r="L387" i="38"/>
  <c r="L385" i="38"/>
  <c r="L384" i="38"/>
  <c r="L383" i="38"/>
  <c r="L382" i="38"/>
  <c r="L381" i="38"/>
  <c r="L380" i="38"/>
  <c r="L379" i="38"/>
  <c r="L378" i="38"/>
  <c r="L377" i="38"/>
  <c r="L376" i="38"/>
  <c r="L375" i="38"/>
  <c r="L374" i="38"/>
  <c r="L373" i="38"/>
  <c r="L372" i="38"/>
  <c r="L371" i="38"/>
  <c r="L370" i="38"/>
  <c r="L369" i="38"/>
  <c r="L368" i="38"/>
  <c r="L367" i="38"/>
  <c r="L366" i="38"/>
  <c r="L364" i="38"/>
  <c r="L363" i="38"/>
  <c r="L362" i="38"/>
  <c r="L360" i="38"/>
  <c r="L359" i="38"/>
  <c r="L358" i="38"/>
  <c r="L357" i="38"/>
  <c r="L356" i="38"/>
  <c r="L355" i="38"/>
  <c r="L354" i="38"/>
  <c r="L353" i="38"/>
  <c r="L352" i="38"/>
  <c r="L351" i="38"/>
  <c r="L349" i="38"/>
  <c r="L348" i="38"/>
  <c r="L347" i="38"/>
  <c r="L345" i="38"/>
  <c r="L344" i="38"/>
  <c r="L343" i="38"/>
  <c r="L342" i="38"/>
  <c r="L341" i="38"/>
  <c r="L340" i="38"/>
  <c r="L338" i="38"/>
  <c r="L337" i="38"/>
  <c r="L336" i="38"/>
  <c r="L335" i="38"/>
  <c r="L334" i="38"/>
  <c r="L333" i="38"/>
  <c r="L332" i="38"/>
  <c r="L329" i="38"/>
  <c r="L328" i="38"/>
  <c r="L326" i="38"/>
  <c r="L325" i="38"/>
  <c r="L323" i="38"/>
  <c r="L321" i="38"/>
  <c r="L320" i="38"/>
  <c r="L319" i="38"/>
  <c r="L318" i="38"/>
  <c r="L316" i="38"/>
  <c r="L315" i="38"/>
  <c r="L314" i="38"/>
  <c r="L312" i="38"/>
  <c r="L310" i="38"/>
  <c r="L309" i="38"/>
  <c r="L307" i="38"/>
  <c r="L306" i="38"/>
  <c r="L305" i="38"/>
  <c r="L304" i="38"/>
  <c r="L303" i="38"/>
  <c r="L301" i="38"/>
  <c r="L300" i="38"/>
  <c r="L298" i="38"/>
  <c r="L297" i="38"/>
  <c r="L296" i="38"/>
  <c r="L294" i="38"/>
  <c r="L293" i="38"/>
  <c r="L291" i="38"/>
  <c r="L290" i="38"/>
  <c r="L289" i="38"/>
  <c r="L288" i="38"/>
  <c r="L287" i="38"/>
  <c r="L286" i="38"/>
  <c r="L285" i="38"/>
  <c r="L284" i="38"/>
  <c r="L283" i="38"/>
  <c r="L282" i="38"/>
  <c r="L281" i="38"/>
  <c r="L280" i="38"/>
  <c r="L279" i="38"/>
  <c r="L278" i="38"/>
  <c r="L277" i="38"/>
  <c r="L275" i="38"/>
  <c r="L274" i="38"/>
  <c r="L273" i="38"/>
  <c r="L272" i="38"/>
  <c r="L270" i="38"/>
  <c r="L269" i="38"/>
  <c r="L267" i="38"/>
  <c r="L266" i="38"/>
  <c r="L265" i="38"/>
  <c r="L263" i="38"/>
  <c r="L262" i="38"/>
  <c r="L261" i="38"/>
  <c r="L260" i="38"/>
  <c r="L259" i="38"/>
  <c r="L258" i="38"/>
  <c r="L257" i="38"/>
  <c r="L256" i="38"/>
  <c r="L255" i="38"/>
  <c r="L254" i="38"/>
  <c r="L253" i="38"/>
  <c r="L252" i="38"/>
  <c r="L251" i="38"/>
  <c r="L250" i="38"/>
  <c r="L248" i="38"/>
  <c r="L247" i="38"/>
  <c r="L246" i="38"/>
  <c r="L245" i="38"/>
  <c r="L244" i="38"/>
  <c r="L243" i="38"/>
  <c r="L242" i="38"/>
  <c r="L241" i="38"/>
  <c r="L240" i="38"/>
  <c r="L238" i="38"/>
  <c r="L237" i="38"/>
  <c r="L236" i="38"/>
  <c r="L235" i="38"/>
  <c r="L234" i="38"/>
  <c r="L232" i="38"/>
  <c r="L231" i="38"/>
  <c r="L230" i="38"/>
  <c r="L228" i="38"/>
  <c r="L227" i="38"/>
  <c r="L226" i="38"/>
  <c r="L225" i="38"/>
  <c r="L224" i="38"/>
  <c r="L223" i="38"/>
  <c r="L222" i="38"/>
  <c r="L220" i="38"/>
  <c r="L219" i="38"/>
  <c r="L218" i="38"/>
  <c r="L217" i="38"/>
  <c r="L216" i="38"/>
  <c r="L215" i="38"/>
  <c r="L214" i="38"/>
  <c r="L213" i="38"/>
  <c r="L212" i="38"/>
  <c r="L211" i="38"/>
  <c r="L210" i="38"/>
  <c r="L209" i="38"/>
  <c r="L208" i="38"/>
  <c r="L207" i="38"/>
  <c r="L206" i="38"/>
  <c r="L205" i="38"/>
  <c r="L204" i="38"/>
  <c r="L203" i="38"/>
  <c r="L202" i="38"/>
  <c r="L200" i="38"/>
  <c r="L199" i="38"/>
  <c r="L198" i="38"/>
  <c r="L197" i="38"/>
  <c r="L196" i="38"/>
  <c r="L195" i="38"/>
  <c r="L194" i="38"/>
  <c r="L192" i="38"/>
  <c r="L191" i="38"/>
  <c r="L190" i="38"/>
  <c r="L189" i="38"/>
  <c r="L188" i="38"/>
  <c r="L187" i="38"/>
  <c r="L186" i="38"/>
  <c r="L185" i="38"/>
  <c r="L184" i="38"/>
  <c r="L183" i="38"/>
  <c r="L182" i="38"/>
  <c r="L181" i="38"/>
  <c r="L180" i="38"/>
  <c r="L179" i="38"/>
  <c r="L178" i="38"/>
  <c r="L177" i="38"/>
  <c r="L176" i="38"/>
  <c r="L175" i="38"/>
  <c r="L174" i="38"/>
  <c r="L173" i="38"/>
  <c r="L172" i="38"/>
  <c r="L170" i="38"/>
  <c r="L169" i="38"/>
  <c r="L168" i="38"/>
  <c r="L167" i="38"/>
  <c r="L166" i="38"/>
  <c r="L165" i="38"/>
  <c r="L164" i="38"/>
  <c r="L163" i="38"/>
  <c r="L162" i="38"/>
  <c r="L161" i="38"/>
  <c r="L160" i="38"/>
  <c r="L159" i="38"/>
  <c r="L158" i="38"/>
  <c r="L157" i="38"/>
  <c r="L156" i="38"/>
  <c r="L155" i="38"/>
  <c r="L154" i="38"/>
  <c r="L153" i="38"/>
  <c r="L152" i="38"/>
  <c r="L150" i="38"/>
  <c r="L149" i="38"/>
  <c r="L148" i="38"/>
  <c r="L147" i="38"/>
  <c r="L146" i="38"/>
  <c r="L145" i="38"/>
  <c r="L144" i="38"/>
  <c r="L143" i="38"/>
  <c r="L142" i="38"/>
  <c r="L141" i="38"/>
  <c r="L140" i="38"/>
  <c r="L139" i="38"/>
  <c r="L138" i="38"/>
  <c r="L137" i="38"/>
  <c r="L136" i="38"/>
  <c r="L135" i="38"/>
  <c r="L134" i="38"/>
  <c r="L133" i="38"/>
  <c r="L131" i="38"/>
  <c r="L130" i="38"/>
  <c r="L129" i="38"/>
  <c r="L128" i="38"/>
  <c r="L127" i="38"/>
  <c r="L125" i="38"/>
  <c r="L124" i="38"/>
  <c r="L123" i="38"/>
  <c r="L122" i="38"/>
  <c r="L121" i="38"/>
  <c r="L120" i="38"/>
  <c r="L119" i="38"/>
  <c r="L118" i="38"/>
  <c r="L116" i="38"/>
  <c r="L115" i="38"/>
  <c r="L114" i="38"/>
  <c r="L113" i="38"/>
  <c r="L111" i="38"/>
  <c r="L110" i="38"/>
  <c r="L109" i="38"/>
  <c r="L108" i="38"/>
  <c r="L107" i="38"/>
  <c r="L106" i="38"/>
  <c r="L105" i="38"/>
  <c r="L104" i="38"/>
  <c r="L103" i="38"/>
  <c r="L101" i="38"/>
  <c r="L100" i="38"/>
  <c r="L99" i="38"/>
  <c r="L98" i="38"/>
  <c r="L97" i="38"/>
  <c r="L95" i="38"/>
  <c r="L94" i="38"/>
  <c r="L93" i="38"/>
  <c r="L92" i="38"/>
  <c r="L91" i="38"/>
  <c r="L90" i="38"/>
  <c r="L89" i="38"/>
  <c r="L88" i="38"/>
  <c r="L87" i="38"/>
  <c r="L85" i="38"/>
  <c r="L84" i="38"/>
  <c r="L83" i="38"/>
  <c r="L82" i="38"/>
  <c r="L81" i="38"/>
  <c r="L80" i="38"/>
  <c r="L79" i="38"/>
  <c r="L78" i="38"/>
  <c r="L77" i="38"/>
  <c r="L76" i="38"/>
  <c r="L74" i="38"/>
  <c r="L73" i="38"/>
  <c r="L72" i="38"/>
  <c r="L71" i="38"/>
  <c r="L70" i="38"/>
  <c r="L69" i="38"/>
  <c r="L68" i="38"/>
  <c r="L67" i="38"/>
  <c r="L65" i="38"/>
  <c r="L64" i="38"/>
  <c r="L63" i="38"/>
  <c r="L62" i="38"/>
  <c r="L61" i="38"/>
  <c r="L60" i="38"/>
  <c r="L59" i="38"/>
  <c r="L58" i="38"/>
  <c r="L57" i="38"/>
  <c r="L56" i="38"/>
  <c r="L55" i="38"/>
  <c r="L53" i="38"/>
  <c r="L52" i="38"/>
  <c r="L51" i="38"/>
  <c r="L50" i="38"/>
  <c r="L49" i="38"/>
  <c r="L48" i="38"/>
  <c r="L47" i="38"/>
  <c r="L46" i="38"/>
  <c r="L45" i="38"/>
  <c r="L44" i="38"/>
  <c r="L43" i="38"/>
  <c r="L42" i="38"/>
  <c r="L41" i="38"/>
  <c r="L40" i="38"/>
  <c r="L39" i="38"/>
  <c r="L38" i="38"/>
  <c r="L37" i="38"/>
  <c r="L36" i="38"/>
  <c r="L35" i="38"/>
  <c r="L34" i="38"/>
  <c r="L33" i="38"/>
  <c r="L32" i="38"/>
  <c r="L31" i="38"/>
  <c r="L30" i="38"/>
  <c r="L29" i="38"/>
  <c r="L28" i="38"/>
  <c r="L27" i="38"/>
  <c r="L26" i="38"/>
  <c r="L25" i="38"/>
  <c r="L24" i="38"/>
  <c r="L23" i="38"/>
  <c r="L22" i="38"/>
  <c r="L21" i="38"/>
  <c r="L20" i="38"/>
  <c r="L19" i="38"/>
  <c r="L18" i="38"/>
  <c r="L17" i="38"/>
  <c r="L15" i="38"/>
  <c r="L14" i="38"/>
  <c r="L13" i="38"/>
  <c r="L12" i="38"/>
  <c r="L11" i="38"/>
  <c r="L9" i="38"/>
  <c r="L8" i="38"/>
  <c r="L7" i="38"/>
  <c r="L6" i="38"/>
  <c r="L5" i="38"/>
  <c r="L4" i="38"/>
  <c r="L3" i="38"/>
  <c r="M489" i="31" l="1"/>
  <c r="M490" i="31"/>
  <c r="M491" i="31"/>
  <c r="M493" i="31"/>
  <c r="M494" i="31"/>
  <c r="M496" i="31"/>
  <c r="M497" i="31"/>
  <c r="M499" i="31"/>
  <c r="M500" i="31"/>
  <c r="M501" i="31"/>
  <c r="M502" i="31"/>
  <c r="M503" i="31"/>
  <c r="M505" i="31"/>
  <c r="M506" i="31"/>
  <c r="M507" i="31"/>
  <c r="M508" i="31"/>
  <c r="M509" i="31"/>
  <c r="M510" i="31"/>
  <c r="M511" i="31"/>
  <c r="M513" i="31"/>
  <c r="M514" i="31"/>
  <c r="M515" i="31"/>
  <c r="M517" i="31"/>
  <c r="M518" i="31"/>
  <c r="M519" i="31"/>
  <c r="M521" i="31"/>
  <c r="M522" i="31"/>
  <c r="M523" i="31"/>
  <c r="M482" i="31"/>
  <c r="M483" i="31"/>
  <c r="M484" i="31"/>
  <c r="M485" i="31"/>
  <c r="M486" i="31"/>
  <c r="M488" i="31"/>
  <c r="M481" i="31"/>
  <c r="M139" i="31"/>
  <c r="M140" i="31"/>
  <c r="M141" i="31"/>
  <c r="M142" i="31"/>
  <c r="M143" i="31"/>
  <c r="M144" i="31"/>
  <c r="M145" i="31"/>
  <c r="M146" i="31"/>
  <c r="M147" i="31"/>
  <c r="M148" i="31"/>
  <c r="M149" i="31"/>
  <c r="M150" i="31"/>
  <c r="M151" i="31"/>
  <c r="M152" i="31"/>
  <c r="M153" i="31"/>
  <c r="M154" i="31"/>
  <c r="M155" i="31"/>
  <c r="M157" i="31"/>
  <c r="M158" i="31"/>
  <c r="M159" i="31"/>
  <c r="M160" i="31"/>
  <c r="M161" i="31"/>
  <c r="M162" i="31"/>
  <c r="M163" i="31"/>
  <c r="M164" i="31"/>
  <c r="M165" i="31"/>
  <c r="M166" i="31"/>
  <c r="M167" i="31"/>
  <c r="M168" i="31"/>
  <c r="M169" i="31"/>
  <c r="M170" i="31"/>
  <c r="M171" i="31"/>
  <c r="M172" i="31"/>
  <c r="M174" i="31"/>
  <c r="M175" i="31"/>
  <c r="M176" i="31"/>
  <c r="M177" i="31"/>
  <c r="M178" i="31"/>
  <c r="M179" i="31"/>
  <c r="M180" i="31"/>
  <c r="M181" i="31"/>
  <c r="M182" i="31"/>
  <c r="M183" i="31"/>
  <c r="M184" i="31"/>
  <c r="M185" i="31"/>
  <c r="M186" i="31"/>
  <c r="M187" i="31"/>
  <c r="M188" i="31"/>
  <c r="M189" i="31"/>
  <c r="M190" i="31"/>
  <c r="M191" i="31"/>
  <c r="M192" i="31"/>
  <c r="M194" i="31"/>
  <c r="M195" i="31"/>
  <c r="M196" i="31"/>
  <c r="M197" i="31"/>
  <c r="M198" i="31"/>
  <c r="M199" i="31"/>
  <c r="M200" i="31"/>
  <c r="M201" i="31"/>
  <c r="M202" i="31"/>
  <c r="M203" i="31"/>
  <c r="M204" i="31"/>
  <c r="M205" i="31"/>
  <c r="M206" i="31"/>
  <c r="M207" i="31"/>
  <c r="M208" i="31"/>
  <c r="M209" i="31"/>
  <c r="M210" i="31"/>
  <c r="M211" i="31"/>
  <c r="M212" i="31"/>
  <c r="M213" i="31"/>
  <c r="M214" i="31"/>
  <c r="M216" i="31"/>
  <c r="M217" i="31"/>
  <c r="M218" i="31"/>
  <c r="M219" i="31"/>
  <c r="M220" i="31"/>
  <c r="M221" i="31"/>
  <c r="M222" i="31"/>
  <c r="M224" i="31"/>
  <c r="M225" i="31"/>
  <c r="M226" i="31"/>
  <c r="M227" i="31"/>
  <c r="M228" i="31"/>
  <c r="M229" i="31"/>
  <c r="M230" i="31"/>
  <c r="M231" i="31"/>
  <c r="M232" i="31"/>
  <c r="M233" i="31"/>
  <c r="M234" i="31"/>
  <c r="M235" i="31"/>
  <c r="M236" i="31"/>
  <c r="M237" i="31"/>
  <c r="M238" i="31"/>
  <c r="M239" i="31"/>
  <c r="M240" i="31"/>
  <c r="M242" i="31"/>
  <c r="M243" i="31"/>
  <c r="M244" i="31"/>
  <c r="M245" i="31"/>
  <c r="M246" i="31"/>
  <c r="M247" i="31"/>
  <c r="M248" i="31"/>
  <c r="M250" i="31"/>
  <c r="M251" i="31"/>
  <c r="M252" i="31"/>
  <c r="M254" i="31"/>
  <c r="M255" i="31"/>
  <c r="M257" i="31"/>
  <c r="M258" i="31"/>
  <c r="M259" i="31"/>
  <c r="M260" i="31"/>
  <c r="M261" i="31"/>
  <c r="M262" i="31"/>
  <c r="M264" i="31"/>
  <c r="M265" i="31"/>
  <c r="M266" i="31"/>
  <c r="M267" i="31"/>
  <c r="M268" i="31"/>
  <c r="M269" i="31"/>
  <c r="M270" i="31"/>
  <c r="M271" i="31"/>
  <c r="M272" i="31"/>
  <c r="M273" i="31"/>
  <c r="M275" i="31"/>
  <c r="M276" i="31"/>
  <c r="M277" i="31"/>
  <c r="M278" i="31"/>
  <c r="M279" i="31"/>
  <c r="M280" i="31"/>
  <c r="M281" i="31"/>
  <c r="M282" i="31"/>
  <c r="M283" i="31"/>
  <c r="M284" i="31"/>
  <c r="M285" i="31"/>
  <c r="M286" i="31"/>
  <c r="M287" i="31"/>
  <c r="M288" i="31"/>
  <c r="M289" i="31"/>
  <c r="M290" i="31"/>
  <c r="M291" i="31"/>
  <c r="M293" i="31"/>
  <c r="M294" i="31"/>
  <c r="M296" i="31"/>
  <c r="M297" i="31"/>
  <c r="M299" i="31"/>
  <c r="M300" i="31"/>
  <c r="M302" i="31"/>
  <c r="M303" i="31"/>
  <c r="M304" i="31"/>
  <c r="M305" i="31"/>
  <c r="M306" i="31"/>
  <c r="M307" i="31"/>
  <c r="M308" i="31"/>
  <c r="M309" i="31"/>
  <c r="M310" i="31"/>
  <c r="M311" i="31"/>
  <c r="M312" i="31"/>
  <c r="M313" i="31"/>
  <c r="M314" i="31"/>
  <c r="M315" i="31"/>
  <c r="M316" i="31"/>
  <c r="M317" i="31"/>
  <c r="M319" i="31"/>
  <c r="M320" i="31"/>
  <c r="M322" i="31"/>
  <c r="M323" i="31"/>
  <c r="M324" i="31"/>
  <c r="M326" i="31"/>
  <c r="M327" i="31"/>
  <c r="M329" i="31"/>
  <c r="M330" i="31"/>
  <c r="M331" i="31"/>
  <c r="M332" i="31"/>
  <c r="M333" i="31"/>
  <c r="M334" i="31"/>
  <c r="M335" i="31"/>
  <c r="M337" i="31"/>
  <c r="M338" i="31"/>
  <c r="M340" i="31"/>
  <c r="M341" i="31"/>
  <c r="M342" i="31"/>
  <c r="M344" i="31"/>
  <c r="M345" i="31"/>
  <c r="M347" i="31"/>
  <c r="M348" i="31"/>
  <c r="M350" i="31"/>
  <c r="M351" i="31"/>
  <c r="M352" i="31"/>
  <c r="M354" i="31"/>
  <c r="M355" i="31"/>
  <c r="M356" i="31"/>
  <c r="M357" i="31"/>
  <c r="M358" i="31"/>
  <c r="M359" i="31"/>
  <c r="M360" i="31"/>
  <c r="M361" i="31"/>
  <c r="M363" i="31"/>
  <c r="M364" i="31"/>
  <c r="M365" i="31"/>
  <c r="M366" i="31"/>
  <c r="M367" i="31"/>
  <c r="M368" i="31"/>
  <c r="M370" i="31"/>
  <c r="M371" i="31"/>
  <c r="M372" i="31"/>
  <c r="M373" i="31"/>
  <c r="M374" i="31"/>
  <c r="M375" i="31"/>
  <c r="M377" i="31"/>
  <c r="M378" i="31"/>
  <c r="M379" i="31"/>
  <c r="M381" i="31"/>
  <c r="M382" i="31"/>
  <c r="M383" i="31"/>
  <c r="M384" i="31"/>
  <c r="M385" i="31"/>
  <c r="M386" i="31"/>
  <c r="M387" i="31"/>
  <c r="M388" i="31"/>
  <c r="M389" i="31"/>
  <c r="M390" i="31"/>
  <c r="M391" i="31"/>
  <c r="M392" i="31"/>
  <c r="M393" i="31"/>
  <c r="M394" i="31"/>
  <c r="M395" i="31"/>
  <c r="M396" i="31"/>
  <c r="M397" i="31"/>
  <c r="M399" i="31"/>
  <c r="M400" i="31"/>
  <c r="M401" i="31"/>
  <c r="M403" i="31"/>
  <c r="M404" i="31"/>
  <c r="M405" i="31"/>
  <c r="M406" i="31"/>
  <c r="M408" i="31"/>
  <c r="M409" i="31"/>
  <c r="M410" i="31"/>
  <c r="M411" i="31"/>
  <c r="M412" i="31"/>
  <c r="M413" i="31"/>
  <c r="M414" i="31"/>
  <c r="M415" i="31"/>
  <c r="M416" i="31"/>
  <c r="M417" i="31"/>
  <c r="M418" i="31"/>
  <c r="M419" i="31"/>
  <c r="M420" i="31"/>
  <c r="M421" i="31"/>
  <c r="M422" i="31"/>
  <c r="M423" i="31"/>
  <c r="M424" i="31"/>
  <c r="M425" i="31"/>
  <c r="M426" i="31"/>
  <c r="M427" i="31"/>
  <c r="M428" i="31"/>
  <c r="M429" i="31"/>
  <c r="M430" i="31"/>
  <c r="M431" i="31"/>
  <c r="M432" i="31"/>
  <c r="M433" i="31"/>
  <c r="M434" i="31"/>
  <c r="M435" i="31"/>
  <c r="M436" i="31"/>
  <c r="M437" i="31"/>
  <c r="M438" i="31"/>
  <c r="M439" i="31"/>
  <c r="M440" i="31"/>
  <c r="M441" i="31"/>
  <c r="M442" i="31"/>
  <c r="M443" i="31"/>
  <c r="M444" i="31"/>
  <c r="M445" i="31"/>
  <c r="M446" i="31"/>
  <c r="M447" i="31"/>
  <c r="M448" i="31"/>
  <c r="M449" i="31"/>
  <c r="M450" i="31"/>
  <c r="M452" i="31"/>
  <c r="M453" i="31"/>
  <c r="M454" i="31"/>
  <c r="M455" i="31"/>
  <c r="M456" i="31"/>
  <c r="M458" i="31"/>
  <c r="M459" i="31"/>
  <c r="M460" i="31"/>
  <c r="M461" i="31"/>
  <c r="M462" i="31"/>
  <c r="M464" i="31"/>
  <c r="M465" i="31"/>
  <c r="M466" i="31"/>
  <c r="M467" i="31"/>
  <c r="M468" i="31"/>
  <c r="M469" i="31"/>
  <c r="M471" i="31"/>
  <c r="M472" i="31"/>
  <c r="M473" i="31"/>
  <c r="M474" i="31"/>
  <c r="M475" i="31"/>
  <c r="M476" i="31"/>
  <c r="M477" i="31"/>
  <c r="M478" i="31"/>
  <c r="M479" i="31"/>
  <c r="L5" i="31"/>
  <c r="L6" i="31"/>
  <c r="L7" i="31"/>
  <c r="L8" i="31"/>
  <c r="L9" i="31"/>
  <c r="L11" i="31"/>
  <c r="L12" i="31"/>
  <c r="L13" i="31"/>
  <c r="L14" i="31"/>
  <c r="L15" i="31"/>
  <c r="L16" i="31"/>
  <c r="L18" i="31"/>
  <c r="L19" i="31"/>
  <c r="L20" i="31"/>
  <c r="L21" i="31"/>
  <c r="L22" i="31"/>
  <c r="L23" i="31"/>
  <c r="L24" i="31"/>
  <c r="L25" i="31"/>
  <c r="L26" i="31"/>
  <c r="L27" i="31"/>
  <c r="L28" i="31"/>
  <c r="L30" i="31"/>
  <c r="L31" i="31"/>
  <c r="L32" i="31"/>
  <c r="L33" i="31"/>
  <c r="L34" i="31"/>
  <c r="L35" i="31"/>
  <c r="L37" i="31"/>
  <c r="L38" i="31"/>
  <c r="L39" i="31"/>
  <c r="L40" i="31"/>
  <c r="L42" i="31"/>
  <c r="L43" i="31"/>
  <c r="L44" i="31"/>
  <c r="L45" i="31"/>
  <c r="L46" i="31"/>
  <c r="L48" i="31"/>
  <c r="L49" i="31"/>
  <c r="L50" i="31"/>
  <c r="L51" i="31"/>
  <c r="L52" i="31"/>
  <c r="L54" i="31"/>
  <c r="L55" i="31"/>
  <c r="L56" i="31"/>
  <c r="L58" i="31"/>
  <c r="L59" i="31"/>
  <c r="L60" i="31"/>
  <c r="L61" i="31"/>
  <c r="L62" i="31"/>
  <c r="L63" i="31"/>
  <c r="L64" i="31"/>
  <c r="L65" i="31"/>
  <c r="L66" i="31"/>
  <c r="L67" i="31"/>
  <c r="L68" i="31"/>
  <c r="L70" i="31"/>
  <c r="L71" i="31"/>
  <c r="L72" i="31"/>
  <c r="L73" i="31"/>
  <c r="L74" i="31"/>
  <c r="L75" i="31"/>
  <c r="L76" i="31"/>
  <c r="L77" i="31"/>
  <c r="L79" i="31"/>
  <c r="L80" i="31"/>
  <c r="L81" i="31"/>
  <c r="L82" i="31"/>
  <c r="L83" i="31"/>
  <c r="L84" i="31"/>
  <c r="L85" i="31"/>
  <c r="L86" i="31"/>
  <c r="L87" i="31"/>
  <c r="L88" i="31"/>
  <c r="L90" i="31"/>
  <c r="L91" i="31"/>
  <c r="L92" i="31"/>
  <c r="L93" i="31"/>
  <c r="L94" i="31"/>
  <c r="L95" i="31"/>
  <c r="L96" i="31"/>
  <c r="L97" i="31"/>
  <c r="L98" i="31"/>
  <c r="L100" i="31"/>
  <c r="L101" i="31"/>
  <c r="L102" i="31"/>
  <c r="L103" i="31"/>
  <c r="L104" i="31"/>
  <c r="L106" i="31"/>
  <c r="L107" i="31"/>
  <c r="L108" i="31"/>
  <c r="L109" i="31"/>
  <c r="L110" i="31"/>
  <c r="L111" i="31"/>
  <c r="L112" i="31"/>
  <c r="L113" i="31"/>
  <c r="L114" i="31"/>
  <c r="L115" i="31"/>
  <c r="L117" i="31"/>
  <c r="L118" i="31"/>
  <c r="L119" i="31"/>
  <c r="L121" i="31"/>
  <c r="L122" i="31"/>
  <c r="L123" i="31"/>
  <c r="L124" i="31"/>
  <c r="L125" i="31"/>
  <c r="L126" i="31"/>
  <c r="L128" i="31"/>
  <c r="L129" i="31"/>
  <c r="L130" i="31"/>
  <c r="L131" i="31"/>
  <c r="L132" i="31"/>
  <c r="L134" i="31"/>
  <c r="L135" i="31"/>
  <c r="L136" i="31"/>
  <c r="L138" i="31"/>
  <c r="L139" i="31"/>
  <c r="L140" i="31"/>
  <c r="L141" i="31"/>
  <c r="L142" i="31"/>
  <c r="L143" i="31"/>
  <c r="L144" i="31"/>
  <c r="L145" i="31"/>
  <c r="L146" i="31"/>
  <c r="L147" i="31"/>
  <c r="L148" i="31"/>
  <c r="L149" i="31"/>
  <c r="L150" i="31"/>
  <c r="L151" i="31"/>
  <c r="L152" i="31"/>
  <c r="L153" i="31"/>
  <c r="L154" i="31"/>
  <c r="L155" i="31"/>
  <c r="L157" i="31"/>
  <c r="L158" i="31"/>
  <c r="L159" i="31"/>
  <c r="L160" i="31"/>
  <c r="L161" i="31"/>
  <c r="L162" i="31"/>
  <c r="L163" i="31"/>
  <c r="L164" i="31"/>
  <c r="L165" i="31"/>
  <c r="L166" i="31"/>
  <c r="L167" i="31"/>
  <c r="L168" i="31"/>
  <c r="L169" i="31"/>
  <c r="L170" i="31"/>
  <c r="L171" i="31"/>
  <c r="L172" i="31"/>
  <c r="L174" i="31"/>
  <c r="L175" i="31"/>
  <c r="L176" i="31"/>
  <c r="L177" i="31"/>
  <c r="L178" i="31"/>
  <c r="L179" i="31"/>
  <c r="L180" i="31"/>
  <c r="L181" i="31"/>
  <c r="L182" i="31"/>
  <c r="L183" i="31"/>
  <c r="L184" i="31"/>
  <c r="L185" i="31"/>
  <c r="L186" i="31"/>
  <c r="L187" i="31"/>
  <c r="L188" i="31"/>
  <c r="L189" i="31"/>
  <c r="L190" i="31"/>
  <c r="L191" i="31"/>
  <c r="L192" i="31"/>
  <c r="L194" i="31"/>
  <c r="L195" i="31"/>
  <c r="L196" i="31"/>
  <c r="L197" i="31"/>
  <c r="L198" i="31"/>
  <c r="L199" i="31"/>
  <c r="L200" i="31"/>
  <c r="L201" i="31"/>
  <c r="L202" i="31"/>
  <c r="L203" i="31"/>
  <c r="L204" i="31"/>
  <c r="L205" i="31"/>
  <c r="L206" i="31"/>
  <c r="L207" i="31"/>
  <c r="L208" i="31"/>
  <c r="L209" i="31"/>
  <c r="L210" i="31"/>
  <c r="L211" i="31"/>
  <c r="L212" i="31"/>
  <c r="L213" i="31"/>
  <c r="L214" i="31"/>
  <c r="L216" i="31"/>
  <c r="L217" i="31"/>
  <c r="L218" i="31"/>
  <c r="L219" i="31"/>
  <c r="L220" i="31"/>
  <c r="L221" i="31"/>
  <c r="L222" i="31"/>
  <c r="L224" i="31"/>
  <c r="L225" i="31"/>
  <c r="L226" i="31"/>
  <c r="L227" i="31"/>
  <c r="L228" i="31"/>
  <c r="L229" i="31"/>
  <c r="L230" i="31"/>
  <c r="L231" i="31"/>
  <c r="L232" i="31"/>
  <c r="L233" i="31"/>
  <c r="L234" i="31"/>
  <c r="L235" i="31"/>
  <c r="L236" i="31"/>
  <c r="L237" i="31"/>
  <c r="L238" i="31"/>
  <c r="L239" i="31"/>
  <c r="L240" i="31"/>
  <c r="L242" i="31"/>
  <c r="L243" i="31"/>
  <c r="L244" i="31"/>
  <c r="L245" i="31"/>
  <c r="L246" i="31"/>
  <c r="L247" i="31"/>
  <c r="L248" i="31"/>
  <c r="L250" i="31"/>
  <c r="L251" i="31"/>
  <c r="L252" i="31"/>
  <c r="L254" i="31"/>
  <c r="L255" i="31"/>
  <c r="L257" i="31"/>
  <c r="L258" i="31"/>
  <c r="L259" i="31"/>
  <c r="L260" i="31"/>
  <c r="L261" i="31"/>
  <c r="L262" i="31"/>
  <c r="L264" i="31"/>
  <c r="L265" i="31"/>
  <c r="L266" i="31"/>
  <c r="L267" i="31"/>
  <c r="L268" i="31"/>
  <c r="L269" i="31"/>
  <c r="L270" i="31"/>
  <c r="L271" i="31"/>
  <c r="L272" i="31"/>
  <c r="L273" i="31"/>
  <c r="L275" i="31"/>
  <c r="L276" i="31"/>
  <c r="L277" i="31"/>
  <c r="L278" i="31"/>
  <c r="L279" i="31"/>
  <c r="L280" i="31"/>
  <c r="L281" i="31"/>
  <c r="L282" i="31"/>
  <c r="L283" i="31"/>
  <c r="L284" i="31"/>
  <c r="L285" i="31"/>
  <c r="L286" i="31"/>
  <c r="L287" i="31"/>
  <c r="L288" i="31"/>
  <c r="L289" i="31"/>
  <c r="L290" i="31"/>
  <c r="L291" i="31"/>
  <c r="L293" i="31"/>
  <c r="L294" i="31"/>
  <c r="L296" i="31"/>
  <c r="L297" i="31"/>
  <c r="L299" i="31"/>
  <c r="L300" i="31"/>
  <c r="L302" i="31"/>
  <c r="L303" i="31"/>
  <c r="L304" i="31"/>
  <c r="L305" i="31"/>
  <c r="L306" i="31"/>
  <c r="L307" i="31"/>
  <c r="L308" i="31"/>
  <c r="L309" i="31"/>
  <c r="L310" i="31"/>
  <c r="L311" i="31"/>
  <c r="L312" i="31"/>
  <c r="L313" i="31"/>
  <c r="L314" i="31"/>
  <c r="L315" i="31"/>
  <c r="L316" i="31"/>
  <c r="L317" i="31"/>
  <c r="L319" i="31"/>
  <c r="L320" i="31"/>
  <c r="L322" i="31"/>
  <c r="L323" i="31"/>
  <c r="L324" i="31"/>
  <c r="L326" i="31"/>
  <c r="L327" i="31"/>
  <c r="L329" i="31"/>
  <c r="L330" i="31"/>
  <c r="L331" i="31"/>
  <c r="L332" i="31"/>
  <c r="L333" i="31"/>
  <c r="L334" i="31"/>
  <c r="L335" i="31"/>
  <c r="L337" i="31"/>
  <c r="L338" i="31"/>
  <c r="L340" i="31"/>
  <c r="L341" i="31"/>
  <c r="L342" i="31"/>
  <c r="L344" i="31"/>
  <c r="L345" i="31"/>
  <c r="L347" i="31"/>
  <c r="L348" i="31"/>
  <c r="L350" i="31"/>
  <c r="L351" i="31"/>
  <c r="L352" i="31"/>
  <c r="L354" i="31"/>
  <c r="L355" i="31"/>
  <c r="L356" i="31"/>
  <c r="L357" i="31"/>
  <c r="L358" i="31"/>
  <c r="L359" i="31"/>
  <c r="L360" i="31"/>
  <c r="L361" i="31"/>
  <c r="L363" i="31"/>
  <c r="L364" i="31"/>
  <c r="L365" i="31"/>
  <c r="L366" i="31"/>
  <c r="L367" i="31"/>
  <c r="L368" i="31"/>
  <c r="L370" i="31"/>
  <c r="L371" i="31"/>
  <c r="L372" i="31"/>
  <c r="L373" i="31"/>
  <c r="L374" i="31"/>
  <c r="L375" i="31"/>
  <c r="L377" i="31"/>
  <c r="L378" i="31"/>
  <c r="L379" i="31"/>
  <c r="L381" i="31"/>
  <c r="L382" i="31"/>
  <c r="L383" i="31"/>
  <c r="L384" i="31"/>
  <c r="L385" i="31"/>
  <c r="L386" i="31"/>
  <c r="L387" i="31"/>
  <c r="L388" i="31"/>
  <c r="L389" i="31"/>
  <c r="L390" i="31"/>
  <c r="L391" i="31"/>
  <c r="L392" i="31"/>
  <c r="L393" i="31"/>
  <c r="L394" i="31"/>
  <c r="L395" i="31"/>
  <c r="L396" i="31"/>
  <c r="L397" i="31"/>
  <c r="L399" i="31"/>
  <c r="L400" i="31"/>
  <c r="L401" i="31"/>
  <c r="L403" i="31"/>
  <c r="L404" i="31"/>
  <c r="L405" i="31"/>
  <c r="L406" i="31"/>
  <c r="L408" i="31"/>
  <c r="L409" i="31"/>
  <c r="L410" i="31"/>
  <c r="L411" i="31"/>
  <c r="L412" i="31"/>
  <c r="L413" i="31"/>
  <c r="L414" i="31"/>
  <c r="L415" i="31"/>
  <c r="L416" i="31"/>
  <c r="L417" i="31"/>
  <c r="L418" i="31"/>
  <c r="L419" i="31"/>
  <c r="L420" i="31"/>
  <c r="L421" i="31"/>
  <c r="L422" i="31"/>
  <c r="L423" i="31"/>
  <c r="L424" i="31"/>
  <c r="L425" i="31"/>
  <c r="L426" i="31"/>
  <c r="L427" i="31"/>
  <c r="L428" i="31"/>
  <c r="L429" i="31"/>
  <c r="L430" i="31"/>
  <c r="L431" i="31"/>
  <c r="L432" i="31"/>
  <c r="L433" i="31"/>
  <c r="L434" i="31"/>
  <c r="L435" i="31"/>
  <c r="L436" i="31"/>
  <c r="L437" i="31"/>
  <c r="L438" i="31"/>
  <c r="L439" i="31"/>
  <c r="L440" i="31"/>
  <c r="L441" i="31"/>
  <c r="L442" i="31"/>
  <c r="L443" i="31"/>
  <c r="L444" i="31"/>
  <c r="L445" i="31"/>
  <c r="L446" i="31"/>
  <c r="L447" i="31"/>
  <c r="L448" i="31"/>
  <c r="L449" i="31"/>
  <c r="L450" i="31"/>
  <c r="L452" i="31"/>
  <c r="L453" i="31"/>
  <c r="L454" i="31"/>
  <c r="L455" i="31"/>
  <c r="L456" i="31"/>
  <c r="L458" i="31"/>
  <c r="L459" i="31"/>
  <c r="L460" i="31"/>
  <c r="L461" i="31"/>
  <c r="L462" i="31"/>
  <c r="L464" i="31"/>
  <c r="L465" i="31"/>
  <c r="L466" i="31"/>
  <c r="L467" i="31"/>
  <c r="L468" i="31"/>
  <c r="L469" i="31"/>
  <c r="L471" i="31"/>
  <c r="L472" i="31"/>
  <c r="L473" i="31"/>
  <c r="L474" i="31"/>
  <c r="L475" i="31"/>
  <c r="L476" i="31"/>
  <c r="L477" i="31"/>
  <c r="L478" i="31"/>
  <c r="L479" i="31"/>
  <c r="L481" i="31"/>
  <c r="L482" i="31"/>
  <c r="L483" i="31"/>
  <c r="L484" i="31"/>
  <c r="L485" i="31"/>
  <c r="L486" i="31"/>
  <c r="L488" i="31"/>
  <c r="L489" i="31"/>
  <c r="L490" i="31"/>
  <c r="L491" i="31"/>
  <c r="L493" i="31"/>
  <c r="L494" i="31"/>
  <c r="L496" i="31"/>
  <c r="L497" i="31"/>
  <c r="L499" i="31"/>
  <c r="L500" i="31"/>
  <c r="L501" i="31"/>
  <c r="L502" i="31"/>
  <c r="L503" i="31"/>
  <c r="L505" i="31"/>
  <c r="L506" i="31"/>
  <c r="L507" i="31"/>
  <c r="L508" i="31"/>
  <c r="L509" i="31"/>
  <c r="L510" i="31"/>
  <c r="L511" i="31"/>
  <c r="L513" i="31"/>
  <c r="L514" i="31"/>
  <c r="L515" i="31"/>
  <c r="L517" i="31"/>
  <c r="L518" i="31"/>
  <c r="L519" i="31"/>
  <c r="L521" i="31"/>
  <c r="L522" i="31"/>
  <c r="L523" i="31"/>
  <c r="M138" i="31"/>
  <c r="L4" i="31"/>
  <c r="O499" i="30" l="1"/>
  <c r="L3" i="31" l="1"/>
  <c r="M499" i="30"/>
  <c r="M472" i="30"/>
  <c r="M473" i="30"/>
  <c r="M474" i="30"/>
  <c r="M475" i="30"/>
  <c r="O478" i="30" s="1"/>
  <c r="M477" i="30"/>
  <c r="M478" i="30"/>
  <c r="M480" i="30"/>
  <c r="M481" i="30"/>
  <c r="M483" i="30"/>
  <c r="M484" i="30"/>
  <c r="M485" i="30"/>
  <c r="M486" i="30"/>
  <c r="M487" i="30"/>
  <c r="M489" i="30"/>
  <c r="M490" i="30"/>
  <c r="M491" i="30"/>
  <c r="M492" i="30"/>
  <c r="M493" i="30"/>
  <c r="M494" i="30"/>
  <c r="M495" i="30"/>
  <c r="M497" i="30"/>
  <c r="M498" i="30"/>
  <c r="M466" i="30"/>
  <c r="M467" i="30"/>
  <c r="M468" i="30"/>
  <c r="M469" i="30"/>
  <c r="M470" i="30"/>
  <c r="M465" i="30"/>
  <c r="M132" i="30"/>
  <c r="M133" i="30"/>
  <c r="M134" i="30"/>
  <c r="M135" i="30"/>
  <c r="M136" i="30"/>
  <c r="M137" i="30"/>
  <c r="M138" i="30"/>
  <c r="M139" i="30"/>
  <c r="M140" i="30"/>
  <c r="M141" i="30"/>
  <c r="M142" i="30"/>
  <c r="M143" i="30"/>
  <c r="M144" i="30"/>
  <c r="M145" i="30"/>
  <c r="M146" i="30"/>
  <c r="M147" i="30"/>
  <c r="M148" i="30"/>
  <c r="M150" i="30"/>
  <c r="M151" i="30"/>
  <c r="M152" i="30"/>
  <c r="M153" i="30"/>
  <c r="M154" i="30"/>
  <c r="M155" i="30"/>
  <c r="M156" i="30"/>
  <c r="M157" i="30"/>
  <c r="M158" i="30"/>
  <c r="M159" i="30"/>
  <c r="M160" i="30"/>
  <c r="M161" i="30"/>
  <c r="M162" i="30"/>
  <c r="M163" i="30"/>
  <c r="M164" i="30"/>
  <c r="M165" i="30"/>
  <c r="M167" i="30"/>
  <c r="M168" i="30"/>
  <c r="M169" i="30"/>
  <c r="M170" i="30"/>
  <c r="M171" i="30"/>
  <c r="M172" i="30"/>
  <c r="M173" i="30"/>
  <c r="M174" i="30"/>
  <c r="M175" i="30"/>
  <c r="M176" i="30"/>
  <c r="M177" i="30"/>
  <c r="M178" i="30"/>
  <c r="M179" i="30"/>
  <c r="M180" i="30"/>
  <c r="M181" i="30"/>
  <c r="M182" i="30"/>
  <c r="M183" i="30"/>
  <c r="M184" i="30"/>
  <c r="M186" i="30"/>
  <c r="M187" i="30"/>
  <c r="M188" i="30"/>
  <c r="M189" i="30"/>
  <c r="M190" i="30"/>
  <c r="M191" i="30"/>
  <c r="M192" i="30"/>
  <c r="M193" i="30"/>
  <c r="M194" i="30"/>
  <c r="M195" i="30"/>
  <c r="M196" i="30"/>
  <c r="M197" i="30"/>
  <c r="M198" i="30"/>
  <c r="M199" i="30"/>
  <c r="M200" i="30"/>
  <c r="M201" i="30"/>
  <c r="M202" i="30"/>
  <c r="M203" i="30"/>
  <c r="M204" i="30"/>
  <c r="M205" i="30"/>
  <c r="M207" i="30"/>
  <c r="M208" i="30"/>
  <c r="M209" i="30"/>
  <c r="M210" i="30"/>
  <c r="M211" i="30"/>
  <c r="M212" i="30"/>
  <c r="M213" i="30"/>
  <c r="M215" i="30"/>
  <c r="M216" i="30"/>
  <c r="M217" i="30"/>
  <c r="M218" i="30"/>
  <c r="M219" i="30"/>
  <c r="M220" i="30"/>
  <c r="M221" i="30"/>
  <c r="M222" i="30"/>
  <c r="M223" i="30"/>
  <c r="M224" i="30"/>
  <c r="M225" i="30"/>
  <c r="M226" i="30"/>
  <c r="M227" i="30"/>
  <c r="M228" i="30"/>
  <c r="M229" i="30"/>
  <c r="M230" i="30"/>
  <c r="M231" i="30"/>
  <c r="M233" i="30"/>
  <c r="M234" i="30"/>
  <c r="M235" i="30"/>
  <c r="M236" i="30"/>
  <c r="M237" i="30"/>
  <c r="M238" i="30"/>
  <c r="M239" i="30"/>
  <c r="M241" i="30"/>
  <c r="M242" i="30"/>
  <c r="M243" i="30"/>
  <c r="M245" i="30"/>
  <c r="M246" i="30"/>
  <c r="M248" i="30"/>
  <c r="M249" i="30"/>
  <c r="M250" i="30"/>
  <c r="M251" i="30"/>
  <c r="M252" i="30"/>
  <c r="M253" i="30"/>
  <c r="M255" i="30"/>
  <c r="M256" i="30"/>
  <c r="M257" i="30"/>
  <c r="M258" i="30"/>
  <c r="M259" i="30"/>
  <c r="M260" i="30"/>
  <c r="M261" i="30"/>
  <c r="M262" i="30"/>
  <c r="M263" i="30"/>
  <c r="M264" i="30"/>
  <c r="M266" i="30"/>
  <c r="M267" i="30"/>
  <c r="M268" i="30"/>
  <c r="M269" i="30"/>
  <c r="M270" i="30"/>
  <c r="M271" i="30"/>
  <c r="M272" i="30"/>
  <c r="M273" i="30"/>
  <c r="M274" i="30"/>
  <c r="M275" i="30"/>
  <c r="M276" i="30"/>
  <c r="M277" i="30"/>
  <c r="M278" i="30"/>
  <c r="M279" i="30"/>
  <c r="M280" i="30"/>
  <c r="M282" i="30"/>
  <c r="M283" i="30"/>
  <c r="M285" i="30"/>
  <c r="M286" i="30"/>
  <c r="M288" i="30"/>
  <c r="M289" i="30"/>
  <c r="M291" i="30"/>
  <c r="M292" i="30"/>
  <c r="M293" i="30"/>
  <c r="M294" i="30"/>
  <c r="M295" i="30"/>
  <c r="M296" i="30"/>
  <c r="M297" i="30"/>
  <c r="M298" i="30"/>
  <c r="M299" i="30"/>
  <c r="M300" i="30"/>
  <c r="M301" i="30"/>
  <c r="M302" i="30"/>
  <c r="M303" i="30"/>
  <c r="M304" i="30"/>
  <c r="M305" i="30"/>
  <c r="M306" i="30"/>
  <c r="M308" i="30"/>
  <c r="M309" i="30"/>
  <c r="M311" i="30"/>
  <c r="M312" i="30"/>
  <c r="M313" i="30"/>
  <c r="M315" i="30"/>
  <c r="M316" i="30"/>
  <c r="M318" i="30"/>
  <c r="M319" i="30"/>
  <c r="M320" i="30"/>
  <c r="M321" i="30"/>
  <c r="M322" i="30"/>
  <c r="M323" i="30"/>
  <c r="M325" i="30"/>
  <c r="M326" i="30"/>
  <c r="M328" i="30"/>
  <c r="M329" i="30"/>
  <c r="M330" i="30"/>
  <c r="M332" i="30"/>
  <c r="M333" i="30"/>
  <c r="M335" i="30"/>
  <c r="M336" i="30"/>
  <c r="M338" i="30"/>
  <c r="M339" i="30"/>
  <c r="M341" i="30"/>
  <c r="M342" i="30"/>
  <c r="M343" i="30"/>
  <c r="M344" i="30"/>
  <c r="M345" i="30"/>
  <c r="M346" i="30"/>
  <c r="M347" i="30"/>
  <c r="M348" i="30"/>
  <c r="M350" i="30"/>
  <c r="M351" i="30"/>
  <c r="M352" i="30"/>
  <c r="M353" i="30"/>
  <c r="M354" i="30"/>
  <c r="M355" i="30"/>
  <c r="M357" i="30"/>
  <c r="M358" i="30"/>
  <c r="M359" i="30"/>
  <c r="M360" i="30"/>
  <c r="M361" i="30"/>
  <c r="M362" i="30"/>
  <c r="M364" i="30"/>
  <c r="M365" i="30"/>
  <c r="M366" i="30"/>
  <c r="M368" i="30"/>
  <c r="M369" i="30"/>
  <c r="M370" i="30"/>
  <c r="M371" i="30"/>
  <c r="M372" i="30"/>
  <c r="M373" i="30"/>
  <c r="M374" i="30"/>
  <c r="M375" i="30"/>
  <c r="M376" i="30"/>
  <c r="M377" i="30"/>
  <c r="M378" i="30"/>
  <c r="M379" i="30"/>
  <c r="M380" i="30"/>
  <c r="M381" i="30"/>
  <c r="M382" i="30"/>
  <c r="M383" i="30"/>
  <c r="M384" i="30"/>
  <c r="M386" i="30"/>
  <c r="M387" i="30"/>
  <c r="M388" i="30"/>
  <c r="M390" i="30"/>
  <c r="M391" i="30"/>
  <c r="M392" i="30"/>
  <c r="M393" i="30"/>
  <c r="M395" i="30"/>
  <c r="M396" i="30"/>
  <c r="M397" i="30"/>
  <c r="M398" i="30"/>
  <c r="M399" i="30"/>
  <c r="M400" i="30"/>
  <c r="M401" i="30"/>
  <c r="M402" i="30"/>
  <c r="M403" i="30"/>
  <c r="M404" i="30"/>
  <c r="M405" i="30"/>
  <c r="M406" i="30"/>
  <c r="M407" i="30"/>
  <c r="M408" i="30"/>
  <c r="M409" i="30"/>
  <c r="M410" i="30"/>
  <c r="M411" i="30"/>
  <c r="M412" i="30"/>
  <c r="M413" i="30"/>
  <c r="M414" i="30"/>
  <c r="M415" i="30"/>
  <c r="M416" i="30"/>
  <c r="M417" i="30"/>
  <c r="M418" i="30"/>
  <c r="M419" i="30"/>
  <c r="M420" i="30"/>
  <c r="M421" i="30"/>
  <c r="M422" i="30"/>
  <c r="M423" i="30"/>
  <c r="M424" i="30"/>
  <c r="M425" i="30"/>
  <c r="M426" i="30"/>
  <c r="M427" i="30"/>
  <c r="M428" i="30"/>
  <c r="M429" i="30"/>
  <c r="M430" i="30"/>
  <c r="M431" i="30"/>
  <c r="M432" i="30"/>
  <c r="M433" i="30"/>
  <c r="M434" i="30"/>
  <c r="M435" i="30"/>
  <c r="M436" i="30"/>
  <c r="M438" i="30"/>
  <c r="M439" i="30"/>
  <c r="M440" i="30"/>
  <c r="M441" i="30"/>
  <c r="M442" i="30"/>
  <c r="M444" i="30"/>
  <c r="M445" i="30"/>
  <c r="M446" i="30"/>
  <c r="M447" i="30"/>
  <c r="M448" i="30"/>
  <c r="M450" i="30"/>
  <c r="M451" i="30"/>
  <c r="M452" i="30"/>
  <c r="M453" i="30"/>
  <c r="M454" i="30"/>
  <c r="M455" i="30"/>
  <c r="M457" i="30"/>
  <c r="M458" i="30"/>
  <c r="M459" i="30"/>
  <c r="M460" i="30"/>
  <c r="M461" i="30"/>
  <c r="M462" i="30"/>
  <c r="M463" i="30"/>
  <c r="M131" i="30"/>
  <c r="L7" i="30"/>
  <c r="L8" i="30"/>
  <c r="L9" i="30"/>
  <c r="L11" i="30"/>
  <c r="L12" i="30"/>
  <c r="L13" i="30"/>
  <c r="L14" i="30"/>
  <c r="L15" i="30"/>
  <c r="L17" i="30"/>
  <c r="L18" i="30"/>
  <c r="L19" i="30"/>
  <c r="L20" i="30"/>
  <c r="L21" i="30"/>
  <c r="L22" i="30"/>
  <c r="L23" i="30"/>
  <c r="L24" i="30"/>
  <c r="L25" i="30"/>
  <c r="L26" i="30"/>
  <c r="L27" i="30"/>
  <c r="L29" i="30"/>
  <c r="L30" i="30"/>
  <c r="L31" i="30"/>
  <c r="L32" i="30"/>
  <c r="L33" i="30"/>
  <c r="L35" i="30"/>
  <c r="L36" i="30"/>
  <c r="L38" i="30"/>
  <c r="L39" i="30"/>
  <c r="L40" i="30"/>
  <c r="L41" i="30"/>
  <c r="L42" i="30"/>
  <c r="L44" i="30"/>
  <c r="L45" i="30"/>
  <c r="L46" i="30"/>
  <c r="L47" i="30"/>
  <c r="L48" i="30"/>
  <c r="L50" i="30"/>
  <c r="L51" i="30"/>
  <c r="L52" i="30"/>
  <c r="L54" i="30"/>
  <c r="L55" i="30"/>
  <c r="L56" i="30"/>
  <c r="L57" i="30"/>
  <c r="L58" i="30"/>
  <c r="L59" i="30"/>
  <c r="L60" i="30"/>
  <c r="L61" i="30"/>
  <c r="L62" i="30"/>
  <c r="L63" i="30"/>
  <c r="L65" i="30"/>
  <c r="L66" i="30"/>
  <c r="L67" i="30"/>
  <c r="L68" i="30"/>
  <c r="L69" i="30"/>
  <c r="L70" i="30"/>
  <c r="L71" i="30"/>
  <c r="L72" i="30"/>
  <c r="L74" i="30"/>
  <c r="L75" i="30"/>
  <c r="L76" i="30"/>
  <c r="L77" i="30"/>
  <c r="L78" i="30"/>
  <c r="L79" i="30"/>
  <c r="L80" i="30"/>
  <c r="L81" i="30"/>
  <c r="L82" i="30"/>
  <c r="L84" i="30"/>
  <c r="L85" i="30"/>
  <c r="L86" i="30"/>
  <c r="L87" i="30"/>
  <c r="L88" i="30"/>
  <c r="L89" i="30"/>
  <c r="L90" i="30"/>
  <c r="L91" i="30"/>
  <c r="L92" i="30"/>
  <c r="L94" i="30"/>
  <c r="L95" i="30"/>
  <c r="L96" i="30"/>
  <c r="L97" i="30"/>
  <c r="L98" i="30"/>
  <c r="L100" i="30"/>
  <c r="L101" i="30"/>
  <c r="L102" i="30"/>
  <c r="L103" i="30"/>
  <c r="L104" i="30"/>
  <c r="L105" i="30"/>
  <c r="L106" i="30"/>
  <c r="L107" i="30"/>
  <c r="L108" i="30"/>
  <c r="L110" i="30"/>
  <c r="L111" i="30"/>
  <c r="L112" i="30"/>
  <c r="L113" i="30"/>
  <c r="L115" i="30"/>
  <c r="L116" i="30"/>
  <c r="L117" i="30"/>
  <c r="L118" i="30"/>
  <c r="L119" i="30"/>
  <c r="L121" i="30"/>
  <c r="L122" i="30"/>
  <c r="L123" i="30"/>
  <c r="L124" i="30"/>
  <c r="L125" i="30"/>
  <c r="L127" i="30"/>
  <c r="L128" i="30"/>
  <c r="L129" i="30"/>
  <c r="L131" i="30"/>
  <c r="L132" i="30"/>
  <c r="L133" i="30"/>
  <c r="L134" i="30"/>
  <c r="L135" i="30"/>
  <c r="L136" i="30"/>
  <c r="L137" i="30"/>
  <c r="L138" i="30"/>
  <c r="L139" i="30"/>
  <c r="L140" i="30"/>
  <c r="L141" i="30"/>
  <c r="L142" i="30"/>
  <c r="L143" i="30"/>
  <c r="L144" i="30"/>
  <c r="L145" i="30"/>
  <c r="L146" i="30"/>
  <c r="L147" i="30"/>
  <c r="L148" i="30"/>
  <c r="L150" i="30"/>
  <c r="L151" i="30"/>
  <c r="L152" i="30"/>
  <c r="L153" i="30"/>
  <c r="L154" i="30"/>
  <c r="L155" i="30"/>
  <c r="L156" i="30"/>
  <c r="L157" i="30"/>
  <c r="L158" i="30"/>
  <c r="L159" i="30"/>
  <c r="L160" i="30"/>
  <c r="L161" i="30"/>
  <c r="L162" i="30"/>
  <c r="L163" i="30"/>
  <c r="L164" i="30"/>
  <c r="L165" i="30"/>
  <c r="L167" i="30"/>
  <c r="L168" i="30"/>
  <c r="L169" i="30"/>
  <c r="L170" i="30"/>
  <c r="L171" i="30"/>
  <c r="L172" i="30"/>
  <c r="L173" i="30"/>
  <c r="L174" i="30"/>
  <c r="L175" i="30"/>
  <c r="L176" i="30"/>
  <c r="L177" i="30"/>
  <c r="L178" i="30"/>
  <c r="L179" i="30"/>
  <c r="L180" i="30"/>
  <c r="L181" i="30"/>
  <c r="L182" i="30"/>
  <c r="L183" i="30"/>
  <c r="L184" i="30"/>
  <c r="L186" i="30"/>
  <c r="L187" i="30"/>
  <c r="L188" i="30"/>
  <c r="L189" i="30"/>
  <c r="L190" i="30"/>
  <c r="L191" i="30"/>
  <c r="L192" i="30"/>
  <c r="L193" i="30"/>
  <c r="L194" i="30"/>
  <c r="L195" i="30"/>
  <c r="L196" i="30"/>
  <c r="L197" i="30"/>
  <c r="L198" i="30"/>
  <c r="L199" i="30"/>
  <c r="L200" i="30"/>
  <c r="L201" i="30"/>
  <c r="L202" i="30"/>
  <c r="L203" i="30"/>
  <c r="L204" i="30"/>
  <c r="L205" i="30"/>
  <c r="L207" i="30"/>
  <c r="L208" i="30"/>
  <c r="L209" i="30"/>
  <c r="L210" i="30"/>
  <c r="L211" i="30"/>
  <c r="L212" i="30"/>
  <c r="L213" i="30"/>
  <c r="L215" i="30"/>
  <c r="L216" i="30"/>
  <c r="L217" i="30"/>
  <c r="L218" i="30"/>
  <c r="L219" i="30"/>
  <c r="L220" i="30"/>
  <c r="L221" i="30"/>
  <c r="L222" i="30"/>
  <c r="L223" i="30"/>
  <c r="L224" i="30"/>
  <c r="L225" i="30"/>
  <c r="L226" i="30"/>
  <c r="L227" i="30"/>
  <c r="L228" i="30"/>
  <c r="L229" i="30"/>
  <c r="L230" i="30"/>
  <c r="L231" i="30"/>
  <c r="L233" i="30"/>
  <c r="L234" i="30"/>
  <c r="L235" i="30"/>
  <c r="L236" i="30"/>
  <c r="L237" i="30"/>
  <c r="L238" i="30"/>
  <c r="L239" i="30"/>
  <c r="L241" i="30"/>
  <c r="L242" i="30"/>
  <c r="L243" i="30"/>
  <c r="L245" i="30"/>
  <c r="L246" i="30"/>
  <c r="L248" i="30"/>
  <c r="L249" i="30"/>
  <c r="L250" i="30"/>
  <c r="L251" i="30"/>
  <c r="L252" i="30"/>
  <c r="L253" i="30"/>
  <c r="L255" i="30"/>
  <c r="L256" i="30"/>
  <c r="L257" i="30"/>
  <c r="L258" i="30"/>
  <c r="L259" i="30"/>
  <c r="L260" i="30"/>
  <c r="L261" i="30"/>
  <c r="L262" i="30"/>
  <c r="L263" i="30"/>
  <c r="L264" i="30"/>
  <c r="L266" i="30"/>
  <c r="L267" i="30"/>
  <c r="L268" i="30"/>
  <c r="L269" i="30"/>
  <c r="L270" i="30"/>
  <c r="L271" i="30"/>
  <c r="L272" i="30"/>
  <c r="L273" i="30"/>
  <c r="L274" i="30"/>
  <c r="L275" i="30"/>
  <c r="L276" i="30"/>
  <c r="L277" i="30"/>
  <c r="L278" i="30"/>
  <c r="L279" i="30"/>
  <c r="L280" i="30"/>
  <c r="L282" i="30"/>
  <c r="L283" i="30"/>
  <c r="L285" i="30"/>
  <c r="L286" i="30"/>
  <c r="L288" i="30"/>
  <c r="L289" i="30"/>
  <c r="L291" i="30"/>
  <c r="L292" i="30"/>
  <c r="L293" i="30"/>
  <c r="L294" i="30"/>
  <c r="L295" i="30"/>
  <c r="L296" i="30"/>
  <c r="L297" i="30"/>
  <c r="L298" i="30"/>
  <c r="L299" i="30"/>
  <c r="L300" i="30"/>
  <c r="L301" i="30"/>
  <c r="L302" i="30"/>
  <c r="L303" i="30"/>
  <c r="L304" i="30"/>
  <c r="L305" i="30"/>
  <c r="L306" i="30"/>
  <c r="L308" i="30"/>
  <c r="L309" i="30"/>
  <c r="L311" i="30"/>
  <c r="L312" i="30"/>
  <c r="L313" i="30"/>
  <c r="L315" i="30"/>
  <c r="L316" i="30"/>
  <c r="L318" i="30"/>
  <c r="L319" i="30"/>
  <c r="L320" i="30"/>
  <c r="L321" i="30"/>
  <c r="L322" i="30"/>
  <c r="L323" i="30"/>
  <c r="L325" i="30"/>
  <c r="L326" i="30"/>
  <c r="L328" i="30"/>
  <c r="L329" i="30"/>
  <c r="L330" i="30"/>
  <c r="L332" i="30"/>
  <c r="L333" i="30"/>
  <c r="L335" i="30"/>
  <c r="L336" i="30"/>
  <c r="L338" i="30"/>
  <c r="L339" i="30"/>
  <c r="L341" i="30"/>
  <c r="L342" i="30"/>
  <c r="L343" i="30"/>
  <c r="L344" i="30"/>
  <c r="L345" i="30"/>
  <c r="L346" i="30"/>
  <c r="L347" i="30"/>
  <c r="L348" i="30"/>
  <c r="L350" i="30"/>
  <c r="L351" i="30"/>
  <c r="L352" i="30"/>
  <c r="L353" i="30"/>
  <c r="L354" i="30"/>
  <c r="L355" i="30"/>
  <c r="L357" i="30"/>
  <c r="L358" i="30"/>
  <c r="L359" i="30"/>
  <c r="L360" i="30"/>
  <c r="L361" i="30"/>
  <c r="L362" i="30"/>
  <c r="L364" i="30"/>
  <c r="L365" i="30"/>
  <c r="L366" i="30"/>
  <c r="L368" i="30"/>
  <c r="L369" i="30"/>
  <c r="L370" i="30"/>
  <c r="L371" i="30"/>
  <c r="L372" i="30"/>
  <c r="L373" i="30"/>
  <c r="L374" i="30"/>
  <c r="L375" i="30"/>
  <c r="L376" i="30"/>
  <c r="L377" i="30"/>
  <c r="L378" i="30"/>
  <c r="L379" i="30"/>
  <c r="L380" i="30"/>
  <c r="L381" i="30"/>
  <c r="L382" i="30"/>
  <c r="L383" i="30"/>
  <c r="L384" i="30"/>
  <c r="L386" i="30"/>
  <c r="L387" i="30"/>
  <c r="L388" i="30"/>
  <c r="L390" i="30"/>
  <c r="L391" i="30"/>
  <c r="L392" i="30"/>
  <c r="L393" i="30"/>
  <c r="L395" i="30"/>
  <c r="L396" i="30"/>
  <c r="L397" i="30"/>
  <c r="L398" i="30"/>
  <c r="L399" i="30"/>
  <c r="L400" i="30"/>
  <c r="L401" i="30"/>
  <c r="L402" i="30"/>
  <c r="L403" i="30"/>
  <c r="L404" i="30"/>
  <c r="L405" i="30"/>
  <c r="L406" i="30"/>
  <c r="L407" i="30"/>
  <c r="L408" i="30"/>
  <c r="L409" i="30"/>
  <c r="L410" i="30"/>
  <c r="L411" i="30"/>
  <c r="L412" i="30"/>
  <c r="L413" i="30"/>
  <c r="L414" i="30"/>
  <c r="L415" i="30"/>
  <c r="L416" i="30"/>
  <c r="L417" i="30"/>
  <c r="L418" i="30"/>
  <c r="L419" i="30"/>
  <c r="L420" i="30"/>
  <c r="L421" i="30"/>
  <c r="L422" i="30"/>
  <c r="L423" i="30"/>
  <c r="L424" i="30"/>
  <c r="L425" i="30"/>
  <c r="L426" i="30"/>
  <c r="L427" i="30"/>
  <c r="L428" i="30"/>
  <c r="L429" i="30"/>
  <c r="L430" i="30"/>
  <c r="L431" i="30"/>
  <c r="L432" i="30"/>
  <c r="L433" i="30"/>
  <c r="L434" i="30"/>
  <c r="L435" i="30"/>
  <c r="L436" i="30"/>
  <c r="L438" i="30"/>
  <c r="L439" i="30"/>
  <c r="L440" i="30"/>
  <c r="L441" i="30"/>
  <c r="L442" i="30"/>
  <c r="L444" i="30"/>
  <c r="L445" i="30"/>
  <c r="L446" i="30"/>
  <c r="L447" i="30"/>
  <c r="L448" i="30"/>
  <c r="L450" i="30"/>
  <c r="L451" i="30"/>
  <c r="L452" i="30"/>
  <c r="L453" i="30"/>
  <c r="L454" i="30"/>
  <c r="L455" i="30"/>
  <c r="L457" i="30"/>
  <c r="L458" i="30"/>
  <c r="L459" i="30"/>
  <c r="L460" i="30"/>
  <c r="L461" i="30"/>
  <c r="L462" i="30"/>
  <c r="L463" i="30"/>
  <c r="L465" i="30"/>
  <c r="L466" i="30"/>
  <c r="L467" i="30"/>
  <c r="L468" i="30"/>
  <c r="L469" i="30"/>
  <c r="L470" i="30"/>
  <c r="L472" i="30"/>
  <c r="L473" i="30"/>
  <c r="L474" i="30"/>
  <c r="L475" i="30"/>
  <c r="L477" i="30"/>
  <c r="L478" i="30"/>
  <c r="L480" i="30"/>
  <c r="L481" i="30"/>
  <c r="L483" i="30"/>
  <c r="L484" i="30"/>
  <c r="L485" i="30"/>
  <c r="L486" i="30"/>
  <c r="L487" i="30"/>
  <c r="L489" i="30"/>
  <c r="L490" i="30"/>
  <c r="L491" i="30"/>
  <c r="L492" i="30"/>
  <c r="L493" i="30"/>
  <c r="L494" i="30"/>
  <c r="L495" i="30"/>
  <c r="L497" i="30"/>
  <c r="L498" i="30"/>
  <c r="L499" i="30"/>
  <c r="L6" i="30"/>
  <c r="L5" i="30"/>
  <c r="L4" i="30"/>
  <c r="L3" i="30"/>
  <c r="M458" i="29" l="1"/>
  <c r="M459" i="29"/>
  <c r="M460" i="29"/>
  <c r="M461" i="29"/>
  <c r="M462" i="29"/>
  <c r="M463" i="29"/>
  <c r="M464" i="29"/>
  <c r="M465" i="29"/>
  <c r="M466" i="29"/>
  <c r="M467" i="29"/>
  <c r="M468" i="29"/>
  <c r="M469" i="29"/>
  <c r="M470" i="29"/>
  <c r="M471" i="29"/>
  <c r="M472" i="29"/>
  <c r="M473" i="29"/>
  <c r="M474" i="29"/>
  <c r="M475" i="29"/>
  <c r="M476" i="29"/>
  <c r="M477" i="29"/>
  <c r="M478" i="29"/>
  <c r="M479" i="29"/>
  <c r="M480" i="29"/>
  <c r="M481" i="29"/>
  <c r="M482" i="29"/>
  <c r="M483" i="29"/>
  <c r="M484" i="29"/>
  <c r="M485" i="29"/>
  <c r="M486" i="29"/>
  <c r="M487" i="29"/>
  <c r="M488" i="29"/>
  <c r="M489" i="29"/>
  <c r="M490" i="29"/>
  <c r="M491" i="29"/>
  <c r="M457" i="29"/>
  <c r="M133" i="29"/>
  <c r="M134" i="29"/>
  <c r="M135" i="29"/>
  <c r="M136" i="29"/>
  <c r="M137" i="29"/>
  <c r="M138" i="29"/>
  <c r="M139" i="29"/>
  <c r="M140" i="29"/>
  <c r="M141" i="29"/>
  <c r="M142" i="29"/>
  <c r="M143" i="29"/>
  <c r="M144" i="29"/>
  <c r="M145" i="29"/>
  <c r="M146" i="29"/>
  <c r="M147" i="29"/>
  <c r="M148" i="29"/>
  <c r="M149" i="29"/>
  <c r="M150" i="29"/>
  <c r="M151" i="29"/>
  <c r="M152" i="29"/>
  <c r="M153" i="29"/>
  <c r="M154" i="29"/>
  <c r="M155" i="29"/>
  <c r="M156" i="29"/>
  <c r="M157" i="29"/>
  <c r="M158" i="29"/>
  <c r="M159" i="29"/>
  <c r="M160" i="29"/>
  <c r="M161" i="29"/>
  <c r="M162" i="29"/>
  <c r="M163" i="29"/>
  <c r="M164" i="29"/>
  <c r="M165" i="29"/>
  <c r="M166" i="29"/>
  <c r="M167" i="29"/>
  <c r="M168" i="29"/>
  <c r="M169" i="29"/>
  <c r="M170" i="29"/>
  <c r="M171" i="29"/>
  <c r="M172" i="29"/>
  <c r="M173" i="29"/>
  <c r="M174" i="29"/>
  <c r="M175" i="29"/>
  <c r="M176" i="29"/>
  <c r="M177" i="29"/>
  <c r="M178" i="29"/>
  <c r="M179" i="29"/>
  <c r="M180" i="29"/>
  <c r="M181" i="29"/>
  <c r="M182" i="29"/>
  <c r="M183" i="29"/>
  <c r="M184" i="29"/>
  <c r="M185" i="29"/>
  <c r="M186" i="29"/>
  <c r="M187" i="29"/>
  <c r="M188" i="29"/>
  <c r="M189" i="29"/>
  <c r="M190" i="29"/>
  <c r="M191" i="29"/>
  <c r="M192" i="29"/>
  <c r="M193" i="29"/>
  <c r="M194" i="29"/>
  <c r="M195" i="29"/>
  <c r="M196" i="29"/>
  <c r="M197" i="29"/>
  <c r="M198" i="29"/>
  <c r="M199" i="29"/>
  <c r="M200" i="29"/>
  <c r="M201" i="29"/>
  <c r="M202" i="29"/>
  <c r="M203" i="29"/>
  <c r="M204" i="29"/>
  <c r="M205" i="29"/>
  <c r="M206" i="29"/>
  <c r="M207" i="29"/>
  <c r="M208" i="29"/>
  <c r="M209" i="29"/>
  <c r="M210" i="29"/>
  <c r="M211" i="29"/>
  <c r="M212" i="29"/>
  <c r="M213" i="29"/>
  <c r="M214" i="29"/>
  <c r="M215" i="29"/>
  <c r="M216" i="29"/>
  <c r="M217" i="29"/>
  <c r="M218" i="29"/>
  <c r="M219" i="29"/>
  <c r="M220" i="29"/>
  <c r="M221" i="29"/>
  <c r="M222" i="29"/>
  <c r="M223" i="29"/>
  <c r="M224" i="29"/>
  <c r="M225" i="29"/>
  <c r="M226" i="29"/>
  <c r="M227" i="29"/>
  <c r="M228" i="29"/>
  <c r="M229" i="29"/>
  <c r="M230" i="29"/>
  <c r="M231" i="29"/>
  <c r="M232" i="29"/>
  <c r="M233" i="29"/>
  <c r="M234" i="29"/>
  <c r="M235" i="29"/>
  <c r="M236" i="29"/>
  <c r="M237" i="29"/>
  <c r="M238" i="29"/>
  <c r="M239" i="29"/>
  <c r="M240" i="29"/>
  <c r="M241" i="29"/>
  <c r="M242" i="29"/>
  <c r="M243" i="29"/>
  <c r="M244" i="29"/>
  <c r="M245" i="29"/>
  <c r="M246" i="29"/>
  <c r="M247" i="29"/>
  <c r="M248" i="29"/>
  <c r="M249" i="29"/>
  <c r="M250" i="29"/>
  <c r="M251" i="29"/>
  <c r="M252" i="29"/>
  <c r="M253" i="29"/>
  <c r="M254" i="29"/>
  <c r="M255" i="29"/>
  <c r="M256" i="29"/>
  <c r="M257" i="29"/>
  <c r="M258" i="29"/>
  <c r="M259" i="29"/>
  <c r="M260" i="29"/>
  <c r="M261" i="29"/>
  <c r="M262" i="29"/>
  <c r="M263" i="29"/>
  <c r="M264" i="29"/>
  <c r="M265" i="29"/>
  <c r="M266" i="29"/>
  <c r="M267" i="29"/>
  <c r="M268" i="29"/>
  <c r="M269" i="29"/>
  <c r="M270" i="29"/>
  <c r="M271" i="29"/>
  <c r="M272" i="29"/>
  <c r="M273" i="29"/>
  <c r="M274" i="29"/>
  <c r="M275" i="29"/>
  <c r="M276" i="29"/>
  <c r="M277" i="29"/>
  <c r="M278" i="29"/>
  <c r="M279" i="29"/>
  <c r="M280" i="29"/>
  <c r="M281" i="29"/>
  <c r="M282" i="29"/>
  <c r="M283" i="29"/>
  <c r="M284" i="29"/>
  <c r="M285" i="29"/>
  <c r="M286" i="29"/>
  <c r="M287" i="29"/>
  <c r="M288" i="29"/>
  <c r="M289" i="29"/>
  <c r="M290" i="29"/>
  <c r="M291" i="29"/>
  <c r="M292" i="29"/>
  <c r="M293" i="29"/>
  <c r="M294" i="29"/>
  <c r="M295" i="29"/>
  <c r="M296" i="29"/>
  <c r="M297" i="29"/>
  <c r="M298" i="29"/>
  <c r="M299" i="29"/>
  <c r="M300" i="29"/>
  <c r="M301" i="29"/>
  <c r="M302" i="29"/>
  <c r="M303" i="29"/>
  <c r="M304" i="29"/>
  <c r="M305" i="29"/>
  <c r="M306" i="29"/>
  <c r="M307" i="29"/>
  <c r="M308" i="29"/>
  <c r="M309" i="29"/>
  <c r="M310" i="29"/>
  <c r="M311" i="29"/>
  <c r="M312" i="29"/>
  <c r="M313" i="29"/>
  <c r="M314" i="29"/>
  <c r="M315" i="29"/>
  <c r="M316" i="29"/>
  <c r="M317" i="29"/>
  <c r="M318" i="29"/>
  <c r="M319" i="29"/>
  <c r="M320" i="29"/>
  <c r="M321" i="29"/>
  <c r="M322" i="29"/>
  <c r="M323" i="29"/>
  <c r="M324" i="29"/>
  <c r="M325" i="29"/>
  <c r="M326" i="29"/>
  <c r="M327" i="29"/>
  <c r="M328" i="29"/>
  <c r="M329" i="29"/>
  <c r="M330" i="29"/>
  <c r="M331" i="29"/>
  <c r="M332" i="29"/>
  <c r="M333" i="29"/>
  <c r="M334" i="29"/>
  <c r="M335" i="29"/>
  <c r="M336" i="29"/>
  <c r="M337" i="29"/>
  <c r="M338" i="29"/>
  <c r="M339" i="29"/>
  <c r="M340" i="29"/>
  <c r="M341" i="29"/>
  <c r="M342" i="29"/>
  <c r="M343" i="29"/>
  <c r="M344" i="29"/>
  <c r="M345" i="29"/>
  <c r="M346" i="29"/>
  <c r="M347" i="29"/>
  <c r="M348" i="29"/>
  <c r="M349" i="29"/>
  <c r="M350" i="29"/>
  <c r="M351" i="29"/>
  <c r="M352" i="29"/>
  <c r="M353" i="29"/>
  <c r="M354" i="29"/>
  <c r="M355" i="29"/>
  <c r="M356" i="29"/>
  <c r="M357" i="29"/>
  <c r="M358" i="29"/>
  <c r="M359" i="29"/>
  <c r="M360" i="29"/>
  <c r="M361" i="29"/>
  <c r="M362" i="29"/>
  <c r="M363" i="29"/>
  <c r="M364" i="29"/>
  <c r="M365" i="29"/>
  <c r="M366" i="29"/>
  <c r="M367" i="29"/>
  <c r="M368" i="29"/>
  <c r="M369" i="29"/>
  <c r="M370" i="29"/>
  <c r="M371" i="29"/>
  <c r="M372" i="29"/>
  <c r="M373" i="29"/>
  <c r="M374" i="29"/>
  <c r="M375" i="29"/>
  <c r="M376" i="29"/>
  <c r="M377" i="29"/>
  <c r="M378" i="29"/>
  <c r="M379" i="29"/>
  <c r="M380" i="29"/>
  <c r="M381" i="29"/>
  <c r="M382" i="29"/>
  <c r="M383" i="29"/>
  <c r="M384" i="29"/>
  <c r="M385" i="29"/>
  <c r="M386" i="29"/>
  <c r="M387" i="29"/>
  <c r="M388" i="29"/>
  <c r="M389" i="29"/>
  <c r="M390" i="29"/>
  <c r="M391" i="29"/>
  <c r="M392" i="29"/>
  <c r="M393" i="29"/>
  <c r="M394" i="29"/>
  <c r="M395" i="29"/>
  <c r="M396" i="29"/>
  <c r="M397" i="29"/>
  <c r="M398" i="29"/>
  <c r="M399" i="29"/>
  <c r="M400" i="29"/>
  <c r="M401" i="29"/>
  <c r="M402" i="29"/>
  <c r="M403" i="29"/>
  <c r="M404" i="29"/>
  <c r="M405" i="29"/>
  <c r="M406" i="29"/>
  <c r="M407" i="29"/>
  <c r="M408" i="29"/>
  <c r="M409" i="29"/>
  <c r="M410" i="29"/>
  <c r="M411" i="29"/>
  <c r="M412" i="29"/>
  <c r="M413" i="29"/>
  <c r="M414" i="29"/>
  <c r="M415" i="29"/>
  <c r="M416" i="29"/>
  <c r="M417" i="29"/>
  <c r="M418" i="29"/>
  <c r="M419" i="29"/>
  <c r="M420" i="29"/>
  <c r="M421" i="29"/>
  <c r="M422" i="29"/>
  <c r="M423" i="29"/>
  <c r="M424" i="29"/>
  <c r="M425" i="29"/>
  <c r="M426" i="29"/>
  <c r="M427" i="29"/>
  <c r="M428" i="29"/>
  <c r="M429" i="29"/>
  <c r="M430" i="29"/>
  <c r="M431" i="29"/>
  <c r="M432" i="29"/>
  <c r="M433" i="29"/>
  <c r="M434" i="29"/>
  <c r="M435" i="29"/>
  <c r="M436" i="29"/>
  <c r="M437" i="29"/>
  <c r="M438" i="29"/>
  <c r="M439" i="29"/>
  <c r="M440" i="29"/>
  <c r="M441" i="29"/>
  <c r="M442" i="29"/>
  <c r="M443" i="29"/>
  <c r="M444" i="29"/>
  <c r="M445" i="29"/>
  <c r="M446" i="29"/>
  <c r="M447" i="29"/>
  <c r="M448" i="29"/>
  <c r="M449" i="29"/>
  <c r="M450" i="29"/>
  <c r="M451" i="29"/>
  <c r="M452" i="29"/>
  <c r="M453" i="29"/>
  <c r="M454" i="29"/>
  <c r="M455" i="29"/>
  <c r="M456" i="29"/>
  <c r="M132" i="29"/>
  <c r="L4" i="29"/>
  <c r="L5" i="29"/>
  <c r="L6" i="29"/>
  <c r="L7" i="29"/>
  <c r="L8" i="29"/>
  <c r="L9" i="29"/>
  <c r="L11" i="29"/>
  <c r="L12" i="29"/>
  <c r="L13" i="29"/>
  <c r="L14" i="29"/>
  <c r="L15" i="29"/>
  <c r="L17" i="29"/>
  <c r="L18" i="29"/>
  <c r="L19" i="29"/>
  <c r="L20" i="29"/>
  <c r="L21" i="29"/>
  <c r="L22" i="29"/>
  <c r="L23" i="29"/>
  <c r="L24" i="29"/>
  <c r="L25" i="29"/>
  <c r="L26" i="29"/>
  <c r="L27" i="29"/>
  <c r="L29" i="29"/>
  <c r="L30" i="29"/>
  <c r="L31" i="29"/>
  <c r="L32" i="29"/>
  <c r="L33" i="29"/>
  <c r="L34" i="29"/>
  <c r="L36" i="29"/>
  <c r="L37" i="29"/>
  <c r="L38" i="29"/>
  <c r="L40" i="29"/>
  <c r="L41" i="29"/>
  <c r="L42" i="29"/>
  <c r="L43" i="29"/>
  <c r="L44" i="29"/>
  <c r="L46" i="29"/>
  <c r="L47" i="29"/>
  <c r="L48" i="29"/>
  <c r="L49" i="29"/>
  <c r="L50" i="29"/>
  <c r="L52" i="29"/>
  <c r="L53" i="29"/>
  <c r="L54" i="29"/>
  <c r="L56" i="29"/>
  <c r="L57" i="29"/>
  <c r="L58" i="29"/>
  <c r="L59" i="29"/>
  <c r="L60" i="29"/>
  <c r="L61" i="29"/>
  <c r="L62" i="29"/>
  <c r="L63" i="29"/>
  <c r="L64" i="29"/>
  <c r="L65" i="29"/>
  <c r="L67" i="29"/>
  <c r="L68" i="29"/>
  <c r="L69" i="29"/>
  <c r="L70" i="29"/>
  <c r="L71" i="29"/>
  <c r="L72" i="29"/>
  <c r="L73" i="29"/>
  <c r="L74" i="29"/>
  <c r="L76" i="29"/>
  <c r="L77" i="29"/>
  <c r="L78" i="29"/>
  <c r="L79" i="29"/>
  <c r="L80" i="29"/>
  <c r="L81" i="29"/>
  <c r="L82" i="29"/>
  <c r="L83" i="29"/>
  <c r="L85" i="29"/>
  <c r="L86" i="29"/>
  <c r="L87" i="29"/>
  <c r="L88" i="29"/>
  <c r="L89" i="29"/>
  <c r="L90" i="29"/>
  <c r="L91" i="29"/>
  <c r="L92" i="29"/>
  <c r="L93" i="29"/>
  <c r="L95" i="29"/>
  <c r="L96" i="29"/>
  <c r="L97" i="29"/>
  <c r="L98" i="29"/>
  <c r="L99" i="29"/>
  <c r="L101" i="29"/>
  <c r="L102" i="29"/>
  <c r="L103" i="29"/>
  <c r="L104" i="29"/>
  <c r="L105" i="29"/>
  <c r="L106" i="29"/>
  <c r="L107" i="29"/>
  <c r="L108" i="29"/>
  <c r="L109" i="29"/>
  <c r="L111" i="29"/>
  <c r="L112" i="29"/>
  <c r="L113" i="29"/>
  <c r="L114" i="29"/>
  <c r="L116" i="29"/>
  <c r="L117" i="29"/>
  <c r="L118" i="29"/>
  <c r="L119" i="29"/>
  <c r="L120" i="29"/>
  <c r="L122" i="29"/>
  <c r="L123" i="29"/>
  <c r="L124" i="29"/>
  <c r="L125" i="29"/>
  <c r="L126" i="29"/>
  <c r="L128" i="29"/>
  <c r="L129" i="29"/>
  <c r="L130" i="29"/>
  <c r="L132" i="29"/>
  <c r="L133" i="29"/>
  <c r="L134" i="29"/>
  <c r="L135" i="29"/>
  <c r="L136" i="29"/>
  <c r="L137" i="29"/>
  <c r="L138" i="29"/>
  <c r="L139" i="29"/>
  <c r="L140" i="29"/>
  <c r="L141" i="29"/>
  <c r="L142" i="29"/>
  <c r="L143" i="29"/>
  <c r="L144" i="29"/>
  <c r="L145" i="29"/>
  <c r="L146" i="29"/>
  <c r="L147" i="29"/>
  <c r="L148" i="29"/>
  <c r="L149" i="29"/>
  <c r="L151" i="29"/>
  <c r="L152" i="29"/>
  <c r="L153" i="29"/>
  <c r="L154" i="29"/>
  <c r="L155" i="29"/>
  <c r="L156" i="29"/>
  <c r="L157" i="29"/>
  <c r="L158" i="29"/>
  <c r="L159" i="29"/>
  <c r="L160" i="29"/>
  <c r="L161" i="29"/>
  <c r="L162" i="29"/>
  <c r="L163" i="29"/>
  <c r="L164" i="29"/>
  <c r="L165" i="29"/>
  <c r="L166" i="29"/>
  <c r="L168" i="29"/>
  <c r="L169" i="29"/>
  <c r="L170" i="29"/>
  <c r="L171" i="29"/>
  <c r="L172" i="29"/>
  <c r="L173" i="29"/>
  <c r="L174" i="29"/>
  <c r="L175" i="29"/>
  <c r="L176" i="29"/>
  <c r="L177" i="29"/>
  <c r="L178" i="29"/>
  <c r="L179" i="29"/>
  <c r="L180" i="29"/>
  <c r="L181" i="29"/>
  <c r="L182" i="29"/>
  <c r="L183" i="29"/>
  <c r="L184" i="29"/>
  <c r="L185" i="29"/>
  <c r="L187" i="29"/>
  <c r="L188" i="29"/>
  <c r="L189" i="29"/>
  <c r="L190" i="29"/>
  <c r="L191" i="29"/>
  <c r="L192" i="29"/>
  <c r="L193" i="29"/>
  <c r="L194" i="29"/>
  <c r="L195" i="29"/>
  <c r="L196" i="29"/>
  <c r="L197" i="29"/>
  <c r="L198" i="29"/>
  <c r="L199" i="29"/>
  <c r="L200" i="29"/>
  <c r="L201" i="29"/>
  <c r="L202" i="29"/>
  <c r="L203" i="29"/>
  <c r="L204" i="29"/>
  <c r="L205" i="29"/>
  <c r="L206" i="29"/>
  <c r="L208" i="29"/>
  <c r="L209" i="29"/>
  <c r="L210" i="29"/>
  <c r="L211" i="29"/>
  <c r="L212" i="29"/>
  <c r="L213" i="29"/>
  <c r="L214" i="29"/>
  <c r="L216" i="29"/>
  <c r="L217" i="29"/>
  <c r="L218" i="29"/>
  <c r="L219" i="29"/>
  <c r="L220" i="29"/>
  <c r="L221" i="29"/>
  <c r="L222" i="29"/>
  <c r="L223" i="29"/>
  <c r="L224" i="29"/>
  <c r="L225" i="29"/>
  <c r="L226" i="29"/>
  <c r="L227" i="29"/>
  <c r="L228" i="29"/>
  <c r="L229" i="29"/>
  <c r="L230" i="29"/>
  <c r="L231" i="29"/>
  <c r="L232" i="29"/>
  <c r="L234" i="29"/>
  <c r="L235" i="29"/>
  <c r="L236" i="29"/>
  <c r="L237" i="29"/>
  <c r="L238" i="29"/>
  <c r="L239" i="29"/>
  <c r="L240" i="29"/>
  <c r="L242" i="29"/>
  <c r="L243" i="29"/>
  <c r="L244" i="29"/>
  <c r="L246" i="29"/>
  <c r="L247" i="29"/>
  <c r="L249" i="29"/>
  <c r="L250" i="29"/>
  <c r="L251" i="29"/>
  <c r="L252" i="29"/>
  <c r="L253" i="29"/>
  <c r="L254" i="29"/>
  <c r="L256" i="29"/>
  <c r="L257" i="29"/>
  <c r="L258" i="29"/>
  <c r="L259" i="29"/>
  <c r="L260" i="29"/>
  <c r="L261" i="29"/>
  <c r="L262" i="29"/>
  <c r="L263" i="29"/>
  <c r="L264" i="29"/>
  <c r="L265" i="29"/>
  <c r="L267" i="29"/>
  <c r="L268" i="29"/>
  <c r="L269" i="29"/>
  <c r="L270" i="29"/>
  <c r="L271" i="29"/>
  <c r="L272" i="29"/>
  <c r="L273" i="29"/>
  <c r="L274" i="29"/>
  <c r="L275" i="29"/>
  <c r="L276" i="29"/>
  <c r="L277" i="29"/>
  <c r="L278" i="29"/>
  <c r="L279" i="29"/>
  <c r="L280" i="29"/>
  <c r="L282" i="29"/>
  <c r="L283" i="29"/>
  <c r="L285" i="29"/>
  <c r="L286" i="29"/>
  <c r="L288" i="29"/>
  <c r="L289" i="29"/>
  <c r="L291" i="29"/>
  <c r="L292" i="29"/>
  <c r="L293" i="29"/>
  <c r="L294" i="29"/>
  <c r="L295" i="29"/>
  <c r="L296" i="29"/>
  <c r="L297" i="29"/>
  <c r="L298" i="29"/>
  <c r="L299" i="29"/>
  <c r="L300" i="29"/>
  <c r="L301" i="29"/>
  <c r="L302" i="29"/>
  <c r="L303" i="29"/>
  <c r="L304" i="29"/>
  <c r="L305" i="29"/>
  <c r="L306" i="29"/>
  <c r="L308" i="29"/>
  <c r="L309" i="29"/>
  <c r="L311" i="29"/>
  <c r="L312" i="29"/>
  <c r="L314" i="29"/>
  <c r="L315" i="29"/>
  <c r="L317" i="29"/>
  <c r="L318" i="29"/>
  <c r="L319" i="29"/>
  <c r="L320" i="29"/>
  <c r="L321" i="29"/>
  <c r="L322" i="29"/>
  <c r="L324" i="29"/>
  <c r="L325" i="29"/>
  <c r="L326" i="29"/>
  <c r="L328" i="29"/>
  <c r="L329" i="29"/>
  <c r="L331" i="29"/>
  <c r="L332" i="29"/>
  <c r="L334" i="29"/>
  <c r="L335" i="29"/>
  <c r="L336" i="29"/>
  <c r="L337" i="29"/>
  <c r="L338" i="29"/>
  <c r="L339" i="29"/>
  <c r="L340" i="29"/>
  <c r="L341" i="29"/>
  <c r="L343" i="29"/>
  <c r="L344" i="29"/>
  <c r="L345" i="29"/>
  <c r="L346" i="29"/>
  <c r="L347" i="29"/>
  <c r="L348" i="29"/>
  <c r="L350" i="29"/>
  <c r="L351" i="29"/>
  <c r="L352" i="29"/>
  <c r="L353" i="29"/>
  <c r="L354" i="29"/>
  <c r="L355" i="29"/>
  <c r="L357" i="29"/>
  <c r="L358" i="29"/>
  <c r="L359" i="29"/>
  <c r="L361" i="29"/>
  <c r="L362" i="29"/>
  <c r="L363" i="29"/>
  <c r="L364" i="29"/>
  <c r="L365" i="29"/>
  <c r="L366" i="29"/>
  <c r="L367" i="29"/>
  <c r="L368" i="29"/>
  <c r="L369" i="29"/>
  <c r="L370" i="29"/>
  <c r="L371" i="29"/>
  <c r="L372" i="29"/>
  <c r="L373" i="29"/>
  <c r="L374" i="29"/>
  <c r="L375" i="29"/>
  <c r="L376" i="29"/>
  <c r="L377" i="29"/>
  <c r="L379" i="29"/>
  <c r="L380" i="29"/>
  <c r="L381" i="29"/>
  <c r="L383" i="29"/>
  <c r="L384" i="29"/>
  <c r="L385" i="29"/>
  <c r="L386" i="29"/>
  <c r="L388" i="29"/>
  <c r="L389" i="29"/>
  <c r="L390" i="29"/>
  <c r="L391" i="29"/>
  <c r="L392" i="29"/>
  <c r="L393" i="29"/>
  <c r="L394" i="29"/>
  <c r="L395" i="29"/>
  <c r="L396" i="29"/>
  <c r="L397" i="29"/>
  <c r="L398" i="29"/>
  <c r="L399" i="29"/>
  <c r="L400" i="29"/>
  <c r="L401" i="29"/>
  <c r="L402" i="29"/>
  <c r="L403" i="29"/>
  <c r="L404" i="29"/>
  <c r="L405" i="29"/>
  <c r="L406" i="29"/>
  <c r="L407" i="29"/>
  <c r="L408" i="29"/>
  <c r="L409" i="29"/>
  <c r="L410" i="29"/>
  <c r="L411" i="29"/>
  <c r="L412" i="29"/>
  <c r="L413" i="29"/>
  <c r="L414" i="29"/>
  <c r="L415" i="29"/>
  <c r="L416" i="29"/>
  <c r="L417" i="29"/>
  <c r="L418" i="29"/>
  <c r="L419" i="29"/>
  <c r="L420" i="29"/>
  <c r="L421" i="29"/>
  <c r="L422" i="29"/>
  <c r="L423" i="29"/>
  <c r="L424" i="29"/>
  <c r="L425" i="29"/>
  <c r="L426" i="29"/>
  <c r="L427" i="29"/>
  <c r="L428" i="29"/>
  <c r="L430" i="29"/>
  <c r="L431" i="29"/>
  <c r="L432" i="29"/>
  <c r="L433" i="29"/>
  <c r="L434" i="29"/>
  <c r="L436" i="29"/>
  <c r="L437" i="29"/>
  <c r="L438" i="29"/>
  <c r="L439" i="29"/>
  <c r="L440" i="29"/>
  <c r="L442" i="29"/>
  <c r="L443" i="29"/>
  <c r="L444" i="29"/>
  <c r="L445" i="29"/>
  <c r="L446" i="29"/>
  <c r="L447" i="29"/>
  <c r="L449" i="29"/>
  <c r="L450" i="29"/>
  <c r="L451" i="29"/>
  <c r="L452" i="29"/>
  <c r="L453" i="29"/>
  <c r="L454" i="29"/>
  <c r="L455" i="29"/>
  <c r="L457" i="29"/>
  <c r="L458" i="29"/>
  <c r="L459" i="29"/>
  <c r="L460" i="29"/>
  <c r="L461" i="29"/>
  <c r="L462" i="29"/>
  <c r="L464" i="29"/>
  <c r="L465" i="29"/>
  <c r="L466" i="29"/>
  <c r="L467" i="29"/>
  <c r="L469" i="29"/>
  <c r="L470" i="29"/>
  <c r="L472" i="29"/>
  <c r="L473" i="29"/>
  <c r="L475" i="29"/>
  <c r="L476" i="29"/>
  <c r="L477" i="29"/>
  <c r="L478" i="29"/>
  <c r="L479" i="29"/>
  <c r="L481" i="29"/>
  <c r="L482" i="29"/>
  <c r="L483" i="29"/>
  <c r="L484" i="29"/>
  <c r="L485" i="29"/>
  <c r="L486" i="29"/>
  <c r="L487" i="29"/>
  <c r="L489" i="29"/>
  <c r="L490" i="29"/>
  <c r="L491" i="29"/>
  <c r="L3" i="29"/>
  <c r="M454" i="28" l="1"/>
  <c r="M455" i="28"/>
  <c r="M456" i="28"/>
  <c r="M457" i="28"/>
  <c r="M458" i="28"/>
  <c r="M460" i="28"/>
  <c r="M461" i="28"/>
  <c r="M462" i="28"/>
  <c r="M463" i="28"/>
  <c r="M465" i="28"/>
  <c r="M466" i="28"/>
  <c r="M468" i="28"/>
  <c r="M469" i="28"/>
  <c r="M471" i="28"/>
  <c r="M472" i="28"/>
  <c r="M473" i="28"/>
  <c r="M474" i="28"/>
  <c r="M475" i="28"/>
  <c r="M477" i="28"/>
  <c r="M478" i="28"/>
  <c r="M479" i="28"/>
  <c r="M480" i="28"/>
  <c r="M481" i="28"/>
  <c r="M482" i="28"/>
  <c r="M483" i="28"/>
  <c r="M485" i="28"/>
  <c r="M486" i="28"/>
  <c r="M487" i="28"/>
  <c r="M453" i="28"/>
  <c r="M133" i="28"/>
  <c r="M134" i="28"/>
  <c r="M135" i="28"/>
  <c r="M136" i="28"/>
  <c r="M137" i="28"/>
  <c r="M138" i="28"/>
  <c r="M139" i="28"/>
  <c r="M140" i="28"/>
  <c r="M141" i="28"/>
  <c r="M142" i="28"/>
  <c r="M143" i="28"/>
  <c r="M144" i="28"/>
  <c r="M145" i="28"/>
  <c r="M146" i="28"/>
  <c r="M147" i="28"/>
  <c r="M148" i="28"/>
  <c r="M149" i="28"/>
  <c r="M151" i="28"/>
  <c r="M152" i="28"/>
  <c r="M153" i="28"/>
  <c r="M154" i="28"/>
  <c r="M155" i="28"/>
  <c r="M156" i="28"/>
  <c r="M157" i="28"/>
  <c r="M158" i="28"/>
  <c r="M159" i="28"/>
  <c r="M160" i="28"/>
  <c r="M161" i="28"/>
  <c r="M162" i="28"/>
  <c r="M163" i="28"/>
  <c r="M164" i="28"/>
  <c r="M165" i="28"/>
  <c r="M166" i="28"/>
  <c r="M168" i="28"/>
  <c r="M169" i="28"/>
  <c r="M170" i="28"/>
  <c r="M171" i="28"/>
  <c r="M172" i="28"/>
  <c r="M173" i="28"/>
  <c r="M174" i="28"/>
  <c r="M175" i="28"/>
  <c r="M176" i="28"/>
  <c r="M177" i="28"/>
  <c r="M178" i="28"/>
  <c r="M179" i="28"/>
  <c r="M180" i="28"/>
  <c r="M181" i="28"/>
  <c r="M182" i="28"/>
  <c r="M183" i="28"/>
  <c r="M184" i="28"/>
  <c r="M185" i="28"/>
  <c r="M187" i="28"/>
  <c r="M188" i="28"/>
  <c r="M189" i="28"/>
  <c r="M190" i="28"/>
  <c r="M191" i="28"/>
  <c r="M192" i="28"/>
  <c r="M193" i="28"/>
  <c r="M194" i="28"/>
  <c r="M195" i="28"/>
  <c r="M196" i="28"/>
  <c r="M197" i="28"/>
  <c r="M198" i="28"/>
  <c r="M199" i="28"/>
  <c r="M200" i="28"/>
  <c r="M201" i="28"/>
  <c r="M202" i="28"/>
  <c r="M203" i="28"/>
  <c r="M204" i="28"/>
  <c r="M205" i="28"/>
  <c r="M206" i="28"/>
  <c r="M208" i="28"/>
  <c r="M209" i="28"/>
  <c r="M210" i="28"/>
  <c r="M211" i="28"/>
  <c r="M212" i="28"/>
  <c r="M213" i="28"/>
  <c r="M214" i="28"/>
  <c r="M216" i="28"/>
  <c r="M217" i="28"/>
  <c r="M218" i="28"/>
  <c r="M219" i="28"/>
  <c r="M220" i="28"/>
  <c r="M221" i="28"/>
  <c r="M222" i="28"/>
  <c r="M223" i="28"/>
  <c r="M224" i="28"/>
  <c r="M225" i="28"/>
  <c r="M226" i="28"/>
  <c r="M227" i="28"/>
  <c r="M228" i="28"/>
  <c r="M229" i="28"/>
  <c r="M230" i="28"/>
  <c r="M231" i="28"/>
  <c r="M232" i="28"/>
  <c r="M234" i="28"/>
  <c r="M235" i="28"/>
  <c r="M236" i="28"/>
  <c r="M237" i="28"/>
  <c r="M238" i="28"/>
  <c r="M239" i="28"/>
  <c r="M240" i="28"/>
  <c r="M242" i="28"/>
  <c r="M243" i="28"/>
  <c r="M244" i="28"/>
  <c r="M246" i="28"/>
  <c r="M247" i="28"/>
  <c r="M249" i="28"/>
  <c r="M250" i="28"/>
  <c r="M251" i="28"/>
  <c r="M252" i="28"/>
  <c r="M253" i="28"/>
  <c r="M254" i="28"/>
  <c r="M256" i="28"/>
  <c r="M257" i="28"/>
  <c r="M258" i="28"/>
  <c r="M259" i="28"/>
  <c r="M260" i="28"/>
  <c r="M261" i="28"/>
  <c r="M262" i="28"/>
  <c r="M263" i="28"/>
  <c r="M264" i="28"/>
  <c r="M265" i="28"/>
  <c r="M267" i="28"/>
  <c r="M268" i="28"/>
  <c r="M269" i="28"/>
  <c r="M270" i="28"/>
  <c r="M271" i="28"/>
  <c r="M272" i="28"/>
  <c r="M273" i="28"/>
  <c r="M274" i="28"/>
  <c r="M275" i="28"/>
  <c r="M276" i="28"/>
  <c r="M277" i="28"/>
  <c r="M278" i="28"/>
  <c r="M279" i="28"/>
  <c r="M280" i="28"/>
  <c r="M282" i="28"/>
  <c r="M283" i="28"/>
  <c r="M285" i="28"/>
  <c r="M286" i="28"/>
  <c r="M288" i="28"/>
  <c r="M289" i="28"/>
  <c r="M291" i="28"/>
  <c r="M292" i="28"/>
  <c r="M293" i="28"/>
  <c r="M294" i="28"/>
  <c r="M295" i="28"/>
  <c r="M296" i="28"/>
  <c r="M297" i="28"/>
  <c r="M298" i="28"/>
  <c r="M299" i="28"/>
  <c r="M300" i="28"/>
  <c r="M301" i="28"/>
  <c r="M302" i="28"/>
  <c r="M303" i="28"/>
  <c r="M304" i="28"/>
  <c r="M305" i="28"/>
  <c r="M306" i="28"/>
  <c r="M308" i="28"/>
  <c r="M309" i="28"/>
  <c r="M311" i="28"/>
  <c r="M312" i="28"/>
  <c r="M314" i="28"/>
  <c r="M315" i="28"/>
  <c r="M317" i="28"/>
  <c r="M318" i="28"/>
  <c r="M319" i="28"/>
  <c r="M320" i="28"/>
  <c r="M321" i="28"/>
  <c r="M322" i="28"/>
  <c r="M324" i="28"/>
  <c r="M325" i="28"/>
  <c r="M327" i="28"/>
  <c r="M328" i="28"/>
  <c r="M329" i="28"/>
  <c r="M331" i="28"/>
  <c r="M332" i="28"/>
  <c r="M333" i="28"/>
  <c r="M335" i="28"/>
  <c r="M336" i="28"/>
  <c r="M337" i="28"/>
  <c r="M338" i="28"/>
  <c r="M339" i="28"/>
  <c r="M340" i="28"/>
  <c r="M341" i="28"/>
  <c r="M343" i="28"/>
  <c r="M344" i="28"/>
  <c r="M345" i="28"/>
  <c r="M346" i="28"/>
  <c r="M347" i="28"/>
  <c r="M348" i="28"/>
  <c r="M350" i="28"/>
  <c r="M351" i="28"/>
  <c r="M352" i="28"/>
  <c r="M353" i="28"/>
  <c r="M354" i="28"/>
  <c r="M355" i="28"/>
  <c r="M357" i="28"/>
  <c r="M358" i="28"/>
  <c r="M359" i="28"/>
  <c r="M361" i="28"/>
  <c r="M362" i="28"/>
  <c r="M363" i="28"/>
  <c r="M364" i="28"/>
  <c r="M365" i="28"/>
  <c r="M366" i="28"/>
  <c r="M367" i="28"/>
  <c r="M368" i="28"/>
  <c r="M369" i="28"/>
  <c r="M370" i="28"/>
  <c r="M371" i="28"/>
  <c r="M372" i="28"/>
  <c r="M373" i="28"/>
  <c r="M374" i="28"/>
  <c r="M375" i="28"/>
  <c r="M376" i="28"/>
  <c r="M377" i="28"/>
  <c r="M379" i="28"/>
  <c r="M380" i="28"/>
  <c r="M381" i="28"/>
  <c r="M383" i="28"/>
  <c r="M384" i="28"/>
  <c r="M385" i="28"/>
  <c r="M386" i="28"/>
  <c r="M388" i="28"/>
  <c r="M389" i="28"/>
  <c r="M390" i="28"/>
  <c r="M391" i="28"/>
  <c r="M392" i="28"/>
  <c r="M393" i="28"/>
  <c r="M394" i="28"/>
  <c r="M395" i="28"/>
  <c r="M396" i="28"/>
  <c r="M397" i="28"/>
  <c r="M398" i="28"/>
  <c r="M399" i="28"/>
  <c r="M400" i="28"/>
  <c r="M401" i="28"/>
  <c r="M402" i="28"/>
  <c r="M403" i="28"/>
  <c r="M404" i="28"/>
  <c r="M405" i="28"/>
  <c r="M406" i="28"/>
  <c r="M407" i="28"/>
  <c r="M408" i="28"/>
  <c r="M409" i="28"/>
  <c r="M410" i="28"/>
  <c r="M411" i="28"/>
  <c r="M412" i="28"/>
  <c r="M413" i="28"/>
  <c r="M414" i="28"/>
  <c r="M415" i="28"/>
  <c r="M416" i="28"/>
  <c r="M417" i="28"/>
  <c r="M418" i="28"/>
  <c r="M419" i="28"/>
  <c r="M420" i="28"/>
  <c r="M421" i="28"/>
  <c r="M422" i="28"/>
  <c r="M423" i="28"/>
  <c r="M424" i="28"/>
  <c r="M426" i="28"/>
  <c r="M427" i="28"/>
  <c r="M428" i="28"/>
  <c r="M429" i="28"/>
  <c r="M430" i="28"/>
  <c r="M432" i="28"/>
  <c r="M433" i="28"/>
  <c r="M434" i="28"/>
  <c r="M435" i="28"/>
  <c r="M436" i="28"/>
  <c r="M438" i="28"/>
  <c r="M439" i="28"/>
  <c r="M440" i="28"/>
  <c r="M441" i="28"/>
  <c r="M442" i="28"/>
  <c r="M443" i="28"/>
  <c r="M445" i="28"/>
  <c r="M446" i="28"/>
  <c r="M447" i="28"/>
  <c r="M448" i="28"/>
  <c r="M449" i="28"/>
  <c r="M450" i="28"/>
  <c r="M451" i="28"/>
  <c r="M132" i="28"/>
  <c r="L4" i="28"/>
  <c r="L5" i="28"/>
  <c r="L6" i="28"/>
  <c r="L7" i="28"/>
  <c r="L8" i="28"/>
  <c r="L9" i="28"/>
  <c r="L11" i="28"/>
  <c r="L12" i="28"/>
  <c r="L13" i="28"/>
  <c r="L14" i="28"/>
  <c r="L15" i="28"/>
  <c r="L17" i="28"/>
  <c r="L18" i="28"/>
  <c r="L19" i="28"/>
  <c r="L20" i="28"/>
  <c r="L21" i="28"/>
  <c r="L22" i="28"/>
  <c r="L23" i="28"/>
  <c r="L24" i="28"/>
  <c r="L25" i="28"/>
  <c r="L26" i="28"/>
  <c r="L28" i="28"/>
  <c r="L29" i="28"/>
  <c r="L30" i="28"/>
  <c r="L31" i="28"/>
  <c r="L32" i="28"/>
  <c r="L34" i="28"/>
  <c r="L35" i="28"/>
  <c r="L36" i="28"/>
  <c r="L38" i="28"/>
  <c r="L39" i="28"/>
  <c r="L40" i="28"/>
  <c r="L41" i="28"/>
  <c r="L42" i="28"/>
  <c r="L44" i="28"/>
  <c r="L45" i="28"/>
  <c r="L46" i="28"/>
  <c r="L47" i="28"/>
  <c r="L48" i="28"/>
  <c r="L49" i="28"/>
  <c r="L50" i="28"/>
  <c r="L52" i="28"/>
  <c r="L53" i="28"/>
  <c r="L54" i="28"/>
  <c r="L56" i="28"/>
  <c r="L57" i="28"/>
  <c r="L58" i="28"/>
  <c r="L59" i="28"/>
  <c r="L60" i="28"/>
  <c r="L61" i="28"/>
  <c r="L62" i="28"/>
  <c r="L63" i="28"/>
  <c r="L64" i="28"/>
  <c r="L65" i="28"/>
  <c r="L67" i="28"/>
  <c r="L68" i="28"/>
  <c r="L69" i="28"/>
  <c r="L70" i="28"/>
  <c r="L71" i="28"/>
  <c r="L72" i="28"/>
  <c r="L73" i="28"/>
  <c r="L74" i="28"/>
  <c r="L76" i="28"/>
  <c r="L77" i="28"/>
  <c r="L78" i="28"/>
  <c r="L79" i="28"/>
  <c r="L80" i="28"/>
  <c r="L81" i="28"/>
  <c r="L82" i="28"/>
  <c r="L83" i="28"/>
  <c r="L85" i="28"/>
  <c r="L86" i="28"/>
  <c r="L87" i="28"/>
  <c r="L88" i="28"/>
  <c r="L89" i="28"/>
  <c r="L90" i="28"/>
  <c r="L91" i="28"/>
  <c r="L92" i="28"/>
  <c r="L93" i="28"/>
  <c r="L95" i="28"/>
  <c r="L96" i="28"/>
  <c r="L97" i="28"/>
  <c r="L98" i="28"/>
  <c r="L99" i="28"/>
  <c r="L101" i="28"/>
  <c r="L102" i="28"/>
  <c r="L103" i="28"/>
  <c r="L104" i="28"/>
  <c r="L105" i="28"/>
  <c r="L106" i="28"/>
  <c r="L107" i="28"/>
  <c r="L108" i="28"/>
  <c r="L109" i="28"/>
  <c r="L111" i="28"/>
  <c r="L112" i="28"/>
  <c r="L113" i="28"/>
  <c r="L114" i="28"/>
  <c r="L116" i="28"/>
  <c r="L117" i="28"/>
  <c r="L118" i="28"/>
  <c r="L119" i="28"/>
  <c r="L120" i="28"/>
  <c r="L122" i="28"/>
  <c r="L123" i="28"/>
  <c r="L124" i="28"/>
  <c r="L125" i="28"/>
  <c r="L126" i="28"/>
  <c r="L128" i="28"/>
  <c r="L129" i="28"/>
  <c r="L130" i="28"/>
  <c r="L132" i="28"/>
  <c r="L133" i="28"/>
  <c r="L134" i="28"/>
  <c r="L135" i="28"/>
  <c r="L136" i="28"/>
  <c r="L137" i="28"/>
  <c r="L138" i="28"/>
  <c r="L139" i="28"/>
  <c r="L140" i="28"/>
  <c r="L141" i="28"/>
  <c r="L142" i="28"/>
  <c r="L143" i="28"/>
  <c r="L144" i="28"/>
  <c r="L145" i="28"/>
  <c r="L146" i="28"/>
  <c r="L147" i="28"/>
  <c r="L148" i="28"/>
  <c r="L149" i="28"/>
  <c r="L151" i="28"/>
  <c r="L152" i="28"/>
  <c r="L153" i="28"/>
  <c r="L154" i="28"/>
  <c r="L155" i="28"/>
  <c r="L156" i="28"/>
  <c r="L157" i="28"/>
  <c r="L158" i="28"/>
  <c r="L159" i="28"/>
  <c r="L160" i="28"/>
  <c r="L161" i="28"/>
  <c r="L162" i="28"/>
  <c r="L163" i="28"/>
  <c r="L164" i="28"/>
  <c r="L165" i="28"/>
  <c r="L166" i="28"/>
  <c r="L168" i="28"/>
  <c r="L169" i="28"/>
  <c r="L170" i="28"/>
  <c r="L171" i="28"/>
  <c r="L172" i="28"/>
  <c r="L173" i="28"/>
  <c r="L174" i="28"/>
  <c r="L175" i="28"/>
  <c r="L176" i="28"/>
  <c r="L177" i="28"/>
  <c r="L178" i="28"/>
  <c r="L179" i="28"/>
  <c r="L180" i="28"/>
  <c r="L181" i="28"/>
  <c r="L182" i="28"/>
  <c r="L183" i="28"/>
  <c r="L184" i="28"/>
  <c r="L185" i="28"/>
  <c r="L187" i="28"/>
  <c r="L188" i="28"/>
  <c r="L189" i="28"/>
  <c r="L190" i="28"/>
  <c r="L191" i="28"/>
  <c r="L192" i="28"/>
  <c r="L193" i="28"/>
  <c r="L194" i="28"/>
  <c r="L195" i="28"/>
  <c r="L196" i="28"/>
  <c r="L197" i="28"/>
  <c r="L198" i="28"/>
  <c r="L199" i="28"/>
  <c r="L200" i="28"/>
  <c r="L201" i="28"/>
  <c r="L202" i="28"/>
  <c r="L203" i="28"/>
  <c r="L204" i="28"/>
  <c r="L205" i="28"/>
  <c r="L206" i="28"/>
  <c r="L208" i="28"/>
  <c r="L209" i="28"/>
  <c r="L210" i="28"/>
  <c r="L211" i="28"/>
  <c r="L212" i="28"/>
  <c r="L213" i="28"/>
  <c r="L214" i="28"/>
  <c r="L216" i="28"/>
  <c r="L217" i="28"/>
  <c r="L218" i="28"/>
  <c r="L219" i="28"/>
  <c r="L220" i="28"/>
  <c r="L221" i="28"/>
  <c r="L222" i="28"/>
  <c r="L223" i="28"/>
  <c r="L224" i="28"/>
  <c r="L225" i="28"/>
  <c r="L226" i="28"/>
  <c r="L227" i="28"/>
  <c r="L228" i="28"/>
  <c r="L229" i="28"/>
  <c r="L230" i="28"/>
  <c r="L231" i="28"/>
  <c r="L232" i="28"/>
  <c r="L234" i="28"/>
  <c r="L235" i="28"/>
  <c r="L236" i="28"/>
  <c r="L237" i="28"/>
  <c r="L238" i="28"/>
  <c r="L239" i="28"/>
  <c r="L240" i="28"/>
  <c r="L242" i="28"/>
  <c r="L243" i="28"/>
  <c r="L244" i="28"/>
  <c r="L246" i="28"/>
  <c r="L247" i="28"/>
  <c r="L249" i="28"/>
  <c r="L250" i="28"/>
  <c r="L251" i="28"/>
  <c r="L252" i="28"/>
  <c r="L253" i="28"/>
  <c r="L254" i="28"/>
  <c r="L256" i="28"/>
  <c r="L257" i="28"/>
  <c r="L258" i="28"/>
  <c r="L259" i="28"/>
  <c r="L260" i="28"/>
  <c r="L261" i="28"/>
  <c r="L262" i="28"/>
  <c r="L263" i="28"/>
  <c r="L264" i="28"/>
  <c r="L265" i="28"/>
  <c r="L267" i="28"/>
  <c r="L268" i="28"/>
  <c r="L269" i="28"/>
  <c r="L270" i="28"/>
  <c r="L271" i="28"/>
  <c r="L272" i="28"/>
  <c r="L273" i="28"/>
  <c r="L274" i="28"/>
  <c r="L275" i="28"/>
  <c r="L276" i="28"/>
  <c r="L277" i="28"/>
  <c r="L278" i="28"/>
  <c r="L279" i="28"/>
  <c r="L280" i="28"/>
  <c r="L282" i="28"/>
  <c r="L283" i="28"/>
  <c r="L285" i="28"/>
  <c r="L286" i="28"/>
  <c r="L288" i="28"/>
  <c r="L289" i="28"/>
  <c r="L291" i="28"/>
  <c r="L292" i="28"/>
  <c r="L293" i="28"/>
  <c r="L294" i="28"/>
  <c r="L295" i="28"/>
  <c r="L296" i="28"/>
  <c r="L297" i="28"/>
  <c r="L298" i="28"/>
  <c r="L299" i="28"/>
  <c r="L300" i="28"/>
  <c r="L301" i="28"/>
  <c r="L302" i="28"/>
  <c r="L303" i="28"/>
  <c r="L304" i="28"/>
  <c r="L305" i="28"/>
  <c r="L306" i="28"/>
  <c r="L308" i="28"/>
  <c r="L309" i="28"/>
  <c r="L311" i="28"/>
  <c r="L312" i="28"/>
  <c r="L314" i="28"/>
  <c r="L315" i="28"/>
  <c r="L317" i="28"/>
  <c r="L318" i="28"/>
  <c r="L319" i="28"/>
  <c r="L320" i="28"/>
  <c r="L321" i="28"/>
  <c r="L322" i="28"/>
  <c r="L324" i="28"/>
  <c r="L327" i="28"/>
  <c r="L329" i="28"/>
  <c r="L331" i="28"/>
  <c r="L333" i="28"/>
  <c r="L335" i="28"/>
  <c r="L336" i="28"/>
  <c r="L337" i="28"/>
  <c r="L338" i="28"/>
  <c r="L339" i="28"/>
  <c r="L340" i="28"/>
  <c r="L341" i="28"/>
  <c r="L343" i="28"/>
  <c r="L344" i="28"/>
  <c r="L345" i="28"/>
  <c r="L346" i="28"/>
  <c r="L347" i="28"/>
  <c r="L350" i="28"/>
  <c r="L351" i="28"/>
  <c r="L352" i="28"/>
  <c r="L353" i="28"/>
  <c r="L354" i="28"/>
  <c r="L355" i="28"/>
  <c r="L357" i="28"/>
  <c r="L358" i="28"/>
  <c r="L359" i="28"/>
  <c r="L361" i="28"/>
  <c r="L362" i="28"/>
  <c r="L363" i="28"/>
  <c r="L364" i="28"/>
  <c r="L365" i="28"/>
  <c r="L366" i="28"/>
  <c r="L367" i="28"/>
  <c r="L368" i="28"/>
  <c r="L369" i="28"/>
  <c r="L370" i="28"/>
  <c r="L371" i="28"/>
  <c r="L372" i="28"/>
  <c r="L373" i="28"/>
  <c r="L374" i="28"/>
  <c r="L375" i="28"/>
  <c r="L376" i="28"/>
  <c r="L377" i="28"/>
  <c r="L379" i="28"/>
  <c r="L380" i="28"/>
  <c r="L381" i="28"/>
  <c r="L383" i="28"/>
  <c r="L384" i="28"/>
  <c r="L385" i="28"/>
  <c r="L386" i="28"/>
  <c r="L388" i="28"/>
  <c r="L389" i="28"/>
  <c r="L390" i="28"/>
  <c r="L391" i="28"/>
  <c r="L392" i="28"/>
  <c r="L393" i="28"/>
  <c r="L394" i="28"/>
  <c r="L395" i="28"/>
  <c r="L396" i="28"/>
  <c r="L397" i="28"/>
  <c r="L398" i="28"/>
  <c r="L399" i="28"/>
  <c r="L400" i="28"/>
  <c r="L401" i="28"/>
  <c r="L402" i="28"/>
  <c r="L403" i="28"/>
  <c r="L404" i="28"/>
  <c r="L405" i="28"/>
  <c r="L406" i="28"/>
  <c r="L407" i="28"/>
  <c r="L408" i="28"/>
  <c r="L409" i="28"/>
  <c r="L410" i="28"/>
  <c r="L411" i="28"/>
  <c r="L412" i="28"/>
  <c r="L413" i="28"/>
  <c r="L414" i="28"/>
  <c r="L415" i="28"/>
  <c r="L416" i="28"/>
  <c r="L417" i="28"/>
  <c r="L418" i="28"/>
  <c r="L419" i="28"/>
  <c r="L420" i="28"/>
  <c r="L421" i="28"/>
  <c r="L422" i="28"/>
  <c r="L423" i="28"/>
  <c r="L424" i="28"/>
  <c r="L426" i="28"/>
  <c r="L427" i="28"/>
  <c r="L428" i="28"/>
  <c r="L429" i="28"/>
  <c r="L430" i="28"/>
  <c r="L432" i="28"/>
  <c r="L433" i="28"/>
  <c r="L434" i="28"/>
  <c r="L435" i="28"/>
  <c r="L436" i="28"/>
  <c r="L438" i="28"/>
  <c r="L439" i="28"/>
  <c r="L440" i="28"/>
  <c r="L441" i="28"/>
  <c r="L442" i="28"/>
  <c r="L443" i="28"/>
  <c r="L445" i="28"/>
  <c r="L446" i="28"/>
  <c r="L447" i="28"/>
  <c r="L448" i="28"/>
  <c r="L449" i="28"/>
  <c r="L450" i="28"/>
  <c r="L451" i="28"/>
  <c r="L453" i="28"/>
  <c r="L454" i="28"/>
  <c r="L455" i="28"/>
  <c r="L456" i="28"/>
  <c r="L457" i="28"/>
  <c r="L458" i="28"/>
  <c r="L460" i="28"/>
  <c r="L461" i="28"/>
  <c r="L462" i="28"/>
  <c r="L463" i="28"/>
  <c r="L465" i="28"/>
  <c r="L466" i="28"/>
  <c r="L468" i="28"/>
  <c r="L469" i="28"/>
  <c r="L471" i="28"/>
  <c r="L472" i="28"/>
  <c r="L473" i="28"/>
  <c r="L474" i="28"/>
  <c r="L475" i="28"/>
  <c r="L477" i="28"/>
  <c r="L478" i="28"/>
  <c r="L479" i="28"/>
  <c r="L480" i="28"/>
  <c r="L481" i="28"/>
  <c r="L482" i="28"/>
  <c r="L483" i="28"/>
  <c r="L485" i="28"/>
  <c r="L486" i="28"/>
  <c r="L487" i="28"/>
  <c r="L3" i="28"/>
  <c r="M448" i="27"/>
  <c r="M449" i="27"/>
  <c r="M450" i="27"/>
  <c r="M451" i="27"/>
  <c r="M452" i="27"/>
  <c r="M454" i="27"/>
  <c r="M455" i="27"/>
  <c r="M456" i="27"/>
  <c r="M457" i="27"/>
  <c r="M459" i="27"/>
  <c r="M460" i="27"/>
  <c r="M462" i="27"/>
  <c r="M463" i="27"/>
  <c r="M465" i="27"/>
  <c r="M466" i="27"/>
  <c r="M467" i="27"/>
  <c r="M468" i="27"/>
  <c r="M469" i="27"/>
  <c r="M471" i="27"/>
  <c r="M472" i="27"/>
  <c r="M473" i="27"/>
  <c r="M474" i="27"/>
  <c r="M475" i="27"/>
  <c r="M476" i="27"/>
  <c r="M477" i="27"/>
  <c r="M479" i="27"/>
  <c r="M480" i="27"/>
  <c r="M481" i="27"/>
  <c r="M447" i="27"/>
  <c r="M137" i="27"/>
  <c r="M138" i="27"/>
  <c r="M139" i="27"/>
  <c r="M140" i="27"/>
  <c r="M141" i="27"/>
  <c r="M142" i="27"/>
  <c r="M143" i="27"/>
  <c r="M144" i="27"/>
  <c r="M145" i="27"/>
  <c r="M146" i="27"/>
  <c r="M147" i="27"/>
  <c r="M148" i="27"/>
  <c r="M149" i="27"/>
  <c r="M150" i="27"/>
  <c r="M151" i="27"/>
  <c r="M152" i="27"/>
  <c r="M153" i="27"/>
  <c r="M155" i="27"/>
  <c r="M156" i="27"/>
  <c r="M157" i="27"/>
  <c r="M158" i="27"/>
  <c r="M159" i="27"/>
  <c r="M160" i="27"/>
  <c r="M161" i="27"/>
  <c r="M162" i="27"/>
  <c r="M163" i="27"/>
  <c r="M164" i="27"/>
  <c r="M165" i="27"/>
  <c r="M166" i="27"/>
  <c r="M167" i="27"/>
  <c r="M168" i="27"/>
  <c r="M169" i="27"/>
  <c r="M170" i="27"/>
  <c r="M172" i="27"/>
  <c r="M173" i="27"/>
  <c r="M174" i="27"/>
  <c r="M175" i="27"/>
  <c r="M176" i="27"/>
  <c r="M177" i="27"/>
  <c r="M178" i="27"/>
  <c r="M179" i="27"/>
  <c r="M180" i="27"/>
  <c r="M181" i="27"/>
  <c r="M182" i="27"/>
  <c r="M183" i="27"/>
  <c r="M184" i="27"/>
  <c r="M185" i="27"/>
  <c r="M186" i="27"/>
  <c r="M187" i="27"/>
  <c r="M188" i="27"/>
  <c r="M189" i="27"/>
  <c r="M191" i="27"/>
  <c r="M192" i="27"/>
  <c r="M193" i="27"/>
  <c r="M194" i="27"/>
  <c r="M195" i="27"/>
  <c r="M196" i="27"/>
  <c r="M197" i="27"/>
  <c r="M198" i="27"/>
  <c r="M199" i="27"/>
  <c r="M200" i="27"/>
  <c r="M201" i="27"/>
  <c r="M202" i="27"/>
  <c r="M203" i="27"/>
  <c r="M204" i="27"/>
  <c r="M205" i="27"/>
  <c r="M206" i="27"/>
  <c r="M207" i="27"/>
  <c r="M208" i="27"/>
  <c r="M209" i="27"/>
  <c r="M210" i="27"/>
  <c r="M212" i="27"/>
  <c r="M213" i="27"/>
  <c r="M214" i="27"/>
  <c r="M215" i="27"/>
  <c r="M216" i="27"/>
  <c r="M217" i="27"/>
  <c r="M219" i="27"/>
  <c r="M220" i="27"/>
  <c r="M221" i="27"/>
  <c r="M222" i="27"/>
  <c r="M223" i="27"/>
  <c r="M224" i="27"/>
  <c r="M225" i="27"/>
  <c r="M226" i="27"/>
  <c r="M227" i="27"/>
  <c r="M228" i="27"/>
  <c r="M229" i="27"/>
  <c r="M230" i="27"/>
  <c r="M231" i="27"/>
  <c r="M232" i="27"/>
  <c r="M233" i="27"/>
  <c r="M234" i="27"/>
  <c r="M235" i="27"/>
  <c r="M237" i="27"/>
  <c r="M238" i="27"/>
  <c r="M239" i="27"/>
  <c r="M240" i="27"/>
  <c r="M241" i="27"/>
  <c r="M242" i="27"/>
  <c r="M243" i="27"/>
  <c r="M245" i="27"/>
  <c r="M246" i="27"/>
  <c r="M247" i="27"/>
  <c r="M249" i="27"/>
  <c r="M250" i="27"/>
  <c r="M252" i="27"/>
  <c r="M253" i="27"/>
  <c r="M254" i="27"/>
  <c r="M255" i="27"/>
  <c r="M256" i="27"/>
  <c r="M257" i="27"/>
  <c r="M259" i="27"/>
  <c r="M260" i="27"/>
  <c r="M261" i="27"/>
  <c r="M262" i="27"/>
  <c r="M263" i="27"/>
  <c r="M264" i="27"/>
  <c r="M265" i="27"/>
  <c r="M266" i="27"/>
  <c r="M268" i="27"/>
  <c r="M269" i="27"/>
  <c r="M270" i="27"/>
  <c r="M271" i="27"/>
  <c r="M272" i="27"/>
  <c r="M273" i="27"/>
  <c r="M274" i="27"/>
  <c r="M275" i="27"/>
  <c r="M276" i="27"/>
  <c r="M277" i="27"/>
  <c r="M278" i="27"/>
  <c r="M279" i="27"/>
  <c r="M280" i="27"/>
  <c r="M281" i="27"/>
  <c r="M283" i="27"/>
  <c r="M284" i="27"/>
  <c r="M286" i="27"/>
  <c r="M287" i="27"/>
  <c r="M289" i="27"/>
  <c r="M290" i="27"/>
  <c r="M292" i="27"/>
  <c r="M293" i="27"/>
  <c r="M294" i="27"/>
  <c r="M295" i="27"/>
  <c r="M296" i="27"/>
  <c r="M297" i="27"/>
  <c r="M298" i="27"/>
  <c r="M299" i="27"/>
  <c r="M300" i="27"/>
  <c r="M301" i="27"/>
  <c r="M302" i="27"/>
  <c r="M303" i="27"/>
  <c r="M304" i="27"/>
  <c r="M305" i="27"/>
  <c r="M306" i="27"/>
  <c r="M307" i="27"/>
  <c r="M309" i="27"/>
  <c r="M310" i="27"/>
  <c r="M312" i="27"/>
  <c r="M313" i="27"/>
  <c r="M315" i="27"/>
  <c r="M316" i="27"/>
  <c r="M318" i="27"/>
  <c r="M319" i="27"/>
  <c r="M320" i="27"/>
  <c r="M321" i="27"/>
  <c r="M322" i="27"/>
  <c r="M323" i="27"/>
  <c r="M325" i="27"/>
  <c r="M326" i="27"/>
  <c r="M328" i="27"/>
  <c r="M329" i="27"/>
  <c r="M330" i="27"/>
  <c r="M332" i="27"/>
  <c r="M333" i="27"/>
  <c r="M334" i="27"/>
  <c r="M336" i="27"/>
  <c r="M337" i="27"/>
  <c r="M338" i="27"/>
  <c r="M339" i="27"/>
  <c r="M340" i="27"/>
  <c r="M341" i="27"/>
  <c r="M342" i="27"/>
  <c r="M344" i="27"/>
  <c r="M345" i="27"/>
  <c r="M346" i="27"/>
  <c r="M347" i="27"/>
  <c r="M348" i="27"/>
  <c r="M349" i="27"/>
  <c r="M351" i="27"/>
  <c r="M352" i="27"/>
  <c r="M353" i="27"/>
  <c r="M354" i="27"/>
  <c r="M355" i="27"/>
  <c r="M356" i="27"/>
  <c r="M358" i="27"/>
  <c r="M359" i="27"/>
  <c r="M360" i="27"/>
  <c r="M362" i="27"/>
  <c r="M363" i="27"/>
  <c r="M364" i="27"/>
  <c r="M365" i="27"/>
  <c r="M366" i="27"/>
  <c r="M367" i="27"/>
  <c r="M368" i="27"/>
  <c r="M369" i="27"/>
  <c r="M370" i="27"/>
  <c r="M371" i="27"/>
  <c r="M372" i="27"/>
  <c r="M373" i="27"/>
  <c r="M374" i="27"/>
  <c r="M375" i="27"/>
  <c r="M376" i="27"/>
  <c r="M377" i="27"/>
  <c r="M378" i="27"/>
  <c r="M380" i="27"/>
  <c r="M381" i="27"/>
  <c r="M382" i="27"/>
  <c r="M384" i="27"/>
  <c r="M385" i="27"/>
  <c r="M386" i="27"/>
  <c r="M387" i="27"/>
  <c r="M389" i="27"/>
  <c r="M390" i="27"/>
  <c r="M391" i="27"/>
  <c r="M392" i="27"/>
  <c r="M393" i="27"/>
  <c r="M394" i="27"/>
  <c r="M395" i="27"/>
  <c r="M396" i="27"/>
  <c r="M397" i="27"/>
  <c r="M398" i="27"/>
  <c r="M399" i="27"/>
  <c r="M400" i="27"/>
  <c r="M401" i="27"/>
  <c r="M402" i="27"/>
  <c r="M403" i="27"/>
  <c r="M404" i="27"/>
  <c r="M405" i="27"/>
  <c r="M406" i="27"/>
  <c r="M407" i="27"/>
  <c r="M408" i="27"/>
  <c r="M409" i="27"/>
  <c r="M410" i="27"/>
  <c r="M411" i="27"/>
  <c r="M412" i="27"/>
  <c r="M413" i="27"/>
  <c r="M414" i="27"/>
  <c r="M415" i="27"/>
  <c r="M416" i="27"/>
  <c r="M417" i="27"/>
  <c r="M418" i="27"/>
  <c r="M420" i="27"/>
  <c r="M421" i="27"/>
  <c r="M422" i="27"/>
  <c r="M423" i="27"/>
  <c r="M424" i="27"/>
  <c r="M426" i="27"/>
  <c r="M427" i="27"/>
  <c r="M428" i="27"/>
  <c r="M429" i="27"/>
  <c r="M430" i="27"/>
  <c r="M432" i="27"/>
  <c r="M433" i="27"/>
  <c r="M434" i="27"/>
  <c r="M435" i="27"/>
  <c r="M436" i="27"/>
  <c r="M437" i="27"/>
  <c r="M439" i="27"/>
  <c r="M440" i="27"/>
  <c r="M441" i="27"/>
  <c r="M442" i="27"/>
  <c r="M443" i="27"/>
  <c r="M444" i="27"/>
  <c r="M445" i="27"/>
  <c r="M136" i="27"/>
  <c r="L4" i="27"/>
  <c r="L5" i="27"/>
  <c r="L6" i="27"/>
  <c r="L7" i="27"/>
  <c r="L8" i="27"/>
  <c r="L9" i="27"/>
  <c r="L11" i="27"/>
  <c r="L12" i="27"/>
  <c r="L13" i="27"/>
  <c r="L14" i="27"/>
  <c r="L15" i="27"/>
  <c r="L17" i="27"/>
  <c r="L18" i="27"/>
  <c r="L19" i="27"/>
  <c r="L20" i="27"/>
  <c r="L21" i="27"/>
  <c r="L22" i="27"/>
  <c r="L23" i="27"/>
  <c r="L24" i="27"/>
  <c r="L25" i="27"/>
  <c r="L26" i="27"/>
  <c r="L28" i="27"/>
  <c r="L29" i="27"/>
  <c r="L30" i="27"/>
  <c r="L31" i="27"/>
  <c r="L33" i="27"/>
  <c r="L34" i="27"/>
  <c r="L35" i="27"/>
  <c r="L36" i="27"/>
  <c r="L38" i="27"/>
  <c r="L39" i="27"/>
  <c r="L40" i="27"/>
  <c r="L41" i="27"/>
  <c r="L42" i="27"/>
  <c r="L44" i="27"/>
  <c r="L45" i="27"/>
  <c r="L46" i="27"/>
  <c r="L47" i="27"/>
  <c r="L48" i="27"/>
  <c r="L49" i="27"/>
  <c r="L50" i="27"/>
  <c r="L52" i="27"/>
  <c r="L53" i="27"/>
  <c r="L54" i="27"/>
  <c r="L56" i="27"/>
  <c r="L57" i="27"/>
  <c r="L58" i="27"/>
  <c r="L59" i="27"/>
  <c r="L60" i="27"/>
  <c r="L61" i="27"/>
  <c r="L62" i="27"/>
  <c r="L63" i="27"/>
  <c r="L64" i="27"/>
  <c r="L65" i="27"/>
  <c r="L67" i="27"/>
  <c r="L68" i="27"/>
  <c r="L69" i="27"/>
  <c r="L70" i="27"/>
  <c r="L71" i="27"/>
  <c r="L72" i="27"/>
  <c r="L73" i="27"/>
  <c r="L74" i="27"/>
  <c r="L76" i="27"/>
  <c r="L77" i="27"/>
  <c r="L78" i="27"/>
  <c r="L79" i="27"/>
  <c r="L80" i="27"/>
  <c r="L81" i="27"/>
  <c r="L82" i="27"/>
  <c r="L83" i="27"/>
  <c r="L85" i="27"/>
  <c r="L86" i="27"/>
  <c r="L87" i="27"/>
  <c r="L88" i="27"/>
  <c r="L89" i="27"/>
  <c r="L90" i="27"/>
  <c r="L91" i="27"/>
  <c r="L92" i="27"/>
  <c r="L93" i="27"/>
  <c r="L95" i="27"/>
  <c r="L96" i="27"/>
  <c r="L97" i="27"/>
  <c r="L98" i="27"/>
  <c r="L99" i="27"/>
  <c r="L101" i="27"/>
  <c r="L102" i="27"/>
  <c r="L103" i="27"/>
  <c r="L104" i="27"/>
  <c r="L105" i="27"/>
  <c r="L106" i="27"/>
  <c r="L107" i="27"/>
  <c r="L108" i="27"/>
  <c r="L109" i="27"/>
  <c r="L111" i="27"/>
  <c r="L112" i="27"/>
  <c r="L113" i="27"/>
  <c r="L114" i="27"/>
  <c r="L116" i="27"/>
  <c r="L117" i="27"/>
  <c r="L118" i="27"/>
  <c r="L120" i="27"/>
  <c r="L121" i="27"/>
  <c r="L122" i="27"/>
  <c r="L123" i="27"/>
  <c r="L124" i="27"/>
  <c r="L126" i="27"/>
  <c r="L127" i="27"/>
  <c r="L128" i="27"/>
  <c r="L129" i="27"/>
  <c r="L130" i="27"/>
  <c r="L132" i="27"/>
  <c r="L133" i="27"/>
  <c r="L134" i="27"/>
  <c r="L136" i="27"/>
  <c r="L137" i="27"/>
  <c r="L138" i="27"/>
  <c r="L139" i="27"/>
  <c r="L140" i="27"/>
  <c r="L141" i="27"/>
  <c r="L142" i="27"/>
  <c r="L143" i="27"/>
  <c r="L144" i="27"/>
  <c r="L145" i="27"/>
  <c r="L146" i="27"/>
  <c r="L147" i="27"/>
  <c r="L148" i="27"/>
  <c r="L149" i="27"/>
  <c r="L150" i="27"/>
  <c r="L151" i="27"/>
  <c r="L152" i="27"/>
  <c r="L153" i="27"/>
  <c r="L155" i="27"/>
  <c r="L156" i="27"/>
  <c r="L157" i="27"/>
  <c r="L158" i="27"/>
  <c r="L159" i="27"/>
  <c r="L160" i="27"/>
  <c r="L161" i="27"/>
  <c r="L162" i="27"/>
  <c r="L163" i="27"/>
  <c r="L164" i="27"/>
  <c r="L165" i="27"/>
  <c r="L166" i="27"/>
  <c r="L167" i="27"/>
  <c r="L168" i="27"/>
  <c r="L169" i="27"/>
  <c r="L170" i="27"/>
  <c r="L172" i="27"/>
  <c r="L173" i="27"/>
  <c r="L174" i="27"/>
  <c r="L175" i="27"/>
  <c r="L176" i="27"/>
  <c r="L177" i="27"/>
  <c r="L178" i="27"/>
  <c r="L179" i="27"/>
  <c r="L180" i="27"/>
  <c r="L181" i="27"/>
  <c r="L182" i="27"/>
  <c r="L183" i="27"/>
  <c r="L184" i="27"/>
  <c r="L185" i="27"/>
  <c r="L186" i="27"/>
  <c r="L187" i="27"/>
  <c r="L188" i="27"/>
  <c r="L189" i="27"/>
  <c r="L191" i="27"/>
  <c r="L192" i="27"/>
  <c r="L193" i="27"/>
  <c r="L194" i="27"/>
  <c r="L195" i="27"/>
  <c r="L196" i="27"/>
  <c r="L197" i="27"/>
  <c r="L198" i="27"/>
  <c r="L199" i="27"/>
  <c r="L200" i="27"/>
  <c r="L201" i="27"/>
  <c r="L202" i="27"/>
  <c r="L203" i="27"/>
  <c r="L204" i="27"/>
  <c r="L205" i="27"/>
  <c r="L206" i="27"/>
  <c r="L207" i="27"/>
  <c r="L208" i="27"/>
  <c r="L209" i="27"/>
  <c r="L210" i="27"/>
  <c r="L212" i="27"/>
  <c r="L213" i="27"/>
  <c r="L214" i="27"/>
  <c r="L215" i="27"/>
  <c r="L216" i="27"/>
  <c r="L217" i="27"/>
  <c r="L219" i="27"/>
  <c r="L220" i="27"/>
  <c r="L221" i="27"/>
  <c r="L222" i="27"/>
  <c r="L223" i="27"/>
  <c r="L224" i="27"/>
  <c r="L225" i="27"/>
  <c r="L226" i="27"/>
  <c r="L227" i="27"/>
  <c r="L228" i="27"/>
  <c r="L229" i="27"/>
  <c r="L230" i="27"/>
  <c r="L231" i="27"/>
  <c r="L232" i="27"/>
  <c r="L233" i="27"/>
  <c r="L234" i="27"/>
  <c r="L235" i="27"/>
  <c r="L237" i="27"/>
  <c r="L238" i="27"/>
  <c r="L239" i="27"/>
  <c r="L240" i="27"/>
  <c r="L241" i="27"/>
  <c r="L242" i="27"/>
  <c r="L243" i="27"/>
  <c r="L245" i="27"/>
  <c r="L246" i="27"/>
  <c r="L247" i="27"/>
  <c r="L249" i="27"/>
  <c r="L250" i="27"/>
  <c r="L252" i="27"/>
  <c r="L253" i="27"/>
  <c r="L254" i="27"/>
  <c r="L255" i="27"/>
  <c r="L256" i="27"/>
  <c r="L257" i="27"/>
  <c r="L259" i="27"/>
  <c r="L260" i="27"/>
  <c r="L261" i="27"/>
  <c r="L262" i="27"/>
  <c r="L263" i="27"/>
  <c r="L264" i="27"/>
  <c r="L265" i="27"/>
  <c r="L266" i="27"/>
  <c r="L268" i="27"/>
  <c r="L269" i="27"/>
  <c r="L270" i="27"/>
  <c r="L271" i="27"/>
  <c r="L272" i="27"/>
  <c r="L273" i="27"/>
  <c r="L274" i="27"/>
  <c r="L275" i="27"/>
  <c r="L276" i="27"/>
  <c r="L277" i="27"/>
  <c r="L278" i="27"/>
  <c r="L279" i="27"/>
  <c r="L280" i="27"/>
  <c r="L281" i="27"/>
  <c r="L283" i="27"/>
  <c r="L284" i="27"/>
  <c r="L286" i="27"/>
  <c r="L287" i="27"/>
  <c r="L289" i="27"/>
  <c r="L290" i="27"/>
  <c r="L292" i="27"/>
  <c r="L293" i="27"/>
  <c r="L294" i="27"/>
  <c r="L295" i="27"/>
  <c r="L296" i="27"/>
  <c r="L297" i="27"/>
  <c r="L298" i="27"/>
  <c r="L299" i="27"/>
  <c r="L300" i="27"/>
  <c r="L301" i="27"/>
  <c r="L302" i="27"/>
  <c r="L303" i="27"/>
  <c r="L304" i="27"/>
  <c r="L305" i="27"/>
  <c r="L306" i="27"/>
  <c r="L307" i="27"/>
  <c r="L309" i="27"/>
  <c r="L310" i="27"/>
  <c r="L312" i="27"/>
  <c r="L313" i="27"/>
  <c r="L315" i="27"/>
  <c r="L316" i="27"/>
  <c r="L318" i="27"/>
  <c r="L319" i="27"/>
  <c r="L320" i="27"/>
  <c r="L321" i="27"/>
  <c r="L322" i="27"/>
  <c r="L323" i="27"/>
  <c r="L325" i="27"/>
  <c r="L328" i="27"/>
  <c r="L330" i="27"/>
  <c r="L332" i="27"/>
  <c r="L334" i="27"/>
  <c r="L336" i="27"/>
  <c r="L337" i="27"/>
  <c r="L338" i="27"/>
  <c r="L339" i="27"/>
  <c r="L340" i="27"/>
  <c r="L341" i="27"/>
  <c r="L342" i="27"/>
  <c r="L344" i="27"/>
  <c r="L345" i="27"/>
  <c r="L346" i="27"/>
  <c r="L347" i="27"/>
  <c r="L348" i="27"/>
  <c r="L349" i="27"/>
  <c r="L351" i="27"/>
  <c r="L352" i="27"/>
  <c r="L353" i="27"/>
  <c r="L354" i="27"/>
  <c r="L355" i="27"/>
  <c r="L356" i="27"/>
  <c r="L358" i="27"/>
  <c r="L359" i="27"/>
  <c r="L360" i="27"/>
  <c r="L362" i="27"/>
  <c r="L363" i="27"/>
  <c r="L364" i="27"/>
  <c r="L365" i="27"/>
  <c r="L366" i="27"/>
  <c r="L367" i="27"/>
  <c r="L368" i="27"/>
  <c r="L369" i="27"/>
  <c r="L370" i="27"/>
  <c r="L371" i="27"/>
  <c r="L372" i="27"/>
  <c r="L373" i="27"/>
  <c r="L374" i="27"/>
  <c r="L375" i="27"/>
  <c r="L376" i="27"/>
  <c r="L377" i="27"/>
  <c r="L378" i="27"/>
  <c r="L380" i="27"/>
  <c r="L381" i="27"/>
  <c r="L382" i="27"/>
  <c r="L384" i="27"/>
  <c r="L385" i="27"/>
  <c r="L386" i="27"/>
  <c r="L387" i="27"/>
  <c r="L389" i="27"/>
  <c r="L390" i="27"/>
  <c r="L391" i="27"/>
  <c r="L392" i="27"/>
  <c r="L393" i="27"/>
  <c r="L394" i="27"/>
  <c r="L395" i="27"/>
  <c r="L396" i="27"/>
  <c r="L397" i="27"/>
  <c r="L398" i="27"/>
  <c r="L399" i="27"/>
  <c r="L400" i="27"/>
  <c r="L401" i="27"/>
  <c r="L402" i="27"/>
  <c r="L403" i="27"/>
  <c r="L404" i="27"/>
  <c r="L405" i="27"/>
  <c r="L406" i="27"/>
  <c r="L407" i="27"/>
  <c r="L408" i="27"/>
  <c r="L409" i="27"/>
  <c r="L410" i="27"/>
  <c r="L411" i="27"/>
  <c r="L412" i="27"/>
  <c r="L413" i="27"/>
  <c r="L414" i="27"/>
  <c r="L415" i="27"/>
  <c r="L416" i="27"/>
  <c r="L417" i="27"/>
  <c r="L418" i="27"/>
  <c r="L420" i="27"/>
  <c r="L421" i="27"/>
  <c r="L422" i="27"/>
  <c r="L423" i="27"/>
  <c r="L424" i="27"/>
  <c r="L426" i="27"/>
  <c r="L427" i="27"/>
  <c r="L428" i="27"/>
  <c r="L429" i="27"/>
  <c r="L430" i="27"/>
  <c r="L432" i="27"/>
  <c r="L433" i="27"/>
  <c r="L434" i="27"/>
  <c r="L435" i="27"/>
  <c r="L436" i="27"/>
  <c r="L437" i="27"/>
  <c r="L439" i="27"/>
  <c r="L440" i="27"/>
  <c r="L441" i="27"/>
  <c r="L442" i="27"/>
  <c r="L443" i="27"/>
  <c r="L444" i="27"/>
  <c r="L445" i="27"/>
  <c r="L447" i="27"/>
  <c r="L448" i="27"/>
  <c r="L449" i="27"/>
  <c r="L450" i="27"/>
  <c r="L451" i="27"/>
  <c r="L452" i="27"/>
  <c r="L454" i="27"/>
  <c r="L455" i="27"/>
  <c r="L456" i="27"/>
  <c r="L457" i="27"/>
  <c r="L459" i="27"/>
  <c r="L460" i="27"/>
  <c r="L462" i="27"/>
  <c r="L463" i="27"/>
  <c r="L465" i="27"/>
  <c r="L466" i="27"/>
  <c r="L467" i="27"/>
  <c r="L468" i="27"/>
  <c r="L469" i="27"/>
  <c r="L471" i="27"/>
  <c r="L472" i="27"/>
  <c r="L473" i="27"/>
  <c r="L474" i="27"/>
  <c r="L475" i="27"/>
  <c r="L476" i="27"/>
  <c r="L477" i="27"/>
  <c r="L479" i="27"/>
  <c r="L480" i="27"/>
  <c r="L481" i="27"/>
  <c r="L3" i="27"/>
  <c r="M437" i="26"/>
  <c r="M438" i="26"/>
  <c r="M439" i="26"/>
  <c r="M440" i="26"/>
  <c r="M441" i="26"/>
  <c r="M443" i="26"/>
  <c r="M444" i="26"/>
  <c r="M445" i="26"/>
  <c r="M446" i="26"/>
  <c r="M448" i="26"/>
  <c r="M449" i="26"/>
  <c r="M451" i="26"/>
  <c r="M452" i="26"/>
  <c r="M454" i="26"/>
  <c r="M455" i="26"/>
  <c r="M456" i="26"/>
  <c r="M457" i="26"/>
  <c r="M458" i="26"/>
  <c r="M460" i="26"/>
  <c r="M461" i="26"/>
  <c r="M462" i="26"/>
  <c r="M463" i="26"/>
  <c r="M464" i="26"/>
  <c r="M465" i="26"/>
  <c r="M466" i="26"/>
  <c r="M468" i="26"/>
  <c r="M469" i="26"/>
  <c r="M470" i="26"/>
  <c r="M436" i="26"/>
  <c r="M154" i="26"/>
  <c r="M155" i="26"/>
  <c r="M156" i="26"/>
  <c r="M157" i="26"/>
  <c r="M158" i="26"/>
  <c r="M159" i="26"/>
  <c r="M160" i="26"/>
  <c r="M161" i="26"/>
  <c r="M162" i="26"/>
  <c r="M163" i="26"/>
  <c r="M164" i="26"/>
  <c r="M165" i="26"/>
  <c r="M166" i="26"/>
  <c r="M167" i="26"/>
  <c r="M168" i="26"/>
  <c r="M169" i="26"/>
  <c r="M171" i="26"/>
  <c r="M172" i="26"/>
  <c r="M173" i="26"/>
  <c r="M174" i="26"/>
  <c r="M175" i="26"/>
  <c r="M176" i="26"/>
  <c r="M177" i="26"/>
  <c r="M178" i="26"/>
  <c r="M179" i="26"/>
  <c r="M180" i="26"/>
  <c r="M181" i="26"/>
  <c r="M182" i="26"/>
  <c r="M183" i="26"/>
  <c r="M184" i="26"/>
  <c r="M185" i="26"/>
  <c r="M186" i="26"/>
  <c r="M187" i="26"/>
  <c r="M188" i="26"/>
  <c r="M190" i="26"/>
  <c r="M191" i="26"/>
  <c r="M192" i="26"/>
  <c r="M193" i="26"/>
  <c r="M194" i="26"/>
  <c r="M195" i="26"/>
  <c r="M196" i="26"/>
  <c r="M197" i="26"/>
  <c r="M198" i="26"/>
  <c r="M199" i="26"/>
  <c r="M200" i="26"/>
  <c r="M201" i="26"/>
  <c r="M202" i="26"/>
  <c r="M203" i="26"/>
  <c r="M204" i="26"/>
  <c r="M205" i="26"/>
  <c r="M206" i="26"/>
  <c r="M207" i="26"/>
  <c r="M208" i="26"/>
  <c r="M209" i="26"/>
  <c r="M211" i="26"/>
  <c r="M212" i="26"/>
  <c r="M213" i="26"/>
  <c r="M214" i="26"/>
  <c r="M215" i="26"/>
  <c r="M216" i="26"/>
  <c r="M218" i="26"/>
  <c r="M219" i="26"/>
  <c r="M220" i="26"/>
  <c r="M221" i="26"/>
  <c r="M222" i="26"/>
  <c r="M223" i="26"/>
  <c r="M224" i="26"/>
  <c r="M225" i="26"/>
  <c r="M226" i="26"/>
  <c r="M227" i="26"/>
  <c r="M228" i="26"/>
  <c r="M229" i="26"/>
  <c r="M230" i="26"/>
  <c r="M231" i="26"/>
  <c r="M232" i="26"/>
  <c r="M233" i="26"/>
  <c r="M234" i="26"/>
  <c r="M236" i="26"/>
  <c r="M237" i="26"/>
  <c r="M238" i="26"/>
  <c r="M239" i="26"/>
  <c r="M240" i="26"/>
  <c r="M241" i="26"/>
  <c r="M242" i="26"/>
  <c r="M244" i="26"/>
  <c r="M245" i="26"/>
  <c r="M247" i="26"/>
  <c r="M248" i="26"/>
  <c r="M250" i="26"/>
  <c r="M251" i="26"/>
  <c r="M252" i="26"/>
  <c r="M253" i="26"/>
  <c r="M254" i="26"/>
  <c r="M255" i="26"/>
  <c r="M257" i="26"/>
  <c r="M258" i="26"/>
  <c r="M259" i="26"/>
  <c r="M260" i="26"/>
  <c r="M261" i="26"/>
  <c r="M262" i="26"/>
  <c r="M263" i="26"/>
  <c r="M264" i="26"/>
  <c r="M266" i="26"/>
  <c r="M267" i="26"/>
  <c r="M268" i="26"/>
  <c r="M269" i="26"/>
  <c r="M270" i="26"/>
  <c r="M271" i="26"/>
  <c r="M272" i="26"/>
  <c r="M273" i="26"/>
  <c r="M274" i="26"/>
  <c r="M275" i="26"/>
  <c r="M276" i="26"/>
  <c r="M277" i="26"/>
  <c r="M278" i="26"/>
  <c r="M279" i="26"/>
  <c r="M281" i="26"/>
  <c r="M282" i="26"/>
  <c r="M284" i="26"/>
  <c r="M285" i="26"/>
  <c r="M287" i="26"/>
  <c r="M288" i="26"/>
  <c r="M289" i="26"/>
  <c r="M290" i="26"/>
  <c r="M291" i="26"/>
  <c r="M292" i="26"/>
  <c r="M293" i="26"/>
  <c r="M294" i="26"/>
  <c r="M295" i="26"/>
  <c r="M296" i="26"/>
  <c r="M297" i="26"/>
  <c r="M298" i="26"/>
  <c r="M299" i="26"/>
  <c r="M300" i="26"/>
  <c r="M301" i="26"/>
  <c r="M302" i="26"/>
  <c r="M304" i="26"/>
  <c r="M305" i="26"/>
  <c r="M307" i="26"/>
  <c r="M308" i="26"/>
  <c r="M310" i="26"/>
  <c r="M311" i="26"/>
  <c r="M313" i="26"/>
  <c r="M314" i="26"/>
  <c r="M315" i="26"/>
  <c r="M316" i="26"/>
  <c r="M317" i="26"/>
  <c r="M318" i="26"/>
  <c r="M320" i="26"/>
  <c r="M321" i="26"/>
  <c r="M323" i="26"/>
  <c r="M324" i="26"/>
  <c r="M325" i="26"/>
  <c r="M327" i="26"/>
  <c r="M328" i="26"/>
  <c r="M330" i="26"/>
  <c r="M331" i="26"/>
  <c r="M332" i="26"/>
  <c r="M333" i="26"/>
  <c r="M334" i="26"/>
  <c r="M335" i="26"/>
  <c r="M336" i="26"/>
  <c r="M338" i="26"/>
  <c r="M339" i="26"/>
  <c r="M340" i="26"/>
  <c r="M341" i="26"/>
  <c r="M342" i="26"/>
  <c r="M343" i="26"/>
  <c r="M345" i="26"/>
  <c r="M346" i="26"/>
  <c r="M347" i="26"/>
  <c r="M348" i="26"/>
  <c r="M349" i="26"/>
  <c r="M350" i="26"/>
  <c r="M352" i="26"/>
  <c r="M353" i="26"/>
  <c r="M354" i="26"/>
  <c r="M356" i="26"/>
  <c r="M357" i="26"/>
  <c r="M358" i="26"/>
  <c r="M359" i="26"/>
  <c r="M360" i="26"/>
  <c r="M361" i="26"/>
  <c r="M362" i="26"/>
  <c r="M363" i="26"/>
  <c r="M364" i="26"/>
  <c r="M365" i="26"/>
  <c r="M366" i="26"/>
  <c r="M367" i="26"/>
  <c r="M368" i="26"/>
  <c r="M369" i="26"/>
  <c r="M370" i="26"/>
  <c r="M371" i="26"/>
  <c r="M372" i="26"/>
  <c r="M374" i="26"/>
  <c r="M375" i="26"/>
  <c r="M376" i="26"/>
  <c r="M378" i="26"/>
  <c r="M379" i="26"/>
  <c r="M380" i="26"/>
  <c r="M381" i="26"/>
  <c r="M383" i="26"/>
  <c r="M384" i="26"/>
  <c r="M385" i="26"/>
  <c r="M386" i="26"/>
  <c r="M387" i="26"/>
  <c r="M388" i="26"/>
  <c r="M389" i="26"/>
  <c r="M390" i="26"/>
  <c r="M391" i="26"/>
  <c r="M392" i="26"/>
  <c r="M393" i="26"/>
  <c r="M394" i="26"/>
  <c r="M395" i="26"/>
  <c r="M396" i="26"/>
  <c r="M397" i="26"/>
  <c r="M398" i="26"/>
  <c r="M399" i="26"/>
  <c r="M400" i="26"/>
  <c r="M401" i="26"/>
  <c r="M402" i="26"/>
  <c r="M403" i="26"/>
  <c r="M404" i="26"/>
  <c r="M405" i="26"/>
  <c r="M406" i="26"/>
  <c r="M407" i="26"/>
  <c r="M409" i="26"/>
  <c r="M410" i="26"/>
  <c r="M411" i="26"/>
  <c r="M412" i="26"/>
  <c r="M413" i="26"/>
  <c r="M415" i="26"/>
  <c r="M416" i="26"/>
  <c r="M417" i="26"/>
  <c r="M418" i="26"/>
  <c r="M419" i="26"/>
  <c r="M421" i="26"/>
  <c r="M422" i="26"/>
  <c r="M423" i="26"/>
  <c r="M424" i="26"/>
  <c r="M425" i="26"/>
  <c r="M426" i="26"/>
  <c r="M428" i="26"/>
  <c r="M429" i="26"/>
  <c r="M430" i="26"/>
  <c r="M431" i="26"/>
  <c r="M432" i="26"/>
  <c r="M433" i="26"/>
  <c r="M434" i="26"/>
  <c r="M136" i="26"/>
  <c r="M137" i="26"/>
  <c r="M138" i="26"/>
  <c r="M139" i="26"/>
  <c r="M140" i="26"/>
  <c r="M141" i="26"/>
  <c r="M142" i="26"/>
  <c r="M143" i="26"/>
  <c r="M144" i="26"/>
  <c r="M145" i="26"/>
  <c r="M146" i="26"/>
  <c r="M147" i="26"/>
  <c r="M148" i="26"/>
  <c r="M149" i="26"/>
  <c r="M150" i="26"/>
  <c r="M151" i="26"/>
  <c r="M152" i="26"/>
  <c r="M135" i="26"/>
  <c r="L470" i="26"/>
  <c r="L469" i="26"/>
  <c r="L468" i="26"/>
  <c r="L466" i="26"/>
  <c r="L465" i="26"/>
  <c r="L464" i="26"/>
  <c r="L463" i="26"/>
  <c r="L462" i="26"/>
  <c r="L461" i="26"/>
  <c r="L460" i="26"/>
  <c r="L458" i="26"/>
  <c r="L457" i="26"/>
  <c r="L456" i="26"/>
  <c r="L455" i="26"/>
  <c r="L454" i="26"/>
  <c r="L452" i="26"/>
  <c r="L451" i="26"/>
  <c r="L449" i="26"/>
  <c r="L448" i="26"/>
  <c r="L446" i="26"/>
  <c r="L445" i="26"/>
  <c r="L444" i="26"/>
  <c r="L443" i="26"/>
  <c r="L441" i="26"/>
  <c r="L440" i="26"/>
  <c r="L439" i="26"/>
  <c r="L438" i="26"/>
  <c r="L437" i="26"/>
  <c r="L436" i="26"/>
  <c r="L434" i="26"/>
  <c r="L433" i="26"/>
  <c r="L432" i="26"/>
  <c r="L431" i="26"/>
  <c r="L430" i="26"/>
  <c r="L429" i="26"/>
  <c r="L428" i="26"/>
  <c r="L426" i="26"/>
  <c r="L425" i="26"/>
  <c r="L424" i="26"/>
  <c r="L423" i="26"/>
  <c r="L422" i="26"/>
  <c r="L421" i="26"/>
  <c r="L419" i="26"/>
  <c r="L418" i="26"/>
  <c r="L417" i="26"/>
  <c r="L416" i="26"/>
  <c r="L415" i="26"/>
  <c r="L413" i="26"/>
  <c r="L412" i="26"/>
  <c r="L411" i="26"/>
  <c r="L410" i="26"/>
  <c r="L409" i="26"/>
  <c r="L407" i="26"/>
  <c r="L406" i="26"/>
  <c r="L405" i="26"/>
  <c r="L404" i="26"/>
  <c r="L403" i="26"/>
  <c r="L402" i="26"/>
  <c r="L401" i="26"/>
  <c r="L400" i="26"/>
  <c r="L399" i="26"/>
  <c r="L398" i="26"/>
  <c r="L397" i="26"/>
  <c r="L396" i="26"/>
  <c r="L395" i="26"/>
  <c r="L394" i="26"/>
  <c r="L393" i="26"/>
  <c r="L392" i="26"/>
  <c r="L391" i="26"/>
  <c r="L390" i="26"/>
  <c r="L389" i="26"/>
  <c r="L388" i="26"/>
  <c r="L387" i="26"/>
  <c r="L386" i="26"/>
  <c r="L385" i="26"/>
  <c r="L384" i="26"/>
  <c r="L383" i="26"/>
  <c r="L381" i="26"/>
  <c r="L380" i="26"/>
  <c r="L379" i="26"/>
  <c r="L378" i="26"/>
  <c r="L376" i="26"/>
  <c r="L375" i="26"/>
  <c r="L374" i="26"/>
  <c r="L372" i="26"/>
  <c r="L371" i="26"/>
  <c r="L370" i="26"/>
  <c r="L369" i="26"/>
  <c r="L368" i="26"/>
  <c r="L367" i="26"/>
  <c r="L366" i="26"/>
  <c r="L365" i="26"/>
  <c r="L364" i="26"/>
  <c r="L363" i="26"/>
  <c r="L362" i="26"/>
  <c r="L361" i="26"/>
  <c r="L360" i="26"/>
  <c r="L359" i="26"/>
  <c r="L358" i="26"/>
  <c r="L357" i="26"/>
  <c r="L356" i="26"/>
  <c r="L354" i="26"/>
  <c r="L353" i="26"/>
  <c r="L352" i="26"/>
  <c r="L350" i="26"/>
  <c r="L349" i="26"/>
  <c r="L348" i="26"/>
  <c r="L347" i="26"/>
  <c r="L346" i="26"/>
  <c r="L345" i="26"/>
  <c r="L343" i="26"/>
  <c r="L342" i="26"/>
  <c r="L341" i="26"/>
  <c r="L340" i="26"/>
  <c r="L339" i="26"/>
  <c r="L338" i="26"/>
  <c r="L336" i="26"/>
  <c r="L335" i="26"/>
  <c r="L334" i="26"/>
  <c r="L333" i="26"/>
  <c r="L332" i="26"/>
  <c r="L331" i="26"/>
  <c r="L330" i="26"/>
  <c r="L327" i="26"/>
  <c r="L325" i="26"/>
  <c r="L323" i="26"/>
  <c r="L320" i="26"/>
  <c r="L318" i="26"/>
  <c r="L317" i="26"/>
  <c r="L316" i="26"/>
  <c r="L315" i="26"/>
  <c r="L314" i="26"/>
  <c r="L313" i="26"/>
  <c r="L311" i="26"/>
  <c r="L310" i="26"/>
  <c r="L308" i="26"/>
  <c r="L307" i="26"/>
  <c r="L305" i="26"/>
  <c r="L304" i="26"/>
  <c r="L302" i="26"/>
  <c r="L301" i="26"/>
  <c r="L300" i="26"/>
  <c r="L299" i="26"/>
  <c r="L298" i="26"/>
  <c r="L297" i="26"/>
  <c r="L296" i="26"/>
  <c r="L295" i="26"/>
  <c r="L294" i="26"/>
  <c r="L293" i="26"/>
  <c r="L292" i="26"/>
  <c r="L291" i="26"/>
  <c r="L290" i="26"/>
  <c r="L289" i="26"/>
  <c r="L288" i="26"/>
  <c r="L287" i="26"/>
  <c r="L285" i="26"/>
  <c r="L284" i="26"/>
  <c r="L282" i="26"/>
  <c r="L281" i="26"/>
  <c r="L279" i="26"/>
  <c r="L278" i="26"/>
  <c r="L277" i="26"/>
  <c r="L276" i="26"/>
  <c r="L275" i="26"/>
  <c r="L274" i="26"/>
  <c r="L273" i="26"/>
  <c r="L272" i="26"/>
  <c r="L271" i="26"/>
  <c r="L270" i="26"/>
  <c r="L269" i="26"/>
  <c r="L268" i="26"/>
  <c r="L267" i="26"/>
  <c r="L266" i="26"/>
  <c r="L264" i="26"/>
  <c r="L263" i="26"/>
  <c r="L262" i="26"/>
  <c r="L261" i="26"/>
  <c r="L260" i="26"/>
  <c r="L259" i="26"/>
  <c r="L258" i="26"/>
  <c r="L257" i="26"/>
  <c r="L255" i="26"/>
  <c r="L254" i="26"/>
  <c r="L253" i="26"/>
  <c r="L252" i="26"/>
  <c r="L251" i="26"/>
  <c r="L250" i="26"/>
  <c r="L248" i="26"/>
  <c r="L247" i="26"/>
  <c r="L245" i="26"/>
  <c r="L244" i="26"/>
  <c r="L242" i="26"/>
  <c r="L241" i="26"/>
  <c r="L240" i="26"/>
  <c r="L239" i="26"/>
  <c r="L238" i="26"/>
  <c r="L237" i="26"/>
  <c r="L236" i="26"/>
  <c r="L234" i="26"/>
  <c r="L233" i="26"/>
  <c r="L232" i="26"/>
  <c r="L231" i="26"/>
  <c r="L230" i="26"/>
  <c r="L229" i="26"/>
  <c r="L228" i="26"/>
  <c r="L227" i="26"/>
  <c r="L226" i="26"/>
  <c r="L225" i="26"/>
  <c r="L224" i="26"/>
  <c r="L223" i="26"/>
  <c r="L222" i="26"/>
  <c r="L221" i="26"/>
  <c r="L220" i="26"/>
  <c r="L219" i="26"/>
  <c r="L218" i="26"/>
  <c r="L216" i="26"/>
  <c r="L215" i="26"/>
  <c r="L214" i="26"/>
  <c r="L213" i="26"/>
  <c r="L212" i="26"/>
  <c r="L211" i="26"/>
  <c r="L209" i="26"/>
  <c r="L208" i="26"/>
  <c r="L207" i="26"/>
  <c r="L206" i="26"/>
  <c r="L205" i="26"/>
  <c r="L204" i="26"/>
  <c r="L203" i="26"/>
  <c r="L202" i="26"/>
  <c r="L201" i="26"/>
  <c r="L200" i="26"/>
  <c r="L199" i="26"/>
  <c r="L198" i="26"/>
  <c r="L197" i="26"/>
  <c r="L196" i="26"/>
  <c r="L195" i="26"/>
  <c r="L194" i="26"/>
  <c r="L193" i="26"/>
  <c r="L192" i="26"/>
  <c r="L191" i="26"/>
  <c r="L190" i="26"/>
  <c r="L188" i="26"/>
  <c r="L187" i="26"/>
  <c r="L186" i="26"/>
  <c r="L185" i="26"/>
  <c r="L184" i="26"/>
  <c r="L183" i="26"/>
  <c r="L182" i="26"/>
  <c r="L181" i="26"/>
  <c r="L180" i="26"/>
  <c r="L179" i="26"/>
  <c r="L178" i="26"/>
  <c r="L177" i="26"/>
  <c r="L176" i="26"/>
  <c r="L175" i="26"/>
  <c r="L174" i="26"/>
  <c r="L173" i="26"/>
  <c r="L172" i="26"/>
  <c r="L171" i="26"/>
  <c r="L169" i="26"/>
  <c r="L168" i="26"/>
  <c r="L167" i="26"/>
  <c r="L166" i="26"/>
  <c r="L165" i="26"/>
  <c r="L164" i="26"/>
  <c r="L163" i="26"/>
  <c r="L162" i="26"/>
  <c r="L161" i="26"/>
  <c r="L160" i="26"/>
  <c r="L159" i="26"/>
  <c r="L158" i="26"/>
  <c r="L157" i="26"/>
  <c r="L156" i="26"/>
  <c r="L155" i="26"/>
  <c r="L154" i="26"/>
  <c r="L152" i="26"/>
  <c r="L151" i="26"/>
  <c r="L150" i="26"/>
  <c r="L149" i="26"/>
  <c r="L148" i="26"/>
  <c r="L147" i="26"/>
  <c r="L146" i="26"/>
  <c r="L145" i="26"/>
  <c r="L144" i="26"/>
  <c r="L143" i="26"/>
  <c r="L142" i="26"/>
  <c r="L141" i="26"/>
  <c r="L140" i="26"/>
  <c r="L139" i="26"/>
  <c r="L138" i="26"/>
  <c r="L137" i="26"/>
  <c r="L136" i="26"/>
  <c r="L135" i="26"/>
  <c r="L133" i="26"/>
  <c r="L132" i="26"/>
  <c r="L131" i="26"/>
  <c r="L129" i="26"/>
  <c r="L128" i="26"/>
  <c r="L127" i="26"/>
  <c r="L126" i="26"/>
  <c r="L125" i="26"/>
  <c r="L123" i="26"/>
  <c r="L122" i="26"/>
  <c r="L121" i="26"/>
  <c r="L120" i="26"/>
  <c r="L119" i="26"/>
  <c r="L117" i="26"/>
  <c r="L116" i="26"/>
  <c r="L115" i="26"/>
  <c r="L113" i="26"/>
  <c r="L112" i="26"/>
  <c r="L111" i="26"/>
  <c r="L110" i="26"/>
  <c r="L108" i="26"/>
  <c r="L107" i="26"/>
  <c r="L106" i="26"/>
  <c r="L105" i="26"/>
  <c r="L104" i="26"/>
  <c r="L103" i="26"/>
  <c r="L102" i="26"/>
  <c r="L101" i="26"/>
  <c r="L100" i="26"/>
  <c r="L98" i="26"/>
  <c r="L97" i="26"/>
  <c r="L96" i="26"/>
  <c r="L95" i="26"/>
  <c r="L94" i="26"/>
  <c r="L92" i="26"/>
  <c r="L91" i="26"/>
  <c r="L90" i="26"/>
  <c r="L89" i="26"/>
  <c r="L88" i="26"/>
  <c r="L87" i="26"/>
  <c r="L86" i="26"/>
  <c r="L85" i="26"/>
  <c r="L84" i="26"/>
  <c r="L82" i="26"/>
  <c r="L81" i="26"/>
  <c r="L80" i="26"/>
  <c r="L79" i="26"/>
  <c r="L78" i="26"/>
  <c r="L77" i="26"/>
  <c r="L76" i="26"/>
  <c r="L75" i="26"/>
  <c r="L73" i="26"/>
  <c r="L72" i="26"/>
  <c r="L71" i="26"/>
  <c r="L70" i="26"/>
  <c r="L69" i="26"/>
  <c r="L68" i="26"/>
  <c r="L67" i="26"/>
  <c r="L66" i="26"/>
  <c r="L64" i="26"/>
  <c r="L63" i="26"/>
  <c r="L62" i="26"/>
  <c r="L61" i="26"/>
  <c r="L60" i="26"/>
  <c r="L59" i="26"/>
  <c r="L58" i="26"/>
  <c r="L57" i="26"/>
  <c r="L56" i="26"/>
  <c r="L55" i="26"/>
  <c r="L53" i="26"/>
  <c r="L52" i="26"/>
  <c r="L51" i="26"/>
  <c r="L49" i="26"/>
  <c r="L48" i="26"/>
  <c r="L47" i="26"/>
  <c r="L46" i="26"/>
  <c r="L45" i="26"/>
  <c r="L44" i="26"/>
  <c r="L43" i="26"/>
  <c r="L41" i="26"/>
  <c r="L40" i="26"/>
  <c r="L39" i="26"/>
  <c r="L38" i="26"/>
  <c r="L37" i="26"/>
  <c r="L35" i="26"/>
  <c r="L34" i="26"/>
  <c r="L33" i="26"/>
  <c r="L31" i="26"/>
  <c r="L30" i="26"/>
  <c r="L29" i="26"/>
  <c r="L28" i="26"/>
  <c r="L26" i="26"/>
  <c r="L25" i="26"/>
  <c r="L24" i="26"/>
  <c r="L23" i="26"/>
  <c r="L22" i="26"/>
  <c r="L21" i="26"/>
  <c r="L20" i="26"/>
  <c r="L19" i="26"/>
  <c r="L18" i="26"/>
  <c r="L17" i="26"/>
  <c r="L16" i="26"/>
  <c r="L14" i="26"/>
  <c r="L13" i="26"/>
  <c r="L12" i="26"/>
  <c r="L11" i="26"/>
  <c r="L10" i="26"/>
  <c r="L8" i="26"/>
  <c r="L7" i="26"/>
  <c r="L6" i="26"/>
  <c r="L5" i="26"/>
  <c r="L4" i="26"/>
  <c r="L3" i="26"/>
  <c r="M480" i="25"/>
  <c r="M479" i="25"/>
  <c r="M478" i="25"/>
  <c r="M476" i="25"/>
  <c r="M475" i="25"/>
  <c r="M474" i="25"/>
  <c r="M473" i="25"/>
  <c r="M472" i="25"/>
  <c r="M471" i="25"/>
  <c r="M470" i="25"/>
  <c r="M468" i="25"/>
  <c r="M467" i="25"/>
  <c r="M466" i="25"/>
  <c r="M465" i="25"/>
  <c r="M464" i="25"/>
  <c r="M462" i="25"/>
  <c r="M461" i="25"/>
  <c r="M459" i="25"/>
  <c r="M458" i="25"/>
  <c r="M456" i="25"/>
  <c r="M455" i="25"/>
  <c r="M454" i="25"/>
  <c r="M453" i="25"/>
  <c r="M451" i="25"/>
  <c r="M450" i="25"/>
  <c r="M449" i="25"/>
  <c r="M448" i="25"/>
  <c r="M447" i="25"/>
  <c r="M446" i="25"/>
  <c r="M444" i="25"/>
  <c r="M443" i="25"/>
  <c r="M442" i="25"/>
  <c r="M441" i="25"/>
  <c r="M440" i="25"/>
  <c r="M439" i="25"/>
  <c r="M438" i="25"/>
  <c r="M436" i="25"/>
  <c r="M435" i="25"/>
  <c r="M434" i="25"/>
  <c r="M433" i="25"/>
  <c r="M432" i="25"/>
  <c r="M431" i="25"/>
  <c r="M429" i="25"/>
  <c r="M428" i="25"/>
  <c r="M427" i="25"/>
  <c r="M426" i="25"/>
  <c r="M425" i="25"/>
  <c r="M423" i="25"/>
  <c r="M422" i="25"/>
  <c r="M421" i="25"/>
  <c r="M420" i="25"/>
  <c r="M419" i="25"/>
  <c r="M418" i="25"/>
  <c r="M416" i="25"/>
  <c r="M415" i="25"/>
  <c r="M414" i="25"/>
  <c r="M413" i="25"/>
  <c r="M412" i="25"/>
  <c r="M411" i="25"/>
  <c r="M410" i="25"/>
  <c r="M409" i="25"/>
  <c r="M408" i="25"/>
  <c r="M407" i="25"/>
  <c r="M406" i="25"/>
  <c r="M405" i="25"/>
  <c r="M404" i="25"/>
  <c r="M403" i="25"/>
  <c r="M402" i="25"/>
  <c r="M401" i="25"/>
  <c r="M400" i="25"/>
  <c r="M399" i="25"/>
  <c r="M398" i="25"/>
  <c r="M397" i="25"/>
  <c r="M396" i="25"/>
  <c r="M395" i="25"/>
  <c r="M393" i="25"/>
  <c r="M392" i="25"/>
  <c r="M391" i="25"/>
  <c r="M390" i="25"/>
  <c r="M388" i="25"/>
  <c r="M387" i="25"/>
  <c r="M386" i="25"/>
  <c r="M384" i="25"/>
  <c r="M383" i="25"/>
  <c r="M382" i="25"/>
  <c r="M381" i="25"/>
  <c r="M380" i="25"/>
  <c r="M379" i="25"/>
  <c r="M378" i="25"/>
  <c r="M377" i="25"/>
  <c r="M376" i="25"/>
  <c r="M375" i="25"/>
  <c r="M374" i="25"/>
  <c r="M373" i="25"/>
  <c r="M372" i="25"/>
  <c r="M371" i="25"/>
  <c r="M370" i="25"/>
  <c r="M369" i="25"/>
  <c r="M368" i="25"/>
  <c r="M366" i="25"/>
  <c r="M365" i="25"/>
  <c r="M364" i="25"/>
  <c r="M362" i="25"/>
  <c r="M361" i="25"/>
  <c r="M360" i="25"/>
  <c r="M359" i="25"/>
  <c r="M358" i="25"/>
  <c r="M357" i="25"/>
  <c r="M355" i="25"/>
  <c r="M354" i="25"/>
  <c r="M353" i="25"/>
  <c r="M352" i="25"/>
  <c r="M351" i="25"/>
  <c r="M350" i="25"/>
  <c r="M349" i="25"/>
  <c r="M347" i="25"/>
  <c r="M346" i="25"/>
  <c r="M345" i="25"/>
  <c r="M344" i="25"/>
  <c r="M343" i="25"/>
  <c r="M342" i="25"/>
  <c r="M341" i="25"/>
  <c r="M339" i="25"/>
  <c r="M338" i="25"/>
  <c r="M336" i="25"/>
  <c r="M335" i="25"/>
  <c r="M334" i="25"/>
  <c r="M332" i="25"/>
  <c r="M331" i="25"/>
  <c r="M329" i="25"/>
  <c r="M328" i="25"/>
  <c r="M327" i="25"/>
  <c r="M326" i="25"/>
  <c r="M325" i="25"/>
  <c r="M324" i="25"/>
  <c r="M322" i="25"/>
  <c r="M321" i="25"/>
  <c r="M319" i="25"/>
  <c r="M318" i="25"/>
  <c r="M316" i="25"/>
  <c r="M315" i="25"/>
  <c r="M313" i="25"/>
  <c r="M312" i="25"/>
  <c r="M311" i="25"/>
  <c r="M310" i="25"/>
  <c r="M309" i="25"/>
  <c r="M308" i="25"/>
  <c r="M307" i="25"/>
  <c r="M306" i="25"/>
  <c r="M305" i="25"/>
  <c r="M304" i="25"/>
  <c r="M303" i="25"/>
  <c r="M302" i="25"/>
  <c r="M301" i="25"/>
  <c r="M300" i="25"/>
  <c r="M299" i="25"/>
  <c r="M298" i="25"/>
  <c r="M296" i="25"/>
  <c r="M295" i="25"/>
  <c r="M293" i="25"/>
  <c r="M292" i="25"/>
  <c r="M290" i="25"/>
  <c r="M289" i="25"/>
  <c r="M288" i="25"/>
  <c r="M287" i="25"/>
  <c r="M286" i="25"/>
  <c r="M285" i="25"/>
  <c r="M284" i="25"/>
  <c r="M283" i="25"/>
  <c r="M282" i="25"/>
  <c r="M281" i="25"/>
  <c r="M280" i="25"/>
  <c r="M279" i="25"/>
  <c r="M278" i="25"/>
  <c r="M277" i="25"/>
  <c r="M276" i="25"/>
  <c r="M274" i="25"/>
  <c r="M273" i="25"/>
  <c r="M272" i="25"/>
  <c r="M271" i="25"/>
  <c r="M270" i="25"/>
  <c r="M269" i="25"/>
  <c r="M268" i="25"/>
  <c r="M267" i="25"/>
  <c r="M265" i="25"/>
  <c r="M264" i="25"/>
  <c r="M263" i="25"/>
  <c r="M262" i="25"/>
  <c r="M261" i="25"/>
  <c r="M259" i="25"/>
  <c r="M258" i="25"/>
  <c r="M256" i="25"/>
  <c r="M255" i="25"/>
  <c r="M253" i="25"/>
  <c r="M252" i="25"/>
  <c r="M251" i="25"/>
  <c r="M250" i="25"/>
  <c r="M249" i="25"/>
  <c r="M248" i="25"/>
  <c r="M247" i="25"/>
  <c r="M245" i="25"/>
  <c r="M244" i="25"/>
  <c r="M243" i="25"/>
  <c r="M242" i="25"/>
  <c r="M241" i="25"/>
  <c r="M240" i="25"/>
  <c r="M239" i="25"/>
  <c r="M238" i="25"/>
  <c r="M237" i="25"/>
  <c r="M236" i="25"/>
  <c r="M235" i="25"/>
  <c r="M234" i="25"/>
  <c r="M233" i="25"/>
  <c r="M232" i="25"/>
  <c r="M231" i="25"/>
  <c r="M230" i="25"/>
  <c r="M229" i="25"/>
  <c r="M227" i="25"/>
  <c r="M226" i="25"/>
  <c r="M225" i="25"/>
  <c r="M224" i="25"/>
  <c r="M223" i="25"/>
  <c r="M222" i="25"/>
  <c r="M220" i="25"/>
  <c r="M219" i="25"/>
  <c r="M218" i="25"/>
  <c r="M217" i="25"/>
  <c r="M216" i="25"/>
  <c r="M215" i="25"/>
  <c r="M214" i="25"/>
  <c r="M213" i="25"/>
  <c r="M212" i="25"/>
  <c r="M211" i="25"/>
  <c r="M210" i="25"/>
  <c r="M209" i="25"/>
  <c r="M208" i="25"/>
  <c r="M207" i="25"/>
  <c r="M206" i="25"/>
  <c r="M205" i="25"/>
  <c r="M204" i="25"/>
  <c r="M203" i="25"/>
  <c r="M202" i="25"/>
  <c r="M201" i="25"/>
  <c r="M200" i="25"/>
  <c r="M198" i="25"/>
  <c r="M197" i="25"/>
  <c r="M196" i="25"/>
  <c r="M195" i="25"/>
  <c r="M194" i="25"/>
  <c r="M193" i="25"/>
  <c r="M192" i="25"/>
  <c r="M191" i="25"/>
  <c r="M190" i="25"/>
  <c r="M189" i="25"/>
  <c r="M188" i="25"/>
  <c r="M187" i="25"/>
  <c r="M186" i="25"/>
  <c r="M185" i="25"/>
  <c r="M184" i="25"/>
  <c r="M183" i="25"/>
  <c r="M182" i="25"/>
  <c r="M181" i="25"/>
  <c r="M179" i="25"/>
  <c r="M178" i="25"/>
  <c r="M177" i="25"/>
  <c r="M176" i="25"/>
  <c r="M175" i="25"/>
  <c r="M174" i="25"/>
  <c r="M173" i="25"/>
  <c r="M172" i="25"/>
  <c r="M171" i="25"/>
  <c r="M170" i="25"/>
  <c r="M169" i="25"/>
  <c r="M168" i="25"/>
  <c r="M167" i="25"/>
  <c r="M166" i="25"/>
  <c r="M165" i="25"/>
  <c r="M164" i="25"/>
  <c r="M162" i="25"/>
  <c r="M161" i="25"/>
  <c r="M160" i="25"/>
  <c r="M159" i="25"/>
  <c r="M158" i="25"/>
  <c r="M157" i="25"/>
  <c r="M156" i="25"/>
  <c r="M155" i="25"/>
  <c r="M154" i="25"/>
  <c r="M153" i="25"/>
  <c r="M152" i="25"/>
  <c r="M151" i="25"/>
  <c r="M150" i="25"/>
  <c r="M149" i="25"/>
  <c r="M148" i="25"/>
  <c r="M147" i="25"/>
  <c r="M146" i="25"/>
  <c r="M145" i="25"/>
  <c r="L480" i="25"/>
  <c r="L479" i="25"/>
  <c r="L478" i="25"/>
  <c r="L476" i="25"/>
  <c r="L475" i="25"/>
  <c r="L474" i="25"/>
  <c r="L473" i="25"/>
  <c r="L472" i="25"/>
  <c r="L471" i="25"/>
  <c r="L470" i="25"/>
  <c r="L468" i="25"/>
  <c r="L467" i="25"/>
  <c r="L466" i="25"/>
  <c r="L465" i="25"/>
  <c r="L464" i="25"/>
  <c r="L462" i="25"/>
  <c r="L461" i="25"/>
  <c r="L459" i="25"/>
  <c r="L458" i="25"/>
  <c r="L456" i="25"/>
  <c r="L455" i="25"/>
  <c r="L454" i="25"/>
  <c r="L453" i="25"/>
  <c r="L451" i="25"/>
  <c r="L450" i="25"/>
  <c r="L449" i="25"/>
  <c r="L448" i="25"/>
  <c r="L447" i="25"/>
  <c r="L446" i="25"/>
  <c r="L444" i="25"/>
  <c r="L443" i="25"/>
  <c r="L442" i="25"/>
  <c r="L441" i="25"/>
  <c r="L440" i="25"/>
  <c r="L439" i="25"/>
  <c r="L438" i="25"/>
  <c r="L436" i="25"/>
  <c r="L435" i="25"/>
  <c r="L434" i="25"/>
  <c r="L433" i="25"/>
  <c r="L432" i="25"/>
  <c r="L431" i="25"/>
  <c r="L429" i="25"/>
  <c r="L428" i="25"/>
  <c r="L427" i="25"/>
  <c r="L426" i="25"/>
  <c r="L425" i="25"/>
  <c r="L423" i="25"/>
  <c r="L422" i="25"/>
  <c r="L421" i="25"/>
  <c r="L420" i="25"/>
  <c r="L419" i="25"/>
  <c r="L418" i="25"/>
  <c r="L416" i="25"/>
  <c r="L415" i="25"/>
  <c r="L414" i="25"/>
  <c r="L413" i="25"/>
  <c r="L412" i="25"/>
  <c r="L411" i="25"/>
  <c r="L410" i="25"/>
  <c r="L409" i="25"/>
  <c r="L408" i="25"/>
  <c r="L407" i="25"/>
  <c r="L406" i="25"/>
  <c r="L405" i="25"/>
  <c r="L404" i="25"/>
  <c r="L403" i="25"/>
  <c r="L402" i="25"/>
  <c r="L401" i="25"/>
  <c r="L400" i="25"/>
  <c r="L399" i="25"/>
  <c r="L398" i="25"/>
  <c r="L397" i="25"/>
  <c r="L396" i="25"/>
  <c r="L395" i="25"/>
  <c r="L393" i="25"/>
  <c r="L392" i="25"/>
  <c r="L391" i="25"/>
  <c r="L390" i="25"/>
  <c r="L388" i="25"/>
  <c r="L387" i="25"/>
  <c r="L386" i="25"/>
  <c r="L384" i="25"/>
  <c r="L383" i="25"/>
  <c r="L382" i="25"/>
  <c r="L381" i="25"/>
  <c r="L380" i="25"/>
  <c r="L379" i="25"/>
  <c r="L378" i="25"/>
  <c r="L377" i="25"/>
  <c r="L376" i="25"/>
  <c r="L375" i="25"/>
  <c r="L374" i="25"/>
  <c r="L373" i="25"/>
  <c r="L372" i="25"/>
  <c r="L371" i="25"/>
  <c r="L370" i="25"/>
  <c r="L369" i="25"/>
  <c r="L368" i="25"/>
  <c r="L366" i="25"/>
  <c r="L365" i="25"/>
  <c r="L364" i="25"/>
  <c r="L362" i="25"/>
  <c r="L361" i="25"/>
  <c r="L360" i="25"/>
  <c r="L359" i="25"/>
  <c r="L358" i="25"/>
  <c r="L357" i="25"/>
  <c r="L354" i="25"/>
  <c r="L353" i="25"/>
  <c r="L352" i="25"/>
  <c r="L351" i="25"/>
  <c r="L350" i="25"/>
  <c r="L349" i="25"/>
  <c r="L347" i="25"/>
  <c r="L346" i="25"/>
  <c r="L345" i="25"/>
  <c r="L344" i="25"/>
  <c r="L343" i="25"/>
  <c r="L342" i="25"/>
  <c r="L341" i="25"/>
  <c r="L338" i="25"/>
  <c r="L336" i="25"/>
  <c r="L334" i="25"/>
  <c r="L331" i="25"/>
  <c r="L329" i="25"/>
  <c r="L328" i="25"/>
  <c r="L327" i="25"/>
  <c r="L326" i="25"/>
  <c r="L325" i="25"/>
  <c r="L324" i="25"/>
  <c r="L322" i="25"/>
  <c r="L321" i="25"/>
  <c r="L319" i="25"/>
  <c r="L318" i="25"/>
  <c r="L316" i="25"/>
  <c r="L315" i="25"/>
  <c r="L313" i="25"/>
  <c r="L312" i="25"/>
  <c r="L311" i="25"/>
  <c r="L310" i="25"/>
  <c r="L309" i="25"/>
  <c r="L308" i="25"/>
  <c r="L307" i="25"/>
  <c r="L306" i="25"/>
  <c r="L305" i="25"/>
  <c r="L304" i="25"/>
  <c r="L303" i="25"/>
  <c r="L302" i="25"/>
  <c r="L301" i="25"/>
  <c r="L300" i="25"/>
  <c r="L299" i="25"/>
  <c r="L298" i="25"/>
  <c r="L296" i="25"/>
  <c r="L295" i="25"/>
  <c r="L293" i="25"/>
  <c r="L292" i="25"/>
  <c r="L290" i="25"/>
  <c r="L289" i="25"/>
  <c r="L288" i="25"/>
  <c r="L287" i="25"/>
  <c r="L286" i="25"/>
  <c r="L285" i="25"/>
  <c r="L284" i="25"/>
  <c r="L283" i="25"/>
  <c r="L282" i="25"/>
  <c r="L281" i="25"/>
  <c r="L280" i="25"/>
  <c r="L279" i="25"/>
  <c r="L278" i="25"/>
  <c r="L277" i="25"/>
  <c r="L276" i="25"/>
  <c r="L274" i="25"/>
  <c r="L273" i="25"/>
  <c r="L272" i="25"/>
  <c r="L271" i="25"/>
  <c r="L270" i="25"/>
  <c r="L269" i="25"/>
  <c r="L268" i="25"/>
  <c r="L267" i="25"/>
  <c r="L265" i="25"/>
  <c r="L264" i="25"/>
  <c r="L263" i="25"/>
  <c r="L262" i="25"/>
  <c r="L261" i="25"/>
  <c r="L259" i="25"/>
  <c r="L258" i="25"/>
  <c r="L256" i="25"/>
  <c r="L255" i="25"/>
  <c r="L253" i="25"/>
  <c r="L252" i="25"/>
  <c r="L251" i="25"/>
  <c r="L250" i="25"/>
  <c r="L249" i="25"/>
  <c r="L248" i="25"/>
  <c r="L247" i="25"/>
  <c r="L245" i="25"/>
  <c r="L244" i="25"/>
  <c r="L243" i="25"/>
  <c r="L242" i="25"/>
  <c r="L241" i="25"/>
  <c r="L240" i="25"/>
  <c r="L239" i="25"/>
  <c r="L238" i="25"/>
  <c r="L237" i="25"/>
  <c r="L236" i="25"/>
  <c r="L235" i="25"/>
  <c r="L234" i="25"/>
  <c r="L233" i="25"/>
  <c r="L232" i="25"/>
  <c r="L231" i="25"/>
  <c r="L230" i="25"/>
  <c r="L229" i="25"/>
  <c r="L227" i="25"/>
  <c r="L226" i="25"/>
  <c r="L225" i="25"/>
  <c r="L224" i="25"/>
  <c r="L223" i="25"/>
  <c r="L222" i="25"/>
  <c r="L220" i="25"/>
  <c r="L219" i="25"/>
  <c r="L218" i="25"/>
  <c r="L217" i="25"/>
  <c r="L216" i="25"/>
  <c r="L215" i="25"/>
  <c r="L214" i="25"/>
  <c r="L213" i="25"/>
  <c r="L212" i="25"/>
  <c r="L211" i="25"/>
  <c r="L210" i="25"/>
  <c r="L209" i="25"/>
  <c r="L208" i="25"/>
  <c r="L207" i="25"/>
  <c r="L206" i="25"/>
  <c r="L205" i="25"/>
  <c r="L204" i="25"/>
  <c r="L203" i="25"/>
  <c r="L202" i="25"/>
  <c r="L201" i="25"/>
  <c r="L200" i="25"/>
  <c r="L198" i="25"/>
  <c r="L197" i="25"/>
  <c r="L196" i="25"/>
  <c r="L195" i="25"/>
  <c r="L194" i="25"/>
  <c r="L193" i="25"/>
  <c r="L192" i="25"/>
  <c r="L191" i="25"/>
  <c r="L190" i="25"/>
  <c r="L189" i="25"/>
  <c r="L188" i="25"/>
  <c r="L187" i="25"/>
  <c r="L186" i="25"/>
  <c r="L185" i="25"/>
  <c r="L184" i="25"/>
  <c r="L183" i="25"/>
  <c r="L182" i="25"/>
  <c r="L181" i="25"/>
  <c r="L179" i="25"/>
  <c r="L178" i="25"/>
  <c r="L177" i="25"/>
  <c r="L176" i="25"/>
  <c r="L175" i="25"/>
  <c r="L174" i="25"/>
  <c r="L173" i="25"/>
  <c r="L172" i="25"/>
  <c r="L171" i="25"/>
  <c r="L170" i="25"/>
  <c r="L169" i="25"/>
  <c r="L168" i="25"/>
  <c r="L167" i="25"/>
  <c r="L166" i="25"/>
  <c r="L165" i="25"/>
  <c r="L164" i="25"/>
  <c r="L162" i="25"/>
  <c r="L161" i="25"/>
  <c r="L160" i="25"/>
  <c r="L159" i="25"/>
  <c r="L158" i="25"/>
  <c r="L157" i="25"/>
  <c r="L156" i="25"/>
  <c r="L155" i="25"/>
  <c r="L154" i="25"/>
  <c r="L153" i="25"/>
  <c r="L152" i="25"/>
  <c r="L151" i="25"/>
  <c r="L150" i="25"/>
  <c r="L149" i="25"/>
  <c r="L148" i="25"/>
  <c r="L147" i="25"/>
  <c r="L146" i="25"/>
  <c r="L145" i="25"/>
  <c r="L143" i="25"/>
  <c r="L142" i="25"/>
  <c r="L141" i="25"/>
  <c r="L140" i="25"/>
  <c r="L138" i="25"/>
  <c r="L137" i="25"/>
  <c r="L136" i="25"/>
  <c r="L135" i="25"/>
  <c r="L134" i="25"/>
  <c r="L132" i="25"/>
  <c r="L131" i="25"/>
  <c r="L130" i="25"/>
  <c r="L129" i="25"/>
  <c r="L128" i="25"/>
  <c r="L127" i="25"/>
  <c r="L125" i="25"/>
  <c r="L124" i="25"/>
  <c r="L123" i="25"/>
  <c r="L121" i="25"/>
  <c r="L120" i="25"/>
  <c r="L119" i="25"/>
  <c r="L117" i="25"/>
  <c r="L116" i="25"/>
  <c r="L115" i="25"/>
  <c r="L114" i="25"/>
  <c r="L113" i="25"/>
  <c r="L112" i="25"/>
  <c r="L111" i="25"/>
  <c r="L110" i="25"/>
  <c r="L109" i="25"/>
  <c r="L107" i="25"/>
  <c r="L106" i="25"/>
  <c r="L105" i="25"/>
  <c r="L104" i="25"/>
  <c r="L103" i="25"/>
  <c r="L101" i="25"/>
  <c r="L100" i="25"/>
  <c r="L99" i="25"/>
  <c r="L98" i="25"/>
  <c r="L97" i="25"/>
  <c r="L96" i="25"/>
  <c r="L95" i="25"/>
  <c r="L94" i="25"/>
  <c r="L93" i="25"/>
  <c r="L91" i="25"/>
  <c r="L90" i="25"/>
  <c r="L89" i="25"/>
  <c r="L88" i="25"/>
  <c r="L87" i="25"/>
  <c r="L86" i="25"/>
  <c r="L85" i="25"/>
  <c r="L84" i="25"/>
  <c r="L82" i="25"/>
  <c r="L81" i="25"/>
  <c r="L80" i="25"/>
  <c r="L79" i="25"/>
  <c r="L78" i="25"/>
  <c r="L77" i="25"/>
  <c r="L76" i="25"/>
  <c r="L75" i="25"/>
  <c r="L73" i="25"/>
  <c r="L72" i="25"/>
  <c r="L71" i="25"/>
  <c r="L70" i="25"/>
  <c r="L69" i="25"/>
  <c r="L68" i="25"/>
  <c r="L67" i="25"/>
  <c r="L66" i="25"/>
  <c r="L65" i="25"/>
  <c r="L64" i="25"/>
  <c r="L63" i="25"/>
  <c r="L61" i="25"/>
  <c r="L60" i="25"/>
  <c r="L59" i="25"/>
  <c r="L57" i="25"/>
  <c r="L56" i="25"/>
  <c r="L55" i="25"/>
  <c r="L53" i="25"/>
  <c r="L52" i="25"/>
  <c r="L51" i="25"/>
  <c r="L50" i="25"/>
  <c r="L49" i="25"/>
  <c r="L48" i="25"/>
  <c r="L47" i="25"/>
  <c r="L45" i="25"/>
  <c r="L44" i="25"/>
  <c r="L43" i="25"/>
  <c r="L42" i="25"/>
  <c r="L41" i="25"/>
  <c r="L39" i="25"/>
  <c r="L38" i="25"/>
  <c r="L37" i="25"/>
  <c r="L36" i="25"/>
  <c r="L35" i="25"/>
  <c r="L34" i="25"/>
  <c r="L32" i="25"/>
  <c r="L31" i="25"/>
  <c r="L30" i="25"/>
  <c r="L29" i="25"/>
  <c r="L27" i="25"/>
  <c r="L26" i="25"/>
  <c r="L25" i="25"/>
  <c r="L24" i="25"/>
  <c r="L23" i="25"/>
  <c r="L22" i="25"/>
  <c r="L21" i="25"/>
  <c r="L20" i="25"/>
  <c r="L19" i="25"/>
  <c r="L18" i="25"/>
  <c r="L17" i="25"/>
  <c r="L15" i="25"/>
  <c r="L14" i="25"/>
  <c r="L13" i="25"/>
  <c r="L12" i="25"/>
  <c r="L11" i="25"/>
  <c r="L9" i="25"/>
  <c r="L8" i="25"/>
  <c r="L7" i="25"/>
  <c r="L6" i="25"/>
  <c r="L5" i="25"/>
  <c r="L4" i="25"/>
  <c r="L3" i="25"/>
  <c r="M463" i="24"/>
  <c r="M462" i="24"/>
  <c r="M461" i="24"/>
  <c r="M459" i="24"/>
  <c r="M458" i="24"/>
  <c r="M457" i="24"/>
  <c r="M456" i="24"/>
  <c r="M455" i="24"/>
  <c r="M454" i="24"/>
  <c r="M453" i="24"/>
  <c r="M451" i="24"/>
  <c r="M450" i="24"/>
  <c r="M449" i="24"/>
  <c r="M448" i="24"/>
  <c r="M447" i="24"/>
  <c r="M445" i="24"/>
  <c r="M444" i="24"/>
  <c r="M442" i="24"/>
  <c r="M441" i="24"/>
  <c r="M439" i="24"/>
  <c r="M438" i="24"/>
  <c r="M437" i="24"/>
  <c r="M436" i="24"/>
  <c r="M434" i="24"/>
  <c r="M433" i="24"/>
  <c r="M432" i="24"/>
  <c r="M431" i="24"/>
  <c r="M430" i="24"/>
  <c r="M429" i="24"/>
  <c r="M427" i="24"/>
  <c r="M426" i="24"/>
  <c r="M425" i="24"/>
  <c r="M424" i="24"/>
  <c r="M423" i="24"/>
  <c r="M422" i="24"/>
  <c r="M421" i="24"/>
  <c r="M419" i="24"/>
  <c r="M418" i="24"/>
  <c r="M417" i="24"/>
  <c r="M416" i="24"/>
  <c r="M415" i="24"/>
  <c r="M414" i="24"/>
  <c r="M412" i="24"/>
  <c r="M411" i="24"/>
  <c r="M410" i="24"/>
  <c r="M409" i="24"/>
  <c r="M408" i="24"/>
  <c r="M406" i="24"/>
  <c r="M405" i="24"/>
  <c r="M404" i="24"/>
  <c r="M403" i="24"/>
  <c r="M401" i="24"/>
  <c r="M400" i="24"/>
  <c r="M399" i="24"/>
  <c r="M398" i="24"/>
  <c r="M397" i="24"/>
  <c r="M396" i="24"/>
  <c r="M395" i="24"/>
  <c r="M394" i="24"/>
  <c r="M393" i="24"/>
  <c r="M392" i="24"/>
  <c r="M391" i="24"/>
  <c r="M390" i="24"/>
  <c r="M389" i="24"/>
  <c r="M388" i="24"/>
  <c r="M387" i="24"/>
  <c r="M386" i="24"/>
  <c r="M385" i="24"/>
  <c r="M384" i="24"/>
  <c r="M383" i="24"/>
  <c r="M382" i="24"/>
  <c r="M381" i="24"/>
  <c r="M380" i="24"/>
  <c r="M378" i="24"/>
  <c r="M377" i="24"/>
  <c r="M376" i="24"/>
  <c r="M375" i="24"/>
  <c r="M373" i="24"/>
  <c r="M372" i="24"/>
  <c r="M371" i="24"/>
  <c r="M369" i="24"/>
  <c r="M368" i="24"/>
  <c r="M367" i="24"/>
  <c r="M366" i="24"/>
  <c r="M365" i="24"/>
  <c r="M364" i="24"/>
  <c r="M363" i="24"/>
  <c r="M362" i="24"/>
  <c r="M361" i="24"/>
  <c r="M360" i="24"/>
  <c r="M359" i="24"/>
  <c r="M358" i="24"/>
  <c r="M357" i="24"/>
  <c r="M356" i="24"/>
  <c r="M355" i="24"/>
  <c r="M354" i="24"/>
  <c r="M353" i="24"/>
  <c r="M351" i="24"/>
  <c r="M350" i="24"/>
  <c r="M349" i="24"/>
  <c r="M347" i="24"/>
  <c r="M346" i="24"/>
  <c r="M345" i="24"/>
  <c r="M344" i="24"/>
  <c r="M343" i="24"/>
  <c r="M342" i="24"/>
  <c r="M340" i="24"/>
  <c r="M339" i="24"/>
  <c r="M338" i="24"/>
  <c r="M337" i="24"/>
  <c r="M336" i="24"/>
  <c r="M335" i="24"/>
  <c r="M333" i="24"/>
  <c r="M332" i="24"/>
  <c r="M331" i="24"/>
  <c r="M330" i="24"/>
  <c r="M329" i="24"/>
  <c r="M328" i="24"/>
  <c r="M327" i="24"/>
  <c r="M325" i="24"/>
  <c r="M324" i="24"/>
  <c r="M323" i="24"/>
  <c r="M321" i="24"/>
  <c r="M320" i="24"/>
  <c r="M318" i="24"/>
  <c r="M317" i="24"/>
  <c r="M316" i="24"/>
  <c r="M315" i="24"/>
  <c r="M314" i="24"/>
  <c r="M313" i="24"/>
  <c r="M311" i="24"/>
  <c r="M310" i="24"/>
  <c r="M308" i="24"/>
  <c r="M307" i="24"/>
  <c r="M305" i="24"/>
  <c r="M304" i="24"/>
  <c r="M302" i="24"/>
  <c r="M301" i="24"/>
  <c r="M300" i="24"/>
  <c r="M299" i="24"/>
  <c r="M298" i="24"/>
  <c r="M297" i="24"/>
  <c r="M296" i="24"/>
  <c r="M295" i="24"/>
  <c r="M294" i="24"/>
  <c r="M293" i="24"/>
  <c r="M292" i="24"/>
  <c r="M291" i="24"/>
  <c r="M290" i="24"/>
  <c r="M289" i="24"/>
  <c r="M287" i="24"/>
  <c r="M286" i="24"/>
  <c r="M284" i="24"/>
  <c r="M283" i="24"/>
  <c r="M281" i="24"/>
  <c r="M280" i="24"/>
  <c r="M279" i="24"/>
  <c r="M278" i="24"/>
  <c r="M277" i="24"/>
  <c r="M276" i="24"/>
  <c r="M275" i="24"/>
  <c r="M274" i="24"/>
  <c r="M273" i="24"/>
  <c r="M272" i="24"/>
  <c r="M271" i="24"/>
  <c r="M270" i="24"/>
  <c r="M269" i="24"/>
  <c r="M267" i="24"/>
  <c r="M266" i="24"/>
  <c r="M265" i="24"/>
  <c r="M264" i="24"/>
  <c r="M263" i="24"/>
  <c r="M262" i="24"/>
  <c r="M261" i="24"/>
  <c r="M259" i="24"/>
  <c r="M258" i="24"/>
  <c r="M257" i="24"/>
  <c r="M256" i="24"/>
  <c r="M255" i="24"/>
  <c r="M253" i="24"/>
  <c r="M252" i="24"/>
  <c r="M250" i="24"/>
  <c r="M249" i="24"/>
  <c r="M248" i="24"/>
  <c r="M247" i="24"/>
  <c r="M246" i="24"/>
  <c r="M245" i="24"/>
  <c r="M244" i="24"/>
  <c r="M242" i="24"/>
  <c r="M241" i="24"/>
  <c r="M240" i="24"/>
  <c r="M239" i="24"/>
  <c r="M238" i="24"/>
  <c r="M237" i="24"/>
  <c r="M236" i="24"/>
  <c r="M235" i="24"/>
  <c r="M234" i="24"/>
  <c r="M233" i="24"/>
  <c r="M232" i="24"/>
  <c r="M231" i="24"/>
  <c r="M230" i="24"/>
  <c r="M229" i="24"/>
  <c r="M228" i="24"/>
  <c r="M227" i="24"/>
  <c r="M226" i="24"/>
  <c r="M224" i="24"/>
  <c r="M223" i="24"/>
  <c r="M222" i="24"/>
  <c r="M221" i="24"/>
  <c r="M220" i="24"/>
  <c r="M219" i="24"/>
  <c r="M217" i="24"/>
  <c r="M216" i="24"/>
  <c r="M215" i="24"/>
  <c r="M214" i="24"/>
  <c r="M213" i="24"/>
  <c r="M212" i="24"/>
  <c r="M211" i="24"/>
  <c r="M210" i="24"/>
  <c r="M209" i="24"/>
  <c r="M208" i="24"/>
  <c r="M207" i="24"/>
  <c r="M206" i="24"/>
  <c r="M205" i="24"/>
  <c r="M204" i="24"/>
  <c r="M203" i="24"/>
  <c r="M202" i="24"/>
  <c r="M201" i="24"/>
  <c r="M200" i="24"/>
  <c r="M199" i="24"/>
  <c r="M198" i="24"/>
  <c r="M196" i="24"/>
  <c r="M195" i="24"/>
  <c r="M194" i="24"/>
  <c r="M193" i="24"/>
  <c r="M192" i="24"/>
  <c r="M191" i="24"/>
  <c r="M190" i="24"/>
  <c r="M189" i="24"/>
  <c r="M188" i="24"/>
  <c r="M187" i="24"/>
  <c r="M186" i="24"/>
  <c r="M185" i="24"/>
  <c r="M184" i="24"/>
  <c r="M183" i="24"/>
  <c r="M182" i="24"/>
  <c r="M181" i="24"/>
  <c r="M180" i="24"/>
  <c r="M179" i="24"/>
  <c r="M177" i="24"/>
  <c r="M176" i="24"/>
  <c r="M175" i="24"/>
  <c r="M174" i="24"/>
  <c r="M173" i="24"/>
  <c r="M172" i="24"/>
  <c r="M171" i="24"/>
  <c r="M170" i="24"/>
  <c r="M169" i="24"/>
  <c r="M168" i="24"/>
  <c r="M167" i="24"/>
  <c r="M166" i="24"/>
  <c r="M165" i="24"/>
  <c r="M164" i="24"/>
  <c r="M163" i="24"/>
  <c r="M162" i="24"/>
  <c r="M160" i="24"/>
  <c r="M159" i="24"/>
  <c r="M158" i="24"/>
  <c r="M157" i="24"/>
  <c r="M156" i="24"/>
  <c r="M155" i="24"/>
  <c r="M154" i="24"/>
  <c r="M153" i="24"/>
  <c r="M152" i="24"/>
  <c r="M151" i="24"/>
  <c r="M150" i="24"/>
  <c r="M149" i="24"/>
  <c r="M148" i="24"/>
  <c r="M147" i="24"/>
  <c r="M146" i="24"/>
  <c r="M145" i="24"/>
  <c r="M144" i="24"/>
  <c r="M143" i="24"/>
  <c r="L463" i="24"/>
  <c r="L462" i="24"/>
  <c r="L461" i="24"/>
  <c r="L459" i="24"/>
  <c r="L458" i="24"/>
  <c r="L457" i="24"/>
  <c r="L456" i="24"/>
  <c r="L455" i="24"/>
  <c r="L454" i="24"/>
  <c r="L453" i="24"/>
  <c r="L451" i="24"/>
  <c r="L450" i="24"/>
  <c r="L449" i="24"/>
  <c r="L448" i="24"/>
  <c r="L447" i="24"/>
  <c r="L445" i="24"/>
  <c r="L444" i="24"/>
  <c r="L442" i="24"/>
  <c r="L441" i="24"/>
  <c r="L439" i="24"/>
  <c r="L438" i="24"/>
  <c r="L437" i="24"/>
  <c r="L436" i="24"/>
  <c r="L434" i="24"/>
  <c r="L433" i="24"/>
  <c r="L432" i="24"/>
  <c r="L431" i="24"/>
  <c r="L430" i="24"/>
  <c r="L429" i="24"/>
  <c r="L427" i="24"/>
  <c r="L426" i="24"/>
  <c r="L425" i="24"/>
  <c r="L424" i="24"/>
  <c r="L423" i="24"/>
  <c r="L422" i="24"/>
  <c r="L421" i="24"/>
  <c r="L419" i="24"/>
  <c r="L418" i="24"/>
  <c r="L417" i="24"/>
  <c r="L416" i="24"/>
  <c r="L415" i="24"/>
  <c r="L414" i="24"/>
  <c r="L412" i="24"/>
  <c r="L411" i="24"/>
  <c r="L410" i="24"/>
  <c r="L409" i="24"/>
  <c r="L408" i="24"/>
  <c r="L406" i="24"/>
  <c r="L405" i="24"/>
  <c r="L404" i="24"/>
  <c r="L403" i="24"/>
  <c r="L401" i="24"/>
  <c r="L400" i="24"/>
  <c r="L399" i="24"/>
  <c r="L398" i="24"/>
  <c r="L397" i="24"/>
  <c r="L396" i="24"/>
  <c r="L395" i="24"/>
  <c r="L394" i="24"/>
  <c r="L393" i="24"/>
  <c r="L392" i="24"/>
  <c r="L391" i="24"/>
  <c r="L390" i="24"/>
  <c r="L389" i="24"/>
  <c r="L388" i="24"/>
  <c r="L387" i="24"/>
  <c r="L386" i="24"/>
  <c r="L385" i="24"/>
  <c r="L384" i="24"/>
  <c r="L383" i="24"/>
  <c r="L382" i="24"/>
  <c r="L381" i="24"/>
  <c r="L380" i="24"/>
  <c r="L378" i="24"/>
  <c r="L377" i="24"/>
  <c r="L376" i="24"/>
  <c r="L375" i="24"/>
  <c r="L373" i="24"/>
  <c r="L372" i="24"/>
  <c r="L371" i="24"/>
  <c r="L369" i="24"/>
  <c r="L368" i="24"/>
  <c r="L367" i="24"/>
  <c r="L366" i="24"/>
  <c r="L365" i="24"/>
  <c r="L364" i="24"/>
  <c r="L363" i="24"/>
  <c r="L362" i="24"/>
  <c r="L361" i="24"/>
  <c r="L360" i="24"/>
  <c r="L359" i="24"/>
  <c r="L358" i="24"/>
  <c r="L357" i="24"/>
  <c r="L356" i="24"/>
  <c r="L355" i="24"/>
  <c r="L354" i="24"/>
  <c r="L353" i="24"/>
  <c r="L351" i="24"/>
  <c r="L350" i="24"/>
  <c r="L349" i="24"/>
  <c r="L347" i="24"/>
  <c r="L346" i="24"/>
  <c r="L345" i="24"/>
  <c r="L344" i="24"/>
  <c r="L343" i="24"/>
  <c r="L342" i="24"/>
  <c r="L339" i="24"/>
  <c r="L338" i="24"/>
  <c r="L337" i="24"/>
  <c r="L336" i="24"/>
  <c r="L335" i="24"/>
  <c r="L333" i="24"/>
  <c r="L332" i="24"/>
  <c r="L331" i="24"/>
  <c r="L330" i="24"/>
  <c r="L329" i="24"/>
  <c r="L328" i="24"/>
  <c r="L327" i="24"/>
  <c r="L325" i="24"/>
  <c r="L323" i="24"/>
  <c r="L320" i="24"/>
  <c r="L318" i="24"/>
  <c r="L317" i="24"/>
  <c r="L316" i="24"/>
  <c r="L315" i="24"/>
  <c r="L314" i="24"/>
  <c r="L313" i="24"/>
  <c r="L311" i="24"/>
  <c r="L310" i="24"/>
  <c r="L308" i="24"/>
  <c r="L307" i="24"/>
  <c r="L305" i="24"/>
  <c r="L304" i="24"/>
  <c r="L302" i="24"/>
  <c r="L301" i="24"/>
  <c r="L300" i="24"/>
  <c r="L299" i="24"/>
  <c r="L298" i="24"/>
  <c r="L297" i="24"/>
  <c r="L296" i="24"/>
  <c r="L295" i="24"/>
  <c r="L294" i="24"/>
  <c r="L293" i="24"/>
  <c r="L292" i="24"/>
  <c r="L291" i="24"/>
  <c r="L290" i="24"/>
  <c r="L289" i="24"/>
  <c r="L287" i="24"/>
  <c r="L286" i="24"/>
  <c r="L284" i="24"/>
  <c r="L283" i="24"/>
  <c r="L281" i="24"/>
  <c r="L280" i="24"/>
  <c r="L279" i="24"/>
  <c r="L278" i="24"/>
  <c r="L277" i="24"/>
  <c r="L276" i="24"/>
  <c r="L275" i="24"/>
  <c r="L274" i="24"/>
  <c r="L273" i="24"/>
  <c r="L272" i="24"/>
  <c r="L271" i="24"/>
  <c r="L270" i="24"/>
  <c r="L269" i="24"/>
  <c r="L267" i="24"/>
  <c r="L266" i="24"/>
  <c r="L265" i="24"/>
  <c r="L264" i="24"/>
  <c r="L263" i="24"/>
  <c r="L262" i="24"/>
  <c r="L261" i="24"/>
  <c r="L259" i="24"/>
  <c r="L258" i="24"/>
  <c r="L257" i="24"/>
  <c r="L256" i="24"/>
  <c r="L255" i="24"/>
  <c r="L253" i="24"/>
  <c r="L252" i="24"/>
  <c r="L250" i="24"/>
  <c r="L249" i="24"/>
  <c r="L248" i="24"/>
  <c r="L247" i="24"/>
  <c r="L246" i="24"/>
  <c r="L245" i="24"/>
  <c r="L244" i="24"/>
  <c r="L242" i="24"/>
  <c r="L241" i="24"/>
  <c r="L240" i="24"/>
  <c r="L239" i="24"/>
  <c r="L238" i="24"/>
  <c r="L237" i="24"/>
  <c r="L236" i="24"/>
  <c r="L235" i="24"/>
  <c r="L234" i="24"/>
  <c r="L233" i="24"/>
  <c r="L232" i="24"/>
  <c r="L231" i="24"/>
  <c r="L230" i="24"/>
  <c r="L229" i="24"/>
  <c r="L228" i="24"/>
  <c r="L227" i="24"/>
  <c r="L226" i="24"/>
  <c r="L224" i="24"/>
  <c r="L223" i="24"/>
  <c r="L222" i="24"/>
  <c r="L221" i="24"/>
  <c r="L220" i="24"/>
  <c r="L219" i="24"/>
  <c r="L217" i="24"/>
  <c r="L216" i="24"/>
  <c r="L215" i="24"/>
  <c r="L214" i="24"/>
  <c r="L213" i="24"/>
  <c r="L212" i="24"/>
  <c r="L211" i="24"/>
  <c r="L210" i="24"/>
  <c r="L209" i="24"/>
  <c r="L208" i="24"/>
  <c r="L207" i="24"/>
  <c r="L206" i="24"/>
  <c r="L205" i="24"/>
  <c r="L204" i="24"/>
  <c r="L203" i="24"/>
  <c r="L202" i="24"/>
  <c r="L201" i="24"/>
  <c r="L200" i="24"/>
  <c r="L199" i="24"/>
  <c r="L198" i="24"/>
  <c r="L196" i="24"/>
  <c r="L195" i="24"/>
  <c r="L194" i="24"/>
  <c r="L193" i="24"/>
  <c r="L192" i="24"/>
  <c r="L191" i="24"/>
  <c r="L190" i="24"/>
  <c r="L189" i="24"/>
  <c r="L188" i="24"/>
  <c r="L187" i="24"/>
  <c r="L186" i="24"/>
  <c r="L185" i="24"/>
  <c r="L184" i="24"/>
  <c r="L183" i="24"/>
  <c r="L182" i="24"/>
  <c r="L181" i="24"/>
  <c r="L180" i="24"/>
  <c r="L179" i="24"/>
  <c r="L177" i="24"/>
  <c r="L176" i="24"/>
  <c r="L175" i="24"/>
  <c r="L174" i="24"/>
  <c r="L173" i="24"/>
  <c r="L172" i="24"/>
  <c r="L171" i="24"/>
  <c r="L170" i="24"/>
  <c r="L169" i="24"/>
  <c r="L168" i="24"/>
  <c r="L167" i="24"/>
  <c r="L166" i="24"/>
  <c r="L165" i="24"/>
  <c r="L164" i="24"/>
  <c r="L163" i="24"/>
  <c r="L162" i="24"/>
  <c r="L160" i="24"/>
  <c r="L159" i="24"/>
  <c r="L158" i="24"/>
  <c r="L157" i="24"/>
  <c r="L156" i="24"/>
  <c r="L155" i="24"/>
  <c r="L154" i="24"/>
  <c r="L153" i="24"/>
  <c r="L152" i="24"/>
  <c r="L151" i="24"/>
  <c r="L150" i="24"/>
  <c r="L149" i="24"/>
  <c r="L148" i="24"/>
  <c r="L147" i="24"/>
  <c r="L146" i="24"/>
  <c r="L145" i="24"/>
  <c r="L144" i="24"/>
  <c r="L143" i="24"/>
  <c r="L141" i="24"/>
  <c r="L140" i="24"/>
  <c r="L139" i="24"/>
  <c r="L137" i="24"/>
  <c r="L136" i="24"/>
  <c r="L135" i="24"/>
  <c r="L134" i="24"/>
  <c r="L133" i="24"/>
  <c r="L131" i="24"/>
  <c r="L130" i="24"/>
  <c r="L129" i="24"/>
  <c r="L128" i="24"/>
  <c r="L127" i="24"/>
  <c r="L126" i="24"/>
  <c r="L124" i="24"/>
  <c r="L123" i="24"/>
  <c r="L122" i="24"/>
  <c r="L120" i="24"/>
  <c r="L119" i="24"/>
  <c r="L118" i="24"/>
  <c r="L116" i="24"/>
  <c r="L115" i="24"/>
  <c r="L114" i="24"/>
  <c r="L113" i="24"/>
  <c r="L112" i="24"/>
  <c r="L111" i="24"/>
  <c r="L110" i="24"/>
  <c r="L109" i="24"/>
  <c r="L107" i="24"/>
  <c r="L106" i="24"/>
  <c r="L105" i="24"/>
  <c r="L104" i="24"/>
  <c r="L103" i="24"/>
  <c r="L101" i="24"/>
  <c r="L100" i="24"/>
  <c r="L99" i="24"/>
  <c r="L98" i="24"/>
  <c r="L97" i="24"/>
  <c r="L96" i="24"/>
  <c r="L95" i="24"/>
  <c r="L94" i="24"/>
  <c r="L93" i="24"/>
  <c r="L91" i="24"/>
  <c r="L90" i="24"/>
  <c r="L89" i="24"/>
  <c r="L88" i="24"/>
  <c r="L87" i="24"/>
  <c r="L86" i="24"/>
  <c r="L85" i="24"/>
  <c r="L84" i="24"/>
  <c r="L83" i="24"/>
  <c r="L81" i="24"/>
  <c r="L80" i="24"/>
  <c r="L79" i="24"/>
  <c r="L78" i="24"/>
  <c r="L77" i="24"/>
  <c r="L76" i="24"/>
  <c r="L75" i="24"/>
  <c r="L74" i="24"/>
  <c r="L72" i="24"/>
  <c r="L71" i="24"/>
  <c r="L70" i="24"/>
  <c r="L69" i="24"/>
  <c r="L68" i="24"/>
  <c r="L67" i="24"/>
  <c r="L66" i="24"/>
  <c r="L65" i="24"/>
  <c r="L64" i="24"/>
  <c r="L63" i="24"/>
  <c r="L61" i="24"/>
  <c r="L60" i="24"/>
  <c r="L59" i="24"/>
  <c r="L57" i="24"/>
  <c r="L56" i="24"/>
  <c r="L55" i="24"/>
  <c r="L53" i="24"/>
  <c r="L52" i="24"/>
  <c r="L51" i="24"/>
  <c r="L50" i="24"/>
  <c r="L49" i="24"/>
  <c r="L48" i="24"/>
  <c r="L47" i="24"/>
  <c r="L45" i="24"/>
  <c r="L44" i="24"/>
  <c r="L43" i="24"/>
  <c r="L42" i="24"/>
  <c r="L41" i="24"/>
  <c r="L40" i="24"/>
  <c r="L38" i="24"/>
  <c r="L37" i="24"/>
  <c r="L36" i="24"/>
  <c r="L35" i="24"/>
  <c r="L33" i="24"/>
  <c r="L32" i="24"/>
  <c r="L31" i="24"/>
  <c r="L30" i="24"/>
  <c r="L28" i="24"/>
  <c r="L27" i="24"/>
  <c r="L26" i="24"/>
  <c r="L25" i="24"/>
  <c r="L24" i="24"/>
  <c r="L23" i="24"/>
  <c r="L22" i="24"/>
  <c r="L21" i="24"/>
  <c r="L20" i="24"/>
  <c r="L19" i="24"/>
  <c r="L18" i="24"/>
  <c r="L16" i="24"/>
  <c r="L15" i="24"/>
  <c r="L14" i="24"/>
  <c r="L13" i="24"/>
  <c r="L12" i="24"/>
  <c r="L11" i="24"/>
  <c r="L9" i="24"/>
  <c r="L8" i="24"/>
  <c r="L7" i="24"/>
  <c r="L6" i="24"/>
  <c r="L5" i="24"/>
  <c r="L4" i="24"/>
  <c r="L3" i="24"/>
  <c r="O137" i="23"/>
  <c r="O414" i="23"/>
  <c r="M446" i="23"/>
  <c r="M445" i="23"/>
  <c r="M444" i="23"/>
  <c r="M442" i="23"/>
  <c r="M441" i="23"/>
  <c r="M440" i="23"/>
  <c r="M439" i="23"/>
  <c r="M438" i="23"/>
  <c r="M437" i="23"/>
  <c r="M435" i="23"/>
  <c r="M434" i="23"/>
  <c r="M433" i="23"/>
  <c r="M432" i="23"/>
  <c r="M430" i="23"/>
  <c r="M429" i="23"/>
  <c r="M427" i="23"/>
  <c r="M426" i="23"/>
  <c r="M424" i="23"/>
  <c r="M423" i="23"/>
  <c r="M422" i="23"/>
  <c r="M421" i="23"/>
  <c r="M419" i="23"/>
  <c r="M418" i="23"/>
  <c r="M417" i="23"/>
  <c r="M416" i="23"/>
  <c r="M415" i="23"/>
  <c r="M414" i="23"/>
  <c r="M412" i="23"/>
  <c r="M411" i="23"/>
  <c r="M410" i="23"/>
  <c r="M409" i="23"/>
  <c r="M408" i="23"/>
  <c r="M407" i="23"/>
  <c r="M406" i="23"/>
  <c r="M404" i="23"/>
  <c r="M403" i="23"/>
  <c r="M402" i="23"/>
  <c r="M401" i="23"/>
  <c r="M400" i="23"/>
  <c r="M399" i="23"/>
  <c r="M397" i="23"/>
  <c r="M396" i="23"/>
  <c r="M395" i="23"/>
  <c r="M394" i="23"/>
  <c r="M393" i="23"/>
  <c r="M391" i="23"/>
  <c r="M390" i="23"/>
  <c r="M389" i="23"/>
  <c r="M388" i="23"/>
  <c r="M386" i="23"/>
  <c r="M385" i="23"/>
  <c r="M384" i="23"/>
  <c r="M383" i="23"/>
  <c r="M382" i="23"/>
  <c r="M381" i="23"/>
  <c r="M380" i="23"/>
  <c r="M379" i="23"/>
  <c r="M378" i="23"/>
  <c r="M377" i="23"/>
  <c r="M376" i="23"/>
  <c r="M375" i="23"/>
  <c r="M374" i="23"/>
  <c r="M373" i="23"/>
  <c r="M372" i="23"/>
  <c r="M371" i="23"/>
  <c r="M370" i="23"/>
  <c r="M369" i="23"/>
  <c r="M368" i="23"/>
  <c r="M367" i="23"/>
  <c r="M365" i="23"/>
  <c r="M364" i="23"/>
  <c r="M363" i="23"/>
  <c r="M362" i="23"/>
  <c r="M360" i="23"/>
  <c r="M359" i="23"/>
  <c r="M358" i="23"/>
  <c r="M356" i="23"/>
  <c r="M355" i="23"/>
  <c r="M354" i="23"/>
  <c r="M353" i="23"/>
  <c r="M352" i="23"/>
  <c r="M351" i="23"/>
  <c r="M350" i="23"/>
  <c r="M349" i="23"/>
  <c r="M348" i="23"/>
  <c r="M347" i="23"/>
  <c r="M346" i="23"/>
  <c r="M345" i="23"/>
  <c r="M344" i="23"/>
  <c r="M343" i="23"/>
  <c r="M342" i="23"/>
  <c r="M340" i="23"/>
  <c r="M339" i="23"/>
  <c r="M338" i="23"/>
  <c r="M336" i="23"/>
  <c r="M335" i="23"/>
  <c r="M334" i="23"/>
  <c r="M333" i="23"/>
  <c r="M332" i="23"/>
  <c r="M331" i="23"/>
  <c r="M329" i="23"/>
  <c r="M328" i="23"/>
  <c r="M327" i="23"/>
  <c r="M326" i="23"/>
  <c r="M325" i="23"/>
  <c r="M324" i="23"/>
  <c r="M322" i="23"/>
  <c r="M321" i="23"/>
  <c r="M320" i="23"/>
  <c r="M319" i="23"/>
  <c r="M318" i="23"/>
  <c r="M317" i="23"/>
  <c r="M315" i="23"/>
  <c r="M314" i="23"/>
  <c r="M312" i="23"/>
  <c r="M311" i="23"/>
  <c r="M310" i="23"/>
  <c r="M309" i="23"/>
  <c r="M308" i="23"/>
  <c r="M307" i="23"/>
  <c r="M305" i="23"/>
  <c r="M304" i="23"/>
  <c r="M302" i="23"/>
  <c r="M301" i="23"/>
  <c r="M299" i="23"/>
  <c r="M298" i="23"/>
  <c r="M296" i="23"/>
  <c r="M295" i="23"/>
  <c r="M294" i="23"/>
  <c r="M293" i="23"/>
  <c r="M292" i="23"/>
  <c r="M291" i="23"/>
  <c r="M290" i="23"/>
  <c r="M289" i="23"/>
  <c r="M288" i="23"/>
  <c r="M287" i="23"/>
  <c r="M286" i="23"/>
  <c r="M285" i="23"/>
  <c r="M284" i="23"/>
  <c r="M283" i="23"/>
  <c r="M281" i="23"/>
  <c r="M280" i="23"/>
  <c r="M278" i="23"/>
  <c r="M277" i="23"/>
  <c r="M275" i="23"/>
  <c r="M274" i="23"/>
  <c r="M273" i="23"/>
  <c r="M272" i="23"/>
  <c r="M271" i="23"/>
  <c r="M270" i="23"/>
  <c r="M269" i="23"/>
  <c r="M268" i="23"/>
  <c r="M267" i="23"/>
  <c r="M266" i="23"/>
  <c r="M265" i="23"/>
  <c r="M264" i="23"/>
  <c r="M263" i="23"/>
  <c r="M261" i="23"/>
  <c r="M260" i="23"/>
  <c r="M259" i="23"/>
  <c r="M258" i="23"/>
  <c r="M257" i="23"/>
  <c r="M256" i="23"/>
  <c r="M255" i="23"/>
  <c r="M253" i="23"/>
  <c r="M252" i="23"/>
  <c r="M251" i="23"/>
  <c r="M250" i="23"/>
  <c r="M249" i="23"/>
  <c r="M247" i="23"/>
  <c r="M246" i="23"/>
  <c r="M244" i="23"/>
  <c r="M243" i="23"/>
  <c r="M242" i="23"/>
  <c r="M241" i="23"/>
  <c r="M240" i="23"/>
  <c r="M239" i="23"/>
  <c r="M238" i="23"/>
  <c r="M236" i="23"/>
  <c r="M235" i="23"/>
  <c r="M234" i="23"/>
  <c r="M233" i="23"/>
  <c r="M232" i="23"/>
  <c r="M231" i="23"/>
  <c r="M230" i="23"/>
  <c r="M229" i="23"/>
  <c r="M228" i="23"/>
  <c r="M227" i="23"/>
  <c r="M226" i="23"/>
  <c r="M225" i="23"/>
  <c r="M224" i="23"/>
  <c r="M223" i="23"/>
  <c r="M222" i="23"/>
  <c r="M221" i="23"/>
  <c r="M220" i="23"/>
  <c r="M218" i="23"/>
  <c r="M217" i="23"/>
  <c r="M216" i="23"/>
  <c r="M215" i="23"/>
  <c r="M214" i="23"/>
  <c r="M213" i="23"/>
  <c r="M211" i="23"/>
  <c r="M210" i="23"/>
  <c r="M209" i="23"/>
  <c r="M208" i="23"/>
  <c r="M207" i="23"/>
  <c r="M206" i="23"/>
  <c r="M205" i="23"/>
  <c r="M204" i="23"/>
  <c r="M203" i="23"/>
  <c r="M202" i="23"/>
  <c r="M201" i="23"/>
  <c r="M200" i="23"/>
  <c r="M199" i="23"/>
  <c r="M198" i="23"/>
  <c r="M197" i="23"/>
  <c r="M196" i="23"/>
  <c r="M195" i="23"/>
  <c r="M194" i="23"/>
  <c r="M193" i="23"/>
  <c r="M192" i="23"/>
  <c r="M190" i="23"/>
  <c r="M189" i="23"/>
  <c r="M188" i="23"/>
  <c r="M187" i="23"/>
  <c r="M186" i="23"/>
  <c r="M185" i="23"/>
  <c r="M184" i="23"/>
  <c r="M183" i="23"/>
  <c r="M182" i="23"/>
  <c r="M181" i="23"/>
  <c r="M180" i="23"/>
  <c r="M179" i="23"/>
  <c r="M178" i="23"/>
  <c r="M177" i="23"/>
  <c r="M176" i="23"/>
  <c r="M175" i="23"/>
  <c r="M174" i="23"/>
  <c r="M173" i="23"/>
  <c r="M171" i="23"/>
  <c r="M170" i="23"/>
  <c r="M169" i="23"/>
  <c r="M168" i="23"/>
  <c r="M167" i="23"/>
  <c r="M166" i="23"/>
  <c r="M165" i="23"/>
  <c r="M164" i="23"/>
  <c r="M163" i="23"/>
  <c r="M162" i="23"/>
  <c r="M161" i="23"/>
  <c r="M160" i="23"/>
  <c r="M159" i="23"/>
  <c r="M158" i="23"/>
  <c r="M157" i="23"/>
  <c r="M156" i="23"/>
  <c r="M139" i="23"/>
  <c r="M140" i="23"/>
  <c r="M141" i="23"/>
  <c r="M142" i="23"/>
  <c r="M143" i="23"/>
  <c r="M144" i="23"/>
  <c r="M145" i="23"/>
  <c r="M146" i="23"/>
  <c r="M147" i="23"/>
  <c r="M148" i="23"/>
  <c r="M149" i="23"/>
  <c r="M150" i="23"/>
  <c r="M151" i="23"/>
  <c r="M152" i="23"/>
  <c r="M153" i="23"/>
  <c r="M154" i="23"/>
  <c r="M138" i="23"/>
  <c r="L446" i="23"/>
  <c r="L445" i="23"/>
  <c r="L444" i="23"/>
  <c r="L442" i="23"/>
  <c r="L441" i="23"/>
  <c r="L440" i="23"/>
  <c r="L439" i="23"/>
  <c r="L438" i="23"/>
  <c r="L437" i="23"/>
  <c r="L435" i="23"/>
  <c r="L434" i="23"/>
  <c r="L433" i="23"/>
  <c r="L432" i="23"/>
  <c r="L430" i="23"/>
  <c r="L429" i="23"/>
  <c r="L427" i="23"/>
  <c r="L426" i="23"/>
  <c r="L424" i="23"/>
  <c r="L423" i="23"/>
  <c r="L422" i="23"/>
  <c r="L421" i="23"/>
  <c r="L419" i="23"/>
  <c r="L418" i="23"/>
  <c r="L417" i="23"/>
  <c r="L416" i="23"/>
  <c r="L415" i="23"/>
  <c r="L414" i="23"/>
  <c r="L412" i="23"/>
  <c r="L411" i="23"/>
  <c r="L410" i="23"/>
  <c r="L409" i="23"/>
  <c r="L408" i="23"/>
  <c r="L407" i="23"/>
  <c r="L406" i="23"/>
  <c r="L404" i="23"/>
  <c r="L403" i="23"/>
  <c r="L402" i="23"/>
  <c r="L401" i="23"/>
  <c r="L400" i="23"/>
  <c r="L399" i="23"/>
  <c r="L397" i="23"/>
  <c r="L396" i="23"/>
  <c r="L395" i="23"/>
  <c r="L394" i="23"/>
  <c r="L393" i="23"/>
  <c r="L391" i="23"/>
  <c r="L390" i="23"/>
  <c r="L389" i="23"/>
  <c r="L388" i="23"/>
  <c r="L386" i="23"/>
  <c r="L385" i="23"/>
  <c r="L384" i="23"/>
  <c r="L383" i="23"/>
  <c r="L382" i="23"/>
  <c r="L381" i="23"/>
  <c r="L380" i="23"/>
  <c r="L379" i="23"/>
  <c r="L378" i="23"/>
  <c r="L377" i="23"/>
  <c r="L376" i="23"/>
  <c r="L375" i="23"/>
  <c r="L374" i="23"/>
  <c r="L373" i="23"/>
  <c r="L372" i="23"/>
  <c r="L371" i="23"/>
  <c r="L370" i="23"/>
  <c r="L369" i="23"/>
  <c r="L368" i="23"/>
  <c r="L367" i="23"/>
  <c r="L365" i="23"/>
  <c r="L364" i="23"/>
  <c r="L363" i="23"/>
  <c r="L362" i="23"/>
  <c r="L360" i="23"/>
  <c r="L359" i="23"/>
  <c r="L358" i="23"/>
  <c r="L356" i="23"/>
  <c r="L355" i="23"/>
  <c r="L354" i="23"/>
  <c r="L353" i="23"/>
  <c r="L352" i="23"/>
  <c r="L351" i="23"/>
  <c r="L350" i="23"/>
  <c r="L349" i="23"/>
  <c r="L348" i="23"/>
  <c r="L347" i="23"/>
  <c r="L346" i="23"/>
  <c r="L345" i="23"/>
  <c r="L344" i="23"/>
  <c r="L343" i="23"/>
  <c r="L342" i="23"/>
  <c r="L340" i="23"/>
  <c r="L339" i="23"/>
  <c r="L338" i="23"/>
  <c r="L336" i="23"/>
  <c r="L335" i="23"/>
  <c r="L334" i="23"/>
  <c r="L333" i="23"/>
  <c r="L332" i="23"/>
  <c r="L331" i="23"/>
  <c r="L328" i="23"/>
  <c r="L327" i="23"/>
  <c r="L326" i="23"/>
  <c r="L325" i="23"/>
  <c r="L324" i="23"/>
  <c r="L322" i="23"/>
  <c r="L321" i="23"/>
  <c r="L320" i="23"/>
  <c r="L319" i="23"/>
  <c r="L318" i="23"/>
  <c r="L317" i="23"/>
  <c r="L315" i="23"/>
  <c r="L314" i="23"/>
  <c r="L312" i="23"/>
  <c r="L311" i="23"/>
  <c r="L310" i="23"/>
  <c r="L309" i="23"/>
  <c r="L308" i="23"/>
  <c r="L307" i="23"/>
  <c r="L305" i="23"/>
  <c r="L304" i="23"/>
  <c r="L302" i="23"/>
  <c r="L301" i="23"/>
  <c r="L299" i="23"/>
  <c r="L298" i="23"/>
  <c r="L296" i="23"/>
  <c r="L295" i="23"/>
  <c r="L294" i="23"/>
  <c r="L293" i="23"/>
  <c r="L292" i="23"/>
  <c r="L291" i="23"/>
  <c r="L290" i="23"/>
  <c r="L289" i="23"/>
  <c r="L288" i="23"/>
  <c r="L287" i="23"/>
  <c r="L286" i="23"/>
  <c r="L285" i="23"/>
  <c r="L284" i="23"/>
  <c r="L283" i="23"/>
  <c r="L281" i="23"/>
  <c r="L280" i="23"/>
  <c r="L278" i="23"/>
  <c r="L277" i="23"/>
  <c r="L275" i="23"/>
  <c r="L274" i="23"/>
  <c r="L273" i="23"/>
  <c r="L272" i="23"/>
  <c r="L271" i="23"/>
  <c r="L270" i="23"/>
  <c r="L269" i="23"/>
  <c r="L268" i="23"/>
  <c r="L267" i="23"/>
  <c r="L266" i="23"/>
  <c r="L265" i="23"/>
  <c r="L264" i="23"/>
  <c r="L263" i="23"/>
  <c r="L261" i="23"/>
  <c r="L260" i="23"/>
  <c r="L259" i="23"/>
  <c r="L258" i="23"/>
  <c r="L257" i="23"/>
  <c r="L256" i="23"/>
  <c r="L255" i="23"/>
  <c r="L253" i="23"/>
  <c r="L252" i="23"/>
  <c r="L251" i="23"/>
  <c r="L250" i="23"/>
  <c r="L249" i="23"/>
  <c r="L247" i="23"/>
  <c r="L246" i="23"/>
  <c r="L244" i="23"/>
  <c r="L243" i="23"/>
  <c r="L242" i="23"/>
  <c r="L241" i="23"/>
  <c r="L240" i="23"/>
  <c r="L239" i="23"/>
  <c r="L238" i="23"/>
  <c r="L236" i="23"/>
  <c r="L235" i="23"/>
  <c r="L234" i="23"/>
  <c r="L233" i="23"/>
  <c r="L232" i="23"/>
  <c r="L231" i="23"/>
  <c r="L230" i="23"/>
  <c r="L229" i="23"/>
  <c r="L228" i="23"/>
  <c r="L227" i="23"/>
  <c r="L226" i="23"/>
  <c r="L225" i="23"/>
  <c r="L224" i="23"/>
  <c r="L223" i="23"/>
  <c r="L222" i="23"/>
  <c r="L221" i="23"/>
  <c r="L220" i="23"/>
  <c r="L218" i="23"/>
  <c r="L217" i="23"/>
  <c r="L216" i="23"/>
  <c r="L215" i="23"/>
  <c r="L214" i="23"/>
  <c r="L213" i="23"/>
  <c r="L211" i="23"/>
  <c r="L210" i="23"/>
  <c r="L209" i="23"/>
  <c r="L208" i="23"/>
  <c r="L207" i="23"/>
  <c r="L206" i="23"/>
  <c r="L205" i="23"/>
  <c r="L204" i="23"/>
  <c r="L203" i="23"/>
  <c r="L202" i="23"/>
  <c r="L201" i="23"/>
  <c r="L200" i="23"/>
  <c r="L199" i="23"/>
  <c r="L198" i="23"/>
  <c r="L197" i="23"/>
  <c r="L196" i="23"/>
  <c r="L195" i="23"/>
  <c r="L194" i="23"/>
  <c r="L193" i="23"/>
  <c r="L192" i="23"/>
  <c r="L190" i="23"/>
  <c r="L189" i="23"/>
  <c r="L188" i="23"/>
  <c r="L187" i="23"/>
  <c r="L186" i="23"/>
  <c r="L185" i="23"/>
  <c r="L184" i="23"/>
  <c r="L183" i="23"/>
  <c r="L182" i="23"/>
  <c r="L181" i="23"/>
  <c r="L180" i="23"/>
  <c r="L179" i="23"/>
  <c r="L178" i="23"/>
  <c r="L177" i="23"/>
  <c r="L176" i="23"/>
  <c r="L175" i="23"/>
  <c r="L174" i="23"/>
  <c r="L173" i="23"/>
  <c r="L171" i="23"/>
  <c r="L170" i="23"/>
  <c r="L169" i="23"/>
  <c r="L168" i="23"/>
  <c r="L167" i="23"/>
  <c r="L166" i="23"/>
  <c r="L165" i="23"/>
  <c r="L164" i="23"/>
  <c r="L163" i="23"/>
  <c r="L162" i="23"/>
  <c r="L161" i="23"/>
  <c r="L160" i="23"/>
  <c r="L159" i="23"/>
  <c r="L158" i="23"/>
  <c r="L157" i="23"/>
  <c r="L156" i="23"/>
  <c r="L154" i="23"/>
  <c r="L153" i="23"/>
  <c r="L152" i="23"/>
  <c r="L151" i="23"/>
  <c r="L150" i="23"/>
  <c r="L149" i="23"/>
  <c r="L148" i="23"/>
  <c r="L147" i="23"/>
  <c r="L146" i="23"/>
  <c r="L145" i="23"/>
  <c r="L144" i="23"/>
  <c r="L143" i="23"/>
  <c r="L142" i="23"/>
  <c r="L141" i="23"/>
  <c r="L140" i="23"/>
  <c r="L139" i="23"/>
  <c r="L138" i="23"/>
  <c r="L137" i="23"/>
  <c r="L135" i="23"/>
  <c r="L134" i="23"/>
  <c r="L133" i="23"/>
  <c r="L131" i="23"/>
  <c r="L130" i="23"/>
  <c r="L129" i="23"/>
  <c r="L128" i="23"/>
  <c r="L127" i="23"/>
  <c r="L125" i="23"/>
  <c r="L124" i="23"/>
  <c r="L123" i="23"/>
  <c r="L122" i="23"/>
  <c r="L121" i="23"/>
  <c r="L120" i="23"/>
  <c r="L118" i="23"/>
  <c r="L117" i="23"/>
  <c r="L116" i="23"/>
  <c r="L114" i="23"/>
  <c r="L113" i="23"/>
  <c r="L112" i="23"/>
  <c r="L110" i="23"/>
  <c r="L109" i="23"/>
  <c r="L108" i="23"/>
  <c r="L107" i="23"/>
  <c r="L106" i="23"/>
  <c r="L105" i="23"/>
  <c r="L104" i="23"/>
  <c r="L103" i="23"/>
  <c r="L101" i="23"/>
  <c r="L100" i="23"/>
  <c r="L99" i="23"/>
  <c r="L98" i="23"/>
  <c r="L97" i="23"/>
  <c r="L95" i="23"/>
  <c r="L94" i="23"/>
  <c r="L93" i="23"/>
  <c r="L92" i="23"/>
  <c r="L91" i="23"/>
  <c r="L90" i="23"/>
  <c r="L89" i="23"/>
  <c r="L88" i="23"/>
  <c r="L87" i="23"/>
  <c r="L85" i="23"/>
  <c r="L84" i="23"/>
  <c r="L83" i="23"/>
  <c r="L82" i="23"/>
  <c r="L81" i="23"/>
  <c r="L80" i="23"/>
  <c r="L79" i="23"/>
  <c r="L78" i="23"/>
  <c r="L76" i="23"/>
  <c r="L75" i="23"/>
  <c r="L74" i="23"/>
  <c r="L73" i="23"/>
  <c r="L72" i="23"/>
  <c r="L71" i="23"/>
  <c r="L70" i="23"/>
  <c r="L69" i="23"/>
  <c r="L67" i="23"/>
  <c r="L66" i="23"/>
  <c r="L65" i="23"/>
  <c r="L64" i="23"/>
  <c r="L63" i="23"/>
  <c r="L62" i="23"/>
  <c r="L61" i="23"/>
  <c r="L60" i="23"/>
  <c r="L59" i="23"/>
  <c r="L58" i="23"/>
  <c r="L56" i="23"/>
  <c r="L55" i="23"/>
  <c r="L54" i="23"/>
  <c r="L52" i="23"/>
  <c r="L51" i="23"/>
  <c r="L50" i="23"/>
  <c r="L48" i="23"/>
  <c r="L47" i="23"/>
  <c r="L46" i="23"/>
  <c r="L45" i="23"/>
  <c r="L44" i="23"/>
  <c r="L43" i="23"/>
  <c r="L42" i="23"/>
  <c r="L41" i="23"/>
  <c r="L39" i="23"/>
  <c r="L38" i="23"/>
  <c r="L37" i="23"/>
  <c r="L36" i="23"/>
  <c r="L35" i="23"/>
  <c r="L34" i="23"/>
  <c r="L32" i="23"/>
  <c r="L31" i="23"/>
  <c r="L29" i="23"/>
  <c r="L28" i="23"/>
  <c r="L27" i="23"/>
  <c r="L26" i="23"/>
  <c r="L24" i="23"/>
  <c r="L23" i="23"/>
  <c r="L22" i="23"/>
  <c r="L21" i="23"/>
  <c r="L20" i="23"/>
  <c r="L19" i="23"/>
  <c r="L18" i="23"/>
  <c r="L17" i="23"/>
  <c r="L15" i="23"/>
  <c r="L14" i="23"/>
  <c r="L13" i="23"/>
  <c r="L12" i="23"/>
  <c r="L11" i="23"/>
  <c r="L10" i="23"/>
  <c r="L3" i="23"/>
  <c r="L4" i="23"/>
  <c r="L5" i="23"/>
  <c r="L6" i="23"/>
  <c r="L7" i="23"/>
  <c r="L8" i="23"/>
  <c r="L2" i="23"/>
  <c r="M421" i="21" l="1"/>
  <c r="M422" i="21"/>
  <c r="M423" i="21"/>
  <c r="M424" i="21"/>
  <c r="M425" i="21"/>
  <c r="M426" i="21"/>
  <c r="M427" i="21"/>
  <c r="M428" i="21"/>
  <c r="M429" i="21"/>
  <c r="M430" i="21"/>
  <c r="M431" i="21"/>
  <c r="M432" i="21"/>
  <c r="M433" i="21"/>
  <c r="M434" i="21"/>
  <c r="M435" i="21"/>
  <c r="M436" i="21"/>
  <c r="M437" i="21"/>
  <c r="M438" i="21"/>
  <c r="M439" i="21"/>
  <c r="M440" i="21"/>
  <c r="M441" i="21"/>
  <c r="M442" i="21"/>
  <c r="M443" i="21"/>
  <c r="M444" i="21"/>
  <c r="M445" i="21"/>
  <c r="M446" i="21"/>
  <c r="M447" i="21"/>
  <c r="M448" i="21"/>
  <c r="M449" i="21"/>
  <c r="M450" i="21"/>
  <c r="M451" i="21"/>
  <c r="M452" i="21"/>
  <c r="M453" i="21"/>
  <c r="M420" i="21"/>
  <c r="M139" i="21"/>
  <c r="M140" i="21"/>
  <c r="M141" i="21"/>
  <c r="M142" i="21"/>
  <c r="M143" i="21"/>
  <c r="M144" i="21"/>
  <c r="M145" i="21"/>
  <c r="M146" i="21"/>
  <c r="M147" i="21"/>
  <c r="M148" i="21"/>
  <c r="M149" i="21"/>
  <c r="M150" i="21"/>
  <c r="M151" i="21"/>
  <c r="M152" i="21"/>
  <c r="M153" i="21"/>
  <c r="M154" i="21"/>
  <c r="M155" i="21"/>
  <c r="M156" i="21"/>
  <c r="M157" i="21"/>
  <c r="M158" i="21"/>
  <c r="M159" i="21"/>
  <c r="M160" i="21"/>
  <c r="M161" i="21"/>
  <c r="M162" i="21"/>
  <c r="M163" i="21"/>
  <c r="M164" i="21"/>
  <c r="M165" i="21"/>
  <c r="M166" i="21"/>
  <c r="M167" i="21"/>
  <c r="M168" i="21"/>
  <c r="M169" i="21"/>
  <c r="M170" i="21"/>
  <c r="M171" i="21"/>
  <c r="M172" i="21"/>
  <c r="M173" i="21"/>
  <c r="M174" i="21"/>
  <c r="M175" i="21"/>
  <c r="M176" i="21"/>
  <c r="M177" i="21"/>
  <c r="M178" i="21"/>
  <c r="M179" i="21"/>
  <c r="M180" i="21"/>
  <c r="M181" i="21"/>
  <c r="M182" i="21"/>
  <c r="M183" i="21"/>
  <c r="M184" i="21"/>
  <c r="M185" i="21"/>
  <c r="M186" i="21"/>
  <c r="M187" i="21"/>
  <c r="M188" i="21"/>
  <c r="M189" i="21"/>
  <c r="M190" i="21"/>
  <c r="M191" i="21"/>
  <c r="M192" i="21"/>
  <c r="M193" i="21"/>
  <c r="M194" i="21"/>
  <c r="M195" i="21"/>
  <c r="M196" i="21"/>
  <c r="M197" i="21"/>
  <c r="M198" i="21"/>
  <c r="M199" i="21"/>
  <c r="M200" i="21"/>
  <c r="M201" i="21"/>
  <c r="M202" i="21"/>
  <c r="M203" i="21"/>
  <c r="M204" i="21"/>
  <c r="M205" i="21"/>
  <c r="M206" i="21"/>
  <c r="M207" i="21"/>
  <c r="M208" i="21"/>
  <c r="M209" i="21"/>
  <c r="M210" i="21"/>
  <c r="M211" i="21"/>
  <c r="M212" i="21"/>
  <c r="M213" i="21"/>
  <c r="M214" i="21"/>
  <c r="M215" i="21"/>
  <c r="M216" i="21"/>
  <c r="M217" i="21"/>
  <c r="M218" i="21"/>
  <c r="M219" i="21"/>
  <c r="M220" i="21"/>
  <c r="M221" i="21"/>
  <c r="M222" i="21"/>
  <c r="M223" i="21"/>
  <c r="M224" i="21"/>
  <c r="M225" i="21"/>
  <c r="M226" i="21"/>
  <c r="M227" i="21"/>
  <c r="M228" i="21"/>
  <c r="M229" i="21"/>
  <c r="M230" i="21"/>
  <c r="M231" i="21"/>
  <c r="M232" i="21"/>
  <c r="M233" i="21"/>
  <c r="M234" i="21"/>
  <c r="M235" i="21"/>
  <c r="M236" i="21"/>
  <c r="M237" i="21"/>
  <c r="M238" i="21"/>
  <c r="M239" i="21"/>
  <c r="M240" i="21"/>
  <c r="M241" i="21"/>
  <c r="M242" i="21"/>
  <c r="M243" i="21"/>
  <c r="M244" i="21"/>
  <c r="M245" i="21"/>
  <c r="M246" i="21"/>
  <c r="M247" i="21"/>
  <c r="M248" i="21"/>
  <c r="M249" i="21"/>
  <c r="M250" i="21"/>
  <c r="M251" i="21"/>
  <c r="M252" i="21"/>
  <c r="M253" i="21"/>
  <c r="M254" i="21"/>
  <c r="M255" i="21"/>
  <c r="M256" i="21"/>
  <c r="M257" i="21"/>
  <c r="M258" i="21"/>
  <c r="M259" i="21"/>
  <c r="M260" i="21"/>
  <c r="M261" i="21"/>
  <c r="M262" i="21"/>
  <c r="M263" i="21"/>
  <c r="M264" i="21"/>
  <c r="M265" i="21"/>
  <c r="M266" i="21"/>
  <c r="M267" i="21"/>
  <c r="M268" i="21"/>
  <c r="M269" i="21"/>
  <c r="M270" i="21"/>
  <c r="M271" i="21"/>
  <c r="M272" i="21"/>
  <c r="M273" i="21"/>
  <c r="M274" i="21"/>
  <c r="M275" i="21"/>
  <c r="M276" i="21"/>
  <c r="M277" i="21"/>
  <c r="M278" i="21"/>
  <c r="M279" i="21"/>
  <c r="M280" i="21"/>
  <c r="M281" i="21"/>
  <c r="M282" i="21"/>
  <c r="M283" i="21"/>
  <c r="M284" i="21"/>
  <c r="M285" i="21"/>
  <c r="M286" i="21"/>
  <c r="M287" i="21"/>
  <c r="M288" i="21"/>
  <c r="M289" i="21"/>
  <c r="M290" i="21"/>
  <c r="M291" i="21"/>
  <c r="M292" i="21"/>
  <c r="M293" i="21"/>
  <c r="M294" i="21"/>
  <c r="M295" i="21"/>
  <c r="M296" i="21"/>
  <c r="M297" i="21"/>
  <c r="M298" i="21"/>
  <c r="M299" i="21"/>
  <c r="M300" i="21"/>
  <c r="M301" i="21"/>
  <c r="M302" i="21"/>
  <c r="M303" i="21"/>
  <c r="M304" i="21"/>
  <c r="M305" i="21"/>
  <c r="M306" i="21"/>
  <c r="M307" i="21"/>
  <c r="M308" i="21"/>
  <c r="M309" i="21"/>
  <c r="M310" i="21"/>
  <c r="M311" i="21"/>
  <c r="M312" i="21"/>
  <c r="M313" i="21"/>
  <c r="M314" i="21"/>
  <c r="M315" i="21"/>
  <c r="M316" i="21"/>
  <c r="M317" i="21"/>
  <c r="M318" i="21"/>
  <c r="M319" i="21"/>
  <c r="M320" i="21"/>
  <c r="M321" i="21"/>
  <c r="M322" i="21"/>
  <c r="M323" i="21"/>
  <c r="M324" i="21"/>
  <c r="M325" i="21"/>
  <c r="M326" i="21"/>
  <c r="M327" i="21"/>
  <c r="M328" i="21"/>
  <c r="M329" i="21"/>
  <c r="M330" i="21"/>
  <c r="M331" i="21"/>
  <c r="M332" i="21"/>
  <c r="M333" i="21"/>
  <c r="M334" i="21"/>
  <c r="M335" i="21"/>
  <c r="M336" i="21"/>
  <c r="M337" i="21"/>
  <c r="M338" i="21"/>
  <c r="M339" i="21"/>
  <c r="M340" i="21"/>
  <c r="M341" i="21"/>
  <c r="M342" i="21"/>
  <c r="M343" i="21"/>
  <c r="M344" i="21"/>
  <c r="M345" i="21"/>
  <c r="M346" i="21"/>
  <c r="M347" i="21"/>
  <c r="M348" i="21"/>
  <c r="M349" i="21"/>
  <c r="M350" i="21"/>
  <c r="M351" i="21"/>
  <c r="M352" i="21"/>
  <c r="M353" i="21"/>
  <c r="M354" i="21"/>
  <c r="M355" i="21"/>
  <c r="M356" i="21"/>
  <c r="M357" i="21"/>
  <c r="M358" i="21"/>
  <c r="M359" i="21"/>
  <c r="M360" i="21"/>
  <c r="M361" i="21"/>
  <c r="M362" i="21"/>
  <c r="M363" i="21"/>
  <c r="M364" i="21"/>
  <c r="M365" i="21"/>
  <c r="M366" i="21"/>
  <c r="M367" i="21"/>
  <c r="M368" i="21"/>
  <c r="M369" i="21"/>
  <c r="M370" i="21"/>
  <c r="M371" i="21"/>
  <c r="M372" i="21"/>
  <c r="M373" i="21"/>
  <c r="M374" i="21"/>
  <c r="M375" i="21"/>
  <c r="M376" i="21"/>
  <c r="M377" i="21"/>
  <c r="M378" i="21"/>
  <c r="M379" i="21"/>
  <c r="M380" i="21"/>
  <c r="M381" i="21"/>
  <c r="M382" i="21"/>
  <c r="M383" i="21"/>
  <c r="M384" i="21"/>
  <c r="M385" i="21"/>
  <c r="M386" i="21"/>
  <c r="M387" i="21"/>
  <c r="M388" i="21"/>
  <c r="M389" i="21"/>
  <c r="M390" i="21"/>
  <c r="M391" i="21"/>
  <c r="M392" i="21"/>
  <c r="M393" i="21"/>
  <c r="M394" i="21"/>
  <c r="M395" i="21"/>
  <c r="M396" i="21"/>
  <c r="M397" i="21"/>
  <c r="M398" i="21"/>
  <c r="M399" i="21"/>
  <c r="M400" i="21"/>
  <c r="M401" i="21"/>
  <c r="M402" i="21"/>
  <c r="M403" i="21"/>
  <c r="M404" i="21"/>
  <c r="M405" i="21"/>
  <c r="M406" i="21"/>
  <c r="M407" i="21"/>
  <c r="M408" i="21"/>
  <c r="M409" i="21"/>
  <c r="M410" i="21"/>
  <c r="M411" i="21"/>
  <c r="M412" i="21"/>
  <c r="M413" i="21"/>
  <c r="M414" i="21"/>
  <c r="M415" i="21"/>
  <c r="M416" i="21"/>
  <c r="M417" i="21"/>
  <c r="M418" i="21"/>
  <c r="M138" i="21"/>
  <c r="L3" i="21"/>
  <c r="L4" i="21"/>
  <c r="L5" i="21"/>
  <c r="L6" i="21"/>
  <c r="L7" i="21"/>
  <c r="L8" i="21"/>
  <c r="L10" i="21"/>
  <c r="L11" i="21"/>
  <c r="L12" i="21"/>
  <c r="L13" i="21"/>
  <c r="L14" i="21"/>
  <c r="L15" i="21"/>
  <c r="L17" i="21"/>
  <c r="L18" i="21"/>
  <c r="L19" i="21"/>
  <c r="L20" i="21"/>
  <c r="L21" i="21"/>
  <c r="L22" i="21"/>
  <c r="L23" i="21"/>
  <c r="L24" i="21"/>
  <c r="L26" i="21"/>
  <c r="L27" i="21"/>
  <c r="L28" i="21"/>
  <c r="L29" i="21"/>
  <c r="L31" i="21"/>
  <c r="L32" i="21"/>
  <c r="L34" i="21"/>
  <c r="L35" i="21"/>
  <c r="L36" i="21"/>
  <c r="L37" i="21"/>
  <c r="L38" i="21"/>
  <c r="L39" i="21"/>
  <c r="L41" i="21"/>
  <c r="L42" i="21"/>
  <c r="L43" i="21"/>
  <c r="L44" i="21"/>
  <c r="L45" i="21"/>
  <c r="L46" i="21"/>
  <c r="L47" i="21"/>
  <c r="L48" i="21"/>
  <c r="L50" i="21"/>
  <c r="L51" i="21"/>
  <c r="L52" i="21"/>
  <c r="L54" i="21"/>
  <c r="L55" i="21"/>
  <c r="L56" i="21"/>
  <c r="L58" i="21"/>
  <c r="L59" i="21"/>
  <c r="L60" i="21"/>
  <c r="L61" i="21"/>
  <c r="L62" i="21"/>
  <c r="L63" i="21"/>
  <c r="L64" i="21"/>
  <c r="L65" i="21"/>
  <c r="L66" i="21"/>
  <c r="L67" i="21"/>
  <c r="L69" i="21"/>
  <c r="L70" i="21"/>
  <c r="L71" i="21"/>
  <c r="L72" i="21"/>
  <c r="L73" i="21"/>
  <c r="L74" i="21"/>
  <c r="L75" i="21"/>
  <c r="L76" i="21"/>
  <c r="L77" i="21"/>
  <c r="L79" i="21"/>
  <c r="L80" i="21"/>
  <c r="L81" i="21"/>
  <c r="L82" i="21"/>
  <c r="L83" i="21"/>
  <c r="L84" i="21"/>
  <c r="L85" i="21"/>
  <c r="L86" i="21"/>
  <c r="L88" i="21"/>
  <c r="L89" i="21"/>
  <c r="L90" i="21"/>
  <c r="L91" i="21"/>
  <c r="L92" i="21"/>
  <c r="L93" i="21"/>
  <c r="L94" i="21"/>
  <c r="L95" i="21"/>
  <c r="L96" i="21"/>
  <c r="L98" i="21"/>
  <c r="L99" i="21"/>
  <c r="L100" i="21"/>
  <c r="L101" i="21"/>
  <c r="L102" i="21"/>
  <c r="L104" i="21"/>
  <c r="L105" i="21"/>
  <c r="L106" i="21"/>
  <c r="L107" i="21"/>
  <c r="L108" i="21"/>
  <c r="L109" i="21"/>
  <c r="L110" i="21"/>
  <c r="L111" i="21"/>
  <c r="L113" i="21"/>
  <c r="L114" i="21"/>
  <c r="L115" i="21"/>
  <c r="L117" i="21"/>
  <c r="L118" i="21"/>
  <c r="L119" i="21"/>
  <c r="L121" i="21"/>
  <c r="L122" i="21"/>
  <c r="L123" i="21"/>
  <c r="L124" i="21"/>
  <c r="L125" i="21"/>
  <c r="L126" i="21"/>
  <c r="L128" i="21"/>
  <c r="L129" i="21"/>
  <c r="L130" i="21"/>
  <c r="L131" i="21"/>
  <c r="L132" i="21"/>
  <c r="L134" i="21"/>
  <c r="L135" i="21"/>
  <c r="L136" i="21"/>
  <c r="L138" i="21"/>
  <c r="L139" i="21"/>
  <c r="L140" i="21"/>
  <c r="L141" i="21"/>
  <c r="L142" i="21"/>
  <c r="L143" i="21"/>
  <c r="L144" i="21"/>
  <c r="L145" i="21"/>
  <c r="L146" i="21"/>
  <c r="L147" i="21"/>
  <c r="L148" i="21"/>
  <c r="L149" i="21"/>
  <c r="L150" i="21"/>
  <c r="L151" i="21"/>
  <c r="L152" i="21"/>
  <c r="L153" i="21"/>
  <c r="L154" i="21"/>
  <c r="L155" i="21"/>
  <c r="L156" i="21"/>
  <c r="L158" i="21"/>
  <c r="L159" i="21"/>
  <c r="L160" i="21"/>
  <c r="L161" i="21"/>
  <c r="L162" i="21"/>
  <c r="L163" i="21"/>
  <c r="L164" i="21"/>
  <c r="L165" i="21"/>
  <c r="L166" i="21"/>
  <c r="L167" i="21"/>
  <c r="L168" i="21"/>
  <c r="L169" i="21"/>
  <c r="L170" i="21"/>
  <c r="L171" i="21"/>
  <c r="L172" i="21"/>
  <c r="L174" i="21"/>
  <c r="L175" i="21"/>
  <c r="L176" i="21"/>
  <c r="L177" i="21"/>
  <c r="L178" i="21"/>
  <c r="L179" i="21"/>
  <c r="L180" i="21"/>
  <c r="L181" i="21"/>
  <c r="L182" i="21"/>
  <c r="L183" i="21"/>
  <c r="L184" i="21"/>
  <c r="L185" i="21"/>
  <c r="L186" i="21"/>
  <c r="L187" i="21"/>
  <c r="L188" i="21"/>
  <c r="L189" i="21"/>
  <c r="L190" i="21"/>
  <c r="L191" i="21"/>
  <c r="L193" i="21"/>
  <c r="L194" i="21"/>
  <c r="L195" i="21"/>
  <c r="L196" i="21"/>
  <c r="L197" i="21"/>
  <c r="L198" i="21"/>
  <c r="L199" i="21"/>
  <c r="L200" i="21"/>
  <c r="L201" i="21"/>
  <c r="L202" i="21"/>
  <c r="L203" i="21"/>
  <c r="L204" i="21"/>
  <c r="L205" i="21"/>
  <c r="L206" i="21"/>
  <c r="L207" i="21"/>
  <c r="L208" i="21"/>
  <c r="L209" i="21"/>
  <c r="L210" i="21"/>
  <c r="L211" i="21"/>
  <c r="L212" i="21"/>
  <c r="L214" i="21"/>
  <c r="L215" i="21"/>
  <c r="L216" i="21"/>
  <c r="L217" i="21"/>
  <c r="L218" i="21"/>
  <c r="L219" i="21"/>
  <c r="L221" i="21"/>
  <c r="L222" i="21"/>
  <c r="L223" i="21"/>
  <c r="L224" i="21"/>
  <c r="L225" i="21"/>
  <c r="L226" i="21"/>
  <c r="L227" i="21"/>
  <c r="L228" i="21"/>
  <c r="L229" i="21"/>
  <c r="L230" i="21"/>
  <c r="L231" i="21"/>
  <c r="L232" i="21"/>
  <c r="L233" i="21"/>
  <c r="L234" i="21"/>
  <c r="L235" i="21"/>
  <c r="L236" i="21"/>
  <c r="L237" i="21"/>
  <c r="L239" i="21"/>
  <c r="L240" i="21"/>
  <c r="L241" i="21"/>
  <c r="L242" i="21"/>
  <c r="L243" i="21"/>
  <c r="L244" i="21"/>
  <c r="L245" i="21"/>
  <c r="L247" i="21"/>
  <c r="L248" i="21"/>
  <c r="L250" i="21"/>
  <c r="L251" i="21"/>
  <c r="L252" i="21"/>
  <c r="L253" i="21"/>
  <c r="L254" i="21"/>
  <c r="L256" i="21"/>
  <c r="L257" i="21"/>
  <c r="L258" i="21"/>
  <c r="L259" i="21"/>
  <c r="L260" i="21"/>
  <c r="L261" i="21"/>
  <c r="L262" i="21"/>
  <c r="L264" i="21"/>
  <c r="L265" i="21"/>
  <c r="L266" i="21"/>
  <c r="L267" i="21"/>
  <c r="L268" i="21"/>
  <c r="L269" i="21"/>
  <c r="L270" i="21"/>
  <c r="L271" i="21"/>
  <c r="L272" i="21"/>
  <c r="L273" i="21"/>
  <c r="L274" i="21"/>
  <c r="L275" i="21"/>
  <c r="L276" i="21"/>
  <c r="L278" i="21"/>
  <c r="L279" i="21"/>
  <c r="L281" i="21"/>
  <c r="L282" i="21"/>
  <c r="L283" i="21"/>
  <c r="L285" i="21"/>
  <c r="L286" i="21"/>
  <c r="L287" i="21"/>
  <c r="L288" i="21"/>
  <c r="L289" i="21"/>
  <c r="L290" i="21"/>
  <c r="L291" i="21"/>
  <c r="L292" i="21"/>
  <c r="L293" i="21"/>
  <c r="L294" i="21"/>
  <c r="L295" i="21"/>
  <c r="L296" i="21"/>
  <c r="L297" i="21"/>
  <c r="L298" i="21"/>
  <c r="L300" i="21"/>
  <c r="L301" i="21"/>
  <c r="L303" i="21"/>
  <c r="L304" i="21"/>
  <c r="L306" i="21"/>
  <c r="L307" i="21"/>
  <c r="L309" i="21"/>
  <c r="L310" i="21"/>
  <c r="L311" i="21"/>
  <c r="L312" i="21"/>
  <c r="L313" i="21"/>
  <c r="L314" i="21"/>
  <c r="L316" i="21"/>
  <c r="L317" i="21"/>
  <c r="L319" i="21"/>
  <c r="L320" i="21"/>
  <c r="L321" i="21"/>
  <c r="L322" i="21"/>
  <c r="L323" i="21"/>
  <c r="L324" i="21"/>
  <c r="L326" i="21"/>
  <c r="L327" i="21"/>
  <c r="L328" i="21"/>
  <c r="L329" i="21"/>
  <c r="L330" i="21"/>
  <c r="L333" i="21"/>
  <c r="L334" i="21"/>
  <c r="L335" i="21"/>
  <c r="L336" i="21"/>
  <c r="L337" i="21"/>
  <c r="L338" i="21"/>
  <c r="L340" i="21"/>
  <c r="L341" i="21"/>
  <c r="L342" i="21"/>
  <c r="L344" i="21"/>
  <c r="L345" i="21"/>
  <c r="L346" i="21"/>
  <c r="L347" i="21"/>
  <c r="L348" i="21"/>
  <c r="L349" i="21"/>
  <c r="L350" i="21"/>
  <c r="L351" i="21"/>
  <c r="L352" i="21"/>
  <c r="L353" i="21"/>
  <c r="L354" i="21"/>
  <c r="L355" i="21"/>
  <c r="L356" i="21"/>
  <c r="L357" i="21"/>
  <c r="L358" i="21"/>
  <c r="L359" i="21"/>
  <c r="L360" i="21"/>
  <c r="L361" i="21"/>
  <c r="L362" i="21"/>
  <c r="L363" i="21"/>
  <c r="L364" i="21"/>
  <c r="L365" i="21"/>
  <c r="L367" i="21"/>
  <c r="L368" i="21"/>
  <c r="L369" i="21"/>
  <c r="L371" i="21"/>
  <c r="L372" i="21"/>
  <c r="L373" i="21"/>
  <c r="L374" i="21"/>
  <c r="L376" i="21"/>
  <c r="L377" i="21"/>
  <c r="L378" i="21"/>
  <c r="L379" i="21"/>
  <c r="L380" i="21"/>
  <c r="L381" i="21"/>
  <c r="L382" i="21"/>
  <c r="L383" i="21"/>
  <c r="L384" i="21"/>
  <c r="L385" i="21"/>
  <c r="L386" i="21"/>
  <c r="L387" i="21"/>
  <c r="L388" i="21"/>
  <c r="L389" i="21"/>
  <c r="L390" i="21"/>
  <c r="L391" i="21"/>
  <c r="L392" i="21"/>
  <c r="L393" i="21"/>
  <c r="L395" i="21"/>
  <c r="L396" i="21"/>
  <c r="L397" i="21"/>
  <c r="L399" i="21"/>
  <c r="L400" i="21"/>
  <c r="L401" i="21"/>
  <c r="L402" i="21"/>
  <c r="L403" i="21"/>
  <c r="L405" i="21"/>
  <c r="L406" i="21"/>
  <c r="L407" i="21"/>
  <c r="L408" i="21"/>
  <c r="L409" i="21"/>
  <c r="L410" i="21"/>
  <c r="L412" i="21"/>
  <c r="L413" i="21"/>
  <c r="L414" i="21"/>
  <c r="L415" i="21"/>
  <c r="L416" i="21"/>
  <c r="L417" i="21"/>
  <c r="L418" i="21"/>
  <c r="L420" i="21"/>
  <c r="L421" i="21"/>
  <c r="L422" i="21"/>
  <c r="L423" i="21"/>
  <c r="L424" i="21"/>
  <c r="L425" i="21"/>
  <c r="L426" i="21"/>
  <c r="L428" i="21"/>
  <c r="L429" i="21"/>
  <c r="L430" i="21"/>
  <c r="L431" i="21"/>
  <c r="L433" i="21"/>
  <c r="L434" i="21"/>
  <c r="L436" i="21"/>
  <c r="L437" i="21"/>
  <c r="L439" i="21"/>
  <c r="L440" i="21"/>
  <c r="L441" i="21"/>
  <c r="L442" i="21"/>
  <c r="L444" i="21"/>
  <c r="L445" i="21"/>
  <c r="L446" i="21"/>
  <c r="L447" i="21"/>
  <c r="L448" i="21"/>
  <c r="L449" i="21"/>
  <c r="L451" i="21"/>
  <c r="L452" i="21"/>
  <c r="L453" i="21"/>
  <c r="L2" i="21"/>
  <c r="M403" i="20"/>
  <c r="M404" i="20"/>
  <c r="M405" i="20"/>
  <c r="M406" i="20"/>
  <c r="M407" i="20"/>
  <c r="M408" i="20"/>
  <c r="M409" i="20"/>
  <c r="M410" i="20"/>
  <c r="M411" i="20"/>
  <c r="M412" i="20"/>
  <c r="M413" i="20"/>
  <c r="M414" i="20"/>
  <c r="M415" i="20"/>
  <c r="M416" i="20"/>
  <c r="M417" i="20"/>
  <c r="M418" i="20"/>
  <c r="M419" i="20"/>
  <c r="M420" i="20"/>
  <c r="M421" i="20"/>
  <c r="M422" i="20"/>
  <c r="M423" i="20"/>
  <c r="M424" i="20"/>
  <c r="M425" i="20"/>
  <c r="M426" i="20"/>
  <c r="M427" i="20"/>
  <c r="M428" i="20"/>
  <c r="M429" i="20"/>
  <c r="M430" i="20"/>
  <c r="M431" i="20"/>
  <c r="M432" i="20"/>
  <c r="M433" i="20"/>
  <c r="M434" i="20"/>
  <c r="M402" i="20"/>
  <c r="M146" i="20"/>
  <c r="M147" i="20"/>
  <c r="M148" i="20"/>
  <c r="M149" i="20"/>
  <c r="M150" i="20"/>
  <c r="M151" i="20"/>
  <c r="M152" i="20"/>
  <c r="M153" i="20"/>
  <c r="M154" i="20"/>
  <c r="M155" i="20"/>
  <c r="M156" i="20"/>
  <c r="M157" i="20"/>
  <c r="M158" i="20"/>
  <c r="M159" i="20"/>
  <c r="M160" i="20"/>
  <c r="M161" i="20"/>
  <c r="M162" i="20"/>
  <c r="M163" i="20"/>
  <c r="M164" i="20"/>
  <c r="M165" i="20"/>
  <c r="M166" i="20"/>
  <c r="M167" i="20"/>
  <c r="M168" i="20"/>
  <c r="M169" i="20"/>
  <c r="M170" i="20"/>
  <c r="M171" i="20"/>
  <c r="M172" i="20"/>
  <c r="M173" i="20"/>
  <c r="M174" i="20"/>
  <c r="M175" i="20"/>
  <c r="M176" i="20"/>
  <c r="M177" i="20"/>
  <c r="M178" i="20"/>
  <c r="M179" i="20"/>
  <c r="M180" i="20"/>
  <c r="M181" i="20"/>
  <c r="M182" i="20"/>
  <c r="M183" i="20"/>
  <c r="M184" i="20"/>
  <c r="M185" i="20"/>
  <c r="M186" i="20"/>
  <c r="M187" i="20"/>
  <c r="M188" i="20"/>
  <c r="M189" i="20"/>
  <c r="M190" i="20"/>
  <c r="M191" i="20"/>
  <c r="M192" i="20"/>
  <c r="M193" i="20"/>
  <c r="M194" i="20"/>
  <c r="M195" i="20"/>
  <c r="M196" i="20"/>
  <c r="M197" i="20"/>
  <c r="M198" i="20"/>
  <c r="M199" i="20"/>
  <c r="M200" i="20"/>
  <c r="M201" i="20"/>
  <c r="M202" i="20"/>
  <c r="M203" i="20"/>
  <c r="M204" i="20"/>
  <c r="M205" i="20"/>
  <c r="M206" i="20"/>
  <c r="M207" i="20"/>
  <c r="M208" i="20"/>
  <c r="M209" i="20"/>
  <c r="M210" i="20"/>
  <c r="M211" i="20"/>
  <c r="M212" i="20"/>
  <c r="M213" i="20"/>
  <c r="M214" i="20"/>
  <c r="M215" i="20"/>
  <c r="M216" i="20"/>
  <c r="M217" i="20"/>
  <c r="M218" i="20"/>
  <c r="M219" i="20"/>
  <c r="M220" i="20"/>
  <c r="M221" i="20"/>
  <c r="M222" i="20"/>
  <c r="M223" i="20"/>
  <c r="M224" i="20"/>
  <c r="M225" i="20"/>
  <c r="M226" i="20"/>
  <c r="M227" i="20"/>
  <c r="M228" i="20"/>
  <c r="M229" i="20"/>
  <c r="M230" i="20"/>
  <c r="M231" i="20"/>
  <c r="M232" i="20"/>
  <c r="M233" i="20"/>
  <c r="M234" i="20"/>
  <c r="M235" i="20"/>
  <c r="M236" i="20"/>
  <c r="M237" i="20"/>
  <c r="M238" i="20"/>
  <c r="M239" i="20"/>
  <c r="M240" i="20"/>
  <c r="M241" i="20"/>
  <c r="M242" i="20"/>
  <c r="M243" i="20"/>
  <c r="M244" i="20"/>
  <c r="M245" i="20"/>
  <c r="M246" i="20"/>
  <c r="M247" i="20"/>
  <c r="M248" i="20"/>
  <c r="M249" i="20"/>
  <c r="M250" i="20"/>
  <c r="M251" i="20"/>
  <c r="M252" i="20"/>
  <c r="M253" i="20"/>
  <c r="M254" i="20"/>
  <c r="M255" i="20"/>
  <c r="M256" i="20"/>
  <c r="M257" i="20"/>
  <c r="M258" i="20"/>
  <c r="M259" i="20"/>
  <c r="M260" i="20"/>
  <c r="M261" i="20"/>
  <c r="M262" i="20"/>
  <c r="M263" i="20"/>
  <c r="M264" i="20"/>
  <c r="M265" i="20"/>
  <c r="M266" i="20"/>
  <c r="M267" i="20"/>
  <c r="M268" i="20"/>
  <c r="M269" i="20"/>
  <c r="M270" i="20"/>
  <c r="M271" i="20"/>
  <c r="M272" i="20"/>
  <c r="M273" i="20"/>
  <c r="M274" i="20"/>
  <c r="M275" i="20"/>
  <c r="M276" i="20"/>
  <c r="M277" i="20"/>
  <c r="M278" i="20"/>
  <c r="M279" i="20"/>
  <c r="M280" i="20"/>
  <c r="M281" i="20"/>
  <c r="M282" i="20"/>
  <c r="M283" i="20"/>
  <c r="M284" i="20"/>
  <c r="M285" i="20"/>
  <c r="M286" i="20"/>
  <c r="M287" i="20"/>
  <c r="M288" i="20"/>
  <c r="M289" i="20"/>
  <c r="M290" i="20"/>
  <c r="M291" i="20"/>
  <c r="M292" i="20"/>
  <c r="M293" i="20"/>
  <c r="M294" i="20"/>
  <c r="M295" i="20"/>
  <c r="M296" i="20"/>
  <c r="M297" i="20"/>
  <c r="M298" i="20"/>
  <c r="M299" i="20"/>
  <c r="M300" i="20"/>
  <c r="M301" i="20"/>
  <c r="M302" i="20"/>
  <c r="M303" i="20"/>
  <c r="M304" i="20"/>
  <c r="M305" i="20"/>
  <c r="M306" i="20"/>
  <c r="M307" i="20"/>
  <c r="M308" i="20"/>
  <c r="M309" i="20"/>
  <c r="M310" i="20"/>
  <c r="M311" i="20"/>
  <c r="M312" i="20"/>
  <c r="M313" i="20"/>
  <c r="M314" i="20"/>
  <c r="M315" i="20"/>
  <c r="M316" i="20"/>
  <c r="M317" i="20"/>
  <c r="M318" i="20"/>
  <c r="M319" i="20"/>
  <c r="M320" i="20"/>
  <c r="M321" i="20"/>
  <c r="M322" i="20"/>
  <c r="M323" i="20"/>
  <c r="M324" i="20"/>
  <c r="M325" i="20"/>
  <c r="M326" i="20"/>
  <c r="M327" i="20"/>
  <c r="M328" i="20"/>
  <c r="M329" i="20"/>
  <c r="M330" i="20"/>
  <c r="M331" i="20"/>
  <c r="M332" i="20"/>
  <c r="M333" i="20"/>
  <c r="M334" i="20"/>
  <c r="M335" i="20"/>
  <c r="M336" i="20"/>
  <c r="M337" i="20"/>
  <c r="M338" i="20"/>
  <c r="M339" i="20"/>
  <c r="M340" i="20"/>
  <c r="M341" i="20"/>
  <c r="M342" i="20"/>
  <c r="M343" i="20"/>
  <c r="M344" i="20"/>
  <c r="M345" i="20"/>
  <c r="M346" i="20"/>
  <c r="M347" i="20"/>
  <c r="M348" i="20"/>
  <c r="M349" i="20"/>
  <c r="M350" i="20"/>
  <c r="M351" i="20"/>
  <c r="M352" i="20"/>
  <c r="M353" i="20"/>
  <c r="M354" i="20"/>
  <c r="M355" i="20"/>
  <c r="M356" i="20"/>
  <c r="M357" i="20"/>
  <c r="M358" i="20"/>
  <c r="M359" i="20"/>
  <c r="M360" i="20"/>
  <c r="M361" i="20"/>
  <c r="M362" i="20"/>
  <c r="M363" i="20"/>
  <c r="M364" i="20"/>
  <c r="M365" i="20"/>
  <c r="M366" i="20"/>
  <c r="M367" i="20"/>
  <c r="M368" i="20"/>
  <c r="M369" i="20"/>
  <c r="M370" i="20"/>
  <c r="M371" i="20"/>
  <c r="M372" i="20"/>
  <c r="M373" i="20"/>
  <c r="M374" i="20"/>
  <c r="M375" i="20"/>
  <c r="M376" i="20"/>
  <c r="M377" i="20"/>
  <c r="M378" i="20"/>
  <c r="M379" i="20"/>
  <c r="M380" i="20"/>
  <c r="M381" i="20"/>
  <c r="M382" i="20"/>
  <c r="M383" i="20"/>
  <c r="M384" i="20"/>
  <c r="M385" i="20"/>
  <c r="M386" i="20"/>
  <c r="M387" i="20"/>
  <c r="M388" i="20"/>
  <c r="M389" i="20"/>
  <c r="M390" i="20"/>
  <c r="M391" i="20"/>
  <c r="M392" i="20"/>
  <c r="M393" i="20"/>
  <c r="M394" i="20"/>
  <c r="M395" i="20"/>
  <c r="M396" i="20"/>
  <c r="M397" i="20"/>
  <c r="M398" i="20"/>
  <c r="M399" i="20"/>
  <c r="M400" i="20"/>
  <c r="M145" i="20"/>
  <c r="L3" i="20"/>
  <c r="L4" i="20"/>
  <c r="L5" i="20"/>
  <c r="L6" i="20"/>
  <c r="L7" i="20"/>
  <c r="L8" i="20"/>
  <c r="L10" i="20"/>
  <c r="L11" i="20"/>
  <c r="L12" i="20"/>
  <c r="L13" i="20"/>
  <c r="L14" i="20"/>
  <c r="L15" i="20"/>
  <c r="L17" i="20"/>
  <c r="L18" i="20"/>
  <c r="L19" i="20"/>
  <c r="L20" i="20"/>
  <c r="L21" i="20"/>
  <c r="L22" i="20"/>
  <c r="L23" i="20"/>
  <c r="L24" i="20"/>
  <c r="L25" i="20"/>
  <c r="L26" i="20"/>
  <c r="L28" i="20"/>
  <c r="L29" i="20"/>
  <c r="L30" i="20"/>
  <c r="L31" i="20"/>
  <c r="L32" i="20"/>
  <c r="L34" i="20"/>
  <c r="L35" i="20"/>
  <c r="L36" i="20"/>
  <c r="L37" i="20"/>
  <c r="L39" i="20"/>
  <c r="L40" i="20"/>
  <c r="L41" i="20"/>
  <c r="L42" i="20"/>
  <c r="L43" i="20"/>
  <c r="L44" i="20"/>
  <c r="L46" i="20"/>
  <c r="L47" i="20"/>
  <c r="L48" i="20"/>
  <c r="L49" i="20"/>
  <c r="L50" i="20"/>
  <c r="L51" i="20"/>
  <c r="L52" i="20"/>
  <c r="L53" i="20"/>
  <c r="L55" i="20"/>
  <c r="L56" i="20"/>
  <c r="L57" i="20"/>
  <c r="L59" i="20"/>
  <c r="L60" i="20"/>
  <c r="L61" i="20"/>
  <c r="L63" i="20"/>
  <c r="L64" i="20"/>
  <c r="L65" i="20"/>
  <c r="L66" i="20"/>
  <c r="L67" i="20"/>
  <c r="L68" i="20"/>
  <c r="L69" i="20"/>
  <c r="L70" i="20"/>
  <c r="L71" i="20"/>
  <c r="L72" i="20"/>
  <c r="L73" i="20"/>
  <c r="L75" i="20"/>
  <c r="L76" i="20"/>
  <c r="L77" i="20"/>
  <c r="L78" i="20"/>
  <c r="L79" i="20"/>
  <c r="L80" i="20"/>
  <c r="L81" i="20"/>
  <c r="L82" i="20"/>
  <c r="L84" i="20"/>
  <c r="L85" i="20"/>
  <c r="L86" i="20"/>
  <c r="L87" i="20"/>
  <c r="L88" i="20"/>
  <c r="L89" i="20"/>
  <c r="L90" i="20"/>
  <c r="L91" i="20"/>
  <c r="L92" i="20"/>
  <c r="L94" i="20"/>
  <c r="L95" i="20"/>
  <c r="L96" i="20"/>
  <c r="L97" i="20"/>
  <c r="L98" i="20"/>
  <c r="L99" i="20"/>
  <c r="L100" i="20"/>
  <c r="L101" i="20"/>
  <c r="L102" i="20"/>
  <c r="L104" i="20"/>
  <c r="L105" i="20"/>
  <c r="L106" i="20"/>
  <c r="L107" i="20"/>
  <c r="L108" i="20"/>
  <c r="L110" i="20"/>
  <c r="L111" i="20"/>
  <c r="L112" i="20"/>
  <c r="L113" i="20"/>
  <c r="L114" i="20"/>
  <c r="L115" i="20"/>
  <c r="L116" i="20"/>
  <c r="L117" i="20"/>
  <c r="L119" i="20"/>
  <c r="L120" i="20"/>
  <c r="L121" i="20"/>
  <c r="L123" i="20"/>
  <c r="L124" i="20"/>
  <c r="L125" i="20"/>
  <c r="L127" i="20"/>
  <c r="L128" i="20"/>
  <c r="L129" i="20"/>
  <c r="L130" i="20"/>
  <c r="L131" i="20"/>
  <c r="L132" i="20"/>
  <c r="L134" i="20"/>
  <c r="L135" i="20"/>
  <c r="L136" i="20"/>
  <c r="L137" i="20"/>
  <c r="L138" i="20"/>
  <c r="L140" i="20"/>
  <c r="L141" i="20"/>
  <c r="L142" i="20"/>
  <c r="L143" i="20"/>
  <c r="L145" i="20"/>
  <c r="L146" i="20"/>
  <c r="L147" i="20"/>
  <c r="L148" i="20"/>
  <c r="L149" i="20"/>
  <c r="L150" i="20"/>
  <c r="L151" i="20"/>
  <c r="L152" i="20"/>
  <c r="L153" i="20"/>
  <c r="L154" i="20"/>
  <c r="L155" i="20"/>
  <c r="L156" i="20"/>
  <c r="L157" i="20"/>
  <c r="L158" i="20"/>
  <c r="L159" i="20"/>
  <c r="L160" i="20"/>
  <c r="L161" i="20"/>
  <c r="L162" i="20"/>
  <c r="L164" i="20"/>
  <c r="L165" i="20"/>
  <c r="L166" i="20"/>
  <c r="L167" i="20"/>
  <c r="L168" i="20"/>
  <c r="L169" i="20"/>
  <c r="L170" i="20"/>
  <c r="L171" i="20"/>
  <c r="L172" i="20"/>
  <c r="L173" i="20"/>
  <c r="L174" i="20"/>
  <c r="L175" i="20"/>
  <c r="L176" i="20"/>
  <c r="L177" i="20"/>
  <c r="L179" i="20"/>
  <c r="L180" i="20"/>
  <c r="L181" i="20"/>
  <c r="L182" i="20"/>
  <c r="L183" i="20"/>
  <c r="L184" i="20"/>
  <c r="L185" i="20"/>
  <c r="L186" i="20"/>
  <c r="L187" i="20"/>
  <c r="L188" i="20"/>
  <c r="L189" i="20"/>
  <c r="L190" i="20"/>
  <c r="L191" i="20"/>
  <c r="L192" i="20"/>
  <c r="L193" i="20"/>
  <c r="L194" i="20"/>
  <c r="L195" i="20"/>
  <c r="L196" i="20"/>
  <c r="L198" i="20"/>
  <c r="L199" i="20"/>
  <c r="L200" i="20"/>
  <c r="L201" i="20"/>
  <c r="L202" i="20"/>
  <c r="L203" i="20"/>
  <c r="L204" i="20"/>
  <c r="L205" i="20"/>
  <c r="L206" i="20"/>
  <c r="L207" i="20"/>
  <c r="L208" i="20"/>
  <c r="L209" i="20"/>
  <c r="L210" i="20"/>
  <c r="L211" i="20"/>
  <c r="L212" i="20"/>
  <c r="L213" i="20"/>
  <c r="L214" i="20"/>
  <c r="L215" i="20"/>
  <c r="L216" i="20"/>
  <c r="L217" i="20"/>
  <c r="L219" i="20"/>
  <c r="L220" i="20"/>
  <c r="L221" i="20"/>
  <c r="L222" i="20"/>
  <c r="L223" i="20"/>
  <c r="L224" i="20"/>
  <c r="L226" i="20"/>
  <c r="L227" i="20"/>
  <c r="L228" i="20"/>
  <c r="L229" i="20"/>
  <c r="L230" i="20"/>
  <c r="L231" i="20"/>
  <c r="L232" i="20"/>
  <c r="L233" i="20"/>
  <c r="L234" i="20"/>
  <c r="L235" i="20"/>
  <c r="L236" i="20"/>
  <c r="L237" i="20"/>
  <c r="L238" i="20"/>
  <c r="L239" i="20"/>
  <c r="L240" i="20"/>
  <c r="L241" i="20"/>
  <c r="L242" i="20"/>
  <c r="L244" i="20"/>
  <c r="L245" i="20"/>
  <c r="L246" i="20"/>
  <c r="L247" i="20"/>
  <c r="L248" i="20"/>
  <c r="L249" i="20"/>
  <c r="L250" i="20"/>
  <c r="L252" i="20"/>
  <c r="L253" i="20"/>
  <c r="L255" i="20"/>
  <c r="L256" i="20"/>
  <c r="L257" i="20"/>
  <c r="L258" i="20"/>
  <c r="L259" i="20"/>
  <c r="L261" i="20"/>
  <c r="L262" i="20"/>
  <c r="L263" i="20"/>
  <c r="L264" i="20"/>
  <c r="L265" i="20"/>
  <c r="L266" i="20"/>
  <c r="L267" i="20"/>
  <c r="L269" i="20"/>
  <c r="L270" i="20"/>
  <c r="L271" i="20"/>
  <c r="L272" i="20"/>
  <c r="L273" i="20"/>
  <c r="L274" i="20"/>
  <c r="L275" i="20"/>
  <c r="L276" i="20"/>
  <c r="L277" i="20"/>
  <c r="L278" i="20"/>
  <c r="L280" i="20"/>
  <c r="L281" i="20"/>
  <c r="L282" i="20"/>
  <c r="L284" i="20"/>
  <c r="L285" i="20"/>
  <c r="L287" i="20"/>
  <c r="L288" i="20"/>
  <c r="L289" i="20"/>
  <c r="L290" i="20"/>
  <c r="L291" i="20"/>
  <c r="L292" i="20"/>
  <c r="L293" i="20"/>
  <c r="L294" i="20"/>
  <c r="L295" i="20"/>
  <c r="L296" i="20"/>
  <c r="L297" i="20"/>
  <c r="L298" i="20"/>
  <c r="L300" i="20"/>
  <c r="L301" i="20"/>
  <c r="L303" i="20"/>
  <c r="L304" i="20"/>
  <c r="L306" i="20"/>
  <c r="L307" i="20"/>
  <c r="L309" i="20"/>
  <c r="L310" i="20"/>
  <c r="L311" i="20"/>
  <c r="L312" i="20"/>
  <c r="L313" i="20"/>
  <c r="L314" i="20"/>
  <c r="L316" i="20"/>
  <c r="L317" i="20"/>
  <c r="L319" i="20"/>
  <c r="L320" i="20"/>
  <c r="L321" i="20"/>
  <c r="L322" i="20"/>
  <c r="L323" i="20"/>
  <c r="L324" i="20"/>
  <c r="L326" i="20"/>
  <c r="L327" i="20"/>
  <c r="L328" i="20"/>
  <c r="L329" i="20"/>
  <c r="L330" i="20"/>
  <c r="L333" i="20"/>
  <c r="L334" i="20"/>
  <c r="L335" i="20"/>
  <c r="L336" i="20"/>
  <c r="L337" i="20"/>
  <c r="L338" i="20"/>
  <c r="L340" i="20"/>
  <c r="L341" i="20"/>
  <c r="L343" i="20"/>
  <c r="L344" i="20"/>
  <c r="L345" i="20"/>
  <c r="L346" i="20"/>
  <c r="L347" i="20"/>
  <c r="L348" i="20"/>
  <c r="L349" i="20"/>
  <c r="L350" i="20"/>
  <c r="L351" i="20"/>
  <c r="L352" i="20"/>
  <c r="L353" i="20"/>
  <c r="L354" i="20"/>
  <c r="L355" i="20"/>
  <c r="L356" i="20"/>
  <c r="L357" i="20"/>
  <c r="L358" i="20"/>
  <c r="L359" i="20"/>
  <c r="L360" i="20"/>
  <c r="L361" i="20"/>
  <c r="L362" i="20"/>
  <c r="L363" i="20"/>
  <c r="L364" i="20"/>
  <c r="L366" i="20"/>
  <c r="L367" i="20"/>
  <c r="L368" i="20"/>
  <c r="L370" i="20"/>
  <c r="L371" i="20"/>
  <c r="L372" i="20"/>
  <c r="L373" i="20"/>
  <c r="L375" i="20"/>
  <c r="L376" i="20"/>
  <c r="L377" i="20"/>
  <c r="L378" i="20"/>
  <c r="L379" i="20"/>
  <c r="L381" i="20"/>
  <c r="L382" i="20"/>
  <c r="L383" i="20"/>
  <c r="L384" i="20"/>
  <c r="L385" i="20"/>
  <c r="L387" i="20"/>
  <c r="L388" i="20"/>
  <c r="L389" i="20"/>
  <c r="L390" i="20"/>
  <c r="L391" i="20"/>
  <c r="L392" i="20"/>
  <c r="L394" i="20"/>
  <c r="L395" i="20"/>
  <c r="L396" i="20"/>
  <c r="L397" i="20"/>
  <c r="L398" i="20"/>
  <c r="L399" i="20"/>
  <c r="L400" i="20"/>
  <c r="L402" i="20"/>
  <c r="L403" i="20"/>
  <c r="L404" i="20"/>
  <c r="L405" i="20"/>
  <c r="L406" i="20"/>
  <c r="L407" i="20"/>
  <c r="L409" i="20"/>
  <c r="L410" i="20"/>
  <c r="L411" i="20"/>
  <c r="L412" i="20"/>
  <c r="L414" i="20"/>
  <c r="L415" i="20"/>
  <c r="L417" i="20"/>
  <c r="L418" i="20"/>
  <c r="L420" i="20"/>
  <c r="L421" i="20"/>
  <c r="L422" i="20"/>
  <c r="L423" i="20"/>
  <c r="L425" i="20"/>
  <c r="L426" i="20"/>
  <c r="L427" i="20"/>
  <c r="L428" i="20"/>
  <c r="L429" i="20"/>
  <c r="L430" i="20"/>
  <c r="L432" i="20"/>
  <c r="L433" i="20"/>
  <c r="L434" i="20"/>
  <c r="L2" i="20"/>
  <c r="M377" i="19"/>
  <c r="M378" i="19"/>
  <c r="M379" i="19"/>
  <c r="M380" i="19"/>
  <c r="M381" i="19"/>
  <c r="M382" i="19"/>
  <c r="M383" i="19"/>
  <c r="M384" i="19"/>
  <c r="M385" i="19"/>
  <c r="M386" i="19"/>
  <c r="M387" i="19"/>
  <c r="M388" i="19"/>
  <c r="M389" i="19"/>
  <c r="M390" i="19"/>
  <c r="M391" i="19"/>
  <c r="M392" i="19"/>
  <c r="M393" i="19"/>
  <c r="M394" i="19"/>
  <c r="M395" i="19"/>
  <c r="M396" i="19"/>
  <c r="M397" i="19"/>
  <c r="M398" i="19"/>
  <c r="M399" i="19"/>
  <c r="M400" i="19"/>
  <c r="M401" i="19"/>
  <c r="M402" i="19"/>
  <c r="M403" i="19"/>
  <c r="M404" i="19"/>
  <c r="M405" i="19"/>
  <c r="M406" i="19"/>
  <c r="M407" i="19"/>
  <c r="M376" i="19"/>
  <c r="M145" i="19"/>
  <c r="M146" i="19"/>
  <c r="M147" i="19"/>
  <c r="M148" i="19"/>
  <c r="M149" i="19"/>
  <c r="M150" i="19"/>
  <c r="M151" i="19"/>
  <c r="M152" i="19"/>
  <c r="M153" i="19"/>
  <c r="M154" i="19"/>
  <c r="M155" i="19"/>
  <c r="M156" i="19"/>
  <c r="M157" i="19"/>
  <c r="M158" i="19"/>
  <c r="M159" i="19"/>
  <c r="M160" i="19"/>
  <c r="M161" i="19"/>
  <c r="M162" i="19"/>
  <c r="M163" i="19"/>
  <c r="M164" i="19"/>
  <c r="M165" i="19"/>
  <c r="M166" i="19"/>
  <c r="M167" i="19"/>
  <c r="M168" i="19"/>
  <c r="M169" i="19"/>
  <c r="M170" i="19"/>
  <c r="M171" i="19"/>
  <c r="M172" i="19"/>
  <c r="M173" i="19"/>
  <c r="M174" i="19"/>
  <c r="M175" i="19"/>
  <c r="M176" i="19"/>
  <c r="M177" i="19"/>
  <c r="M178" i="19"/>
  <c r="M179" i="19"/>
  <c r="M180" i="19"/>
  <c r="M181" i="19"/>
  <c r="M182" i="19"/>
  <c r="M183" i="19"/>
  <c r="M184" i="19"/>
  <c r="M185" i="19"/>
  <c r="M186" i="19"/>
  <c r="M187" i="19"/>
  <c r="M188" i="19"/>
  <c r="M189" i="19"/>
  <c r="M190" i="19"/>
  <c r="M191" i="19"/>
  <c r="M192" i="19"/>
  <c r="M193" i="19"/>
  <c r="M194" i="19"/>
  <c r="M195" i="19"/>
  <c r="M196" i="19"/>
  <c r="M197" i="19"/>
  <c r="M198" i="19"/>
  <c r="M199" i="19"/>
  <c r="M200" i="19"/>
  <c r="M201" i="19"/>
  <c r="M202" i="19"/>
  <c r="M203" i="19"/>
  <c r="M204" i="19"/>
  <c r="M205" i="19"/>
  <c r="M206" i="19"/>
  <c r="M207" i="19"/>
  <c r="M208" i="19"/>
  <c r="M209" i="19"/>
  <c r="M210" i="19"/>
  <c r="M211" i="19"/>
  <c r="M212" i="19"/>
  <c r="M213" i="19"/>
  <c r="M214" i="19"/>
  <c r="M215" i="19"/>
  <c r="M216" i="19"/>
  <c r="M217" i="19"/>
  <c r="M218" i="19"/>
  <c r="M219" i="19"/>
  <c r="M220" i="19"/>
  <c r="M221" i="19"/>
  <c r="M222" i="19"/>
  <c r="M223" i="19"/>
  <c r="M224" i="19"/>
  <c r="M225" i="19"/>
  <c r="M226" i="19"/>
  <c r="M227" i="19"/>
  <c r="M228" i="19"/>
  <c r="M229" i="19"/>
  <c r="M230" i="19"/>
  <c r="M231" i="19"/>
  <c r="M232" i="19"/>
  <c r="M233" i="19"/>
  <c r="M234" i="19"/>
  <c r="M235" i="19"/>
  <c r="M236" i="19"/>
  <c r="M237" i="19"/>
  <c r="M238" i="19"/>
  <c r="M239" i="19"/>
  <c r="M240" i="19"/>
  <c r="M241" i="19"/>
  <c r="M242" i="19"/>
  <c r="M243" i="19"/>
  <c r="M244" i="19"/>
  <c r="M245" i="19"/>
  <c r="M246" i="19"/>
  <c r="M247" i="19"/>
  <c r="M248" i="19"/>
  <c r="M249" i="19"/>
  <c r="M250" i="19"/>
  <c r="M251" i="19"/>
  <c r="M252" i="19"/>
  <c r="M253" i="19"/>
  <c r="M254" i="19"/>
  <c r="M255" i="19"/>
  <c r="M256" i="19"/>
  <c r="M257" i="19"/>
  <c r="M258" i="19"/>
  <c r="M259" i="19"/>
  <c r="M260" i="19"/>
  <c r="M261" i="19"/>
  <c r="M262" i="19"/>
  <c r="M263" i="19"/>
  <c r="M264" i="19"/>
  <c r="M265" i="19"/>
  <c r="M266" i="19"/>
  <c r="M267" i="19"/>
  <c r="M268" i="19"/>
  <c r="M269" i="19"/>
  <c r="M270" i="19"/>
  <c r="M271" i="19"/>
  <c r="M272" i="19"/>
  <c r="M273" i="19"/>
  <c r="M274" i="19"/>
  <c r="M275" i="19"/>
  <c r="M276" i="19"/>
  <c r="M277" i="19"/>
  <c r="M278" i="19"/>
  <c r="M279" i="19"/>
  <c r="M280" i="19"/>
  <c r="M281" i="19"/>
  <c r="M282" i="19"/>
  <c r="M283" i="19"/>
  <c r="M284" i="19"/>
  <c r="M285" i="19"/>
  <c r="M286" i="19"/>
  <c r="M287" i="19"/>
  <c r="M288" i="19"/>
  <c r="M289" i="19"/>
  <c r="M290" i="19"/>
  <c r="M291" i="19"/>
  <c r="M292" i="19"/>
  <c r="M293" i="19"/>
  <c r="M294" i="19"/>
  <c r="M295" i="19"/>
  <c r="M296" i="19"/>
  <c r="M297" i="19"/>
  <c r="M298" i="19"/>
  <c r="M299" i="19"/>
  <c r="M300" i="19"/>
  <c r="M301" i="19"/>
  <c r="M302" i="19"/>
  <c r="M303" i="19"/>
  <c r="M304" i="19"/>
  <c r="M305" i="19"/>
  <c r="M306" i="19"/>
  <c r="M307" i="19"/>
  <c r="M308" i="19"/>
  <c r="M309" i="19"/>
  <c r="M310" i="19"/>
  <c r="M311" i="19"/>
  <c r="M312" i="19"/>
  <c r="M313" i="19"/>
  <c r="M314" i="19"/>
  <c r="M315" i="19"/>
  <c r="M316" i="19"/>
  <c r="M317" i="19"/>
  <c r="M318" i="19"/>
  <c r="M319" i="19"/>
  <c r="M320" i="19"/>
  <c r="M321" i="19"/>
  <c r="M322" i="19"/>
  <c r="M323" i="19"/>
  <c r="M324" i="19"/>
  <c r="M325" i="19"/>
  <c r="M326" i="19"/>
  <c r="M327" i="19"/>
  <c r="M328" i="19"/>
  <c r="M329" i="19"/>
  <c r="M330" i="19"/>
  <c r="M331" i="19"/>
  <c r="M332" i="19"/>
  <c r="M333" i="19"/>
  <c r="M334" i="19"/>
  <c r="M335" i="19"/>
  <c r="M336" i="19"/>
  <c r="M337" i="19"/>
  <c r="M338" i="19"/>
  <c r="M339" i="19"/>
  <c r="M340" i="19"/>
  <c r="M341" i="19"/>
  <c r="M342" i="19"/>
  <c r="M343" i="19"/>
  <c r="M344" i="19"/>
  <c r="M345" i="19"/>
  <c r="M346" i="19"/>
  <c r="M347" i="19"/>
  <c r="M348" i="19"/>
  <c r="M349" i="19"/>
  <c r="M350" i="19"/>
  <c r="M351" i="19"/>
  <c r="M352" i="19"/>
  <c r="M353" i="19"/>
  <c r="M354" i="19"/>
  <c r="M355" i="19"/>
  <c r="M356" i="19"/>
  <c r="M357" i="19"/>
  <c r="M358" i="19"/>
  <c r="M359" i="19"/>
  <c r="M360" i="19"/>
  <c r="M361" i="19"/>
  <c r="M362" i="19"/>
  <c r="M363" i="19"/>
  <c r="M364" i="19"/>
  <c r="M365" i="19"/>
  <c r="M366" i="19"/>
  <c r="M367" i="19"/>
  <c r="M368" i="19"/>
  <c r="M369" i="19"/>
  <c r="M370" i="19"/>
  <c r="M371" i="19"/>
  <c r="M372" i="19"/>
  <c r="M373" i="19"/>
  <c r="M374" i="19"/>
  <c r="M144" i="19"/>
  <c r="L10" i="19"/>
  <c r="L11" i="19"/>
  <c r="L12" i="19"/>
  <c r="L13" i="19"/>
  <c r="L14" i="19"/>
  <c r="L15" i="19"/>
  <c r="L17" i="19"/>
  <c r="L18" i="19"/>
  <c r="L19" i="19"/>
  <c r="L20" i="19"/>
  <c r="L21" i="19"/>
  <c r="L22" i="19"/>
  <c r="L23" i="19"/>
  <c r="L24" i="19"/>
  <c r="L25" i="19"/>
  <c r="L26" i="19"/>
  <c r="L28" i="19"/>
  <c r="L29" i="19"/>
  <c r="L30" i="19"/>
  <c r="L31" i="19"/>
  <c r="L32" i="19"/>
  <c r="L34" i="19"/>
  <c r="L35" i="19"/>
  <c r="L36" i="19"/>
  <c r="L37" i="19"/>
  <c r="L39" i="19"/>
  <c r="L40" i="19"/>
  <c r="L41" i="19"/>
  <c r="L42" i="19"/>
  <c r="L43" i="19"/>
  <c r="L44" i="19"/>
  <c r="L46" i="19"/>
  <c r="L47" i="19"/>
  <c r="L48" i="19"/>
  <c r="L49" i="19"/>
  <c r="L50" i="19"/>
  <c r="L51" i="19"/>
  <c r="L53" i="19"/>
  <c r="L54" i="19"/>
  <c r="L55" i="19"/>
  <c r="L57" i="19"/>
  <c r="L58" i="19"/>
  <c r="L59" i="19"/>
  <c r="L61" i="19"/>
  <c r="L62" i="19"/>
  <c r="L63" i="19"/>
  <c r="L64" i="19"/>
  <c r="L65" i="19"/>
  <c r="L66" i="19"/>
  <c r="L67" i="19"/>
  <c r="L68" i="19"/>
  <c r="L69" i="19"/>
  <c r="L70" i="19"/>
  <c r="L71" i="19"/>
  <c r="L73" i="19"/>
  <c r="L74" i="19"/>
  <c r="L75" i="19"/>
  <c r="L76" i="19"/>
  <c r="L77" i="19"/>
  <c r="L78" i="19"/>
  <c r="L79" i="19"/>
  <c r="L80" i="19"/>
  <c r="L82" i="19"/>
  <c r="L83" i="19"/>
  <c r="L84" i="19"/>
  <c r="L85" i="19"/>
  <c r="L86" i="19"/>
  <c r="L87" i="19"/>
  <c r="L88" i="19"/>
  <c r="L89" i="19"/>
  <c r="L90" i="19"/>
  <c r="L91" i="19"/>
  <c r="L93" i="19"/>
  <c r="L94" i="19"/>
  <c r="L95" i="19"/>
  <c r="L96" i="19"/>
  <c r="L97" i="19"/>
  <c r="L98" i="19"/>
  <c r="L99" i="19"/>
  <c r="L100" i="19"/>
  <c r="L101" i="19"/>
  <c r="L103" i="19"/>
  <c r="L104" i="19"/>
  <c r="L105" i="19"/>
  <c r="L106" i="19"/>
  <c r="L107" i="19"/>
  <c r="L109" i="19"/>
  <c r="L110" i="19"/>
  <c r="L111" i="19"/>
  <c r="L112" i="19"/>
  <c r="L113" i="19"/>
  <c r="L114" i="19"/>
  <c r="L115" i="19"/>
  <c r="L116" i="19"/>
  <c r="L118" i="19"/>
  <c r="L119" i="19"/>
  <c r="L120" i="19"/>
  <c r="L122" i="19"/>
  <c r="L123" i="19"/>
  <c r="L124" i="19"/>
  <c r="L126" i="19"/>
  <c r="L127" i="19"/>
  <c r="L128" i="19"/>
  <c r="L129" i="19"/>
  <c r="L130" i="19"/>
  <c r="L131" i="19"/>
  <c r="L133" i="19"/>
  <c r="L134" i="19"/>
  <c r="L135" i="19"/>
  <c r="L136" i="19"/>
  <c r="L137" i="19"/>
  <c r="L139" i="19"/>
  <c r="L140" i="19"/>
  <c r="L141" i="19"/>
  <c r="L142" i="19"/>
  <c r="L144" i="19"/>
  <c r="L145" i="19"/>
  <c r="L146" i="19"/>
  <c r="L147" i="19"/>
  <c r="L148" i="19"/>
  <c r="L149" i="19"/>
  <c r="L150" i="19"/>
  <c r="L151" i="19"/>
  <c r="L152" i="19"/>
  <c r="L153" i="19"/>
  <c r="L154" i="19"/>
  <c r="L155" i="19"/>
  <c r="L156" i="19"/>
  <c r="L157" i="19"/>
  <c r="L158" i="19"/>
  <c r="L159" i="19"/>
  <c r="L160" i="19"/>
  <c r="L161" i="19"/>
  <c r="L163" i="19"/>
  <c r="L164" i="19"/>
  <c r="L165" i="19"/>
  <c r="L166" i="19"/>
  <c r="L167" i="19"/>
  <c r="L168" i="19"/>
  <c r="L169" i="19"/>
  <c r="L170" i="19"/>
  <c r="L171" i="19"/>
  <c r="L172" i="19"/>
  <c r="L173" i="19"/>
  <c r="L174" i="19"/>
  <c r="L175" i="19"/>
  <c r="L176" i="19"/>
  <c r="L178" i="19"/>
  <c r="L179" i="19"/>
  <c r="L180" i="19"/>
  <c r="L181" i="19"/>
  <c r="L182" i="19"/>
  <c r="L183" i="19"/>
  <c r="L184" i="19"/>
  <c r="L185" i="19"/>
  <c r="L186" i="19"/>
  <c r="L187" i="19"/>
  <c r="L188" i="19"/>
  <c r="L189" i="19"/>
  <c r="L190" i="19"/>
  <c r="L191" i="19"/>
  <c r="L192" i="19"/>
  <c r="L193" i="19"/>
  <c r="L194" i="19"/>
  <c r="L196" i="19"/>
  <c r="L197" i="19"/>
  <c r="L198" i="19"/>
  <c r="L199" i="19"/>
  <c r="L200" i="19"/>
  <c r="L201" i="19"/>
  <c r="L202" i="19"/>
  <c r="L203" i="19"/>
  <c r="L204" i="19"/>
  <c r="L205" i="19"/>
  <c r="L206" i="19"/>
  <c r="L207" i="19"/>
  <c r="L208" i="19"/>
  <c r="L209" i="19"/>
  <c r="L210" i="19"/>
  <c r="L211" i="19"/>
  <c r="L212" i="19"/>
  <c r="L213" i="19"/>
  <c r="L214" i="19"/>
  <c r="L216" i="19"/>
  <c r="L217" i="19"/>
  <c r="L218" i="19"/>
  <c r="L219" i="19"/>
  <c r="L220" i="19"/>
  <c r="L221" i="19"/>
  <c r="L223" i="19"/>
  <c r="L224" i="19"/>
  <c r="L225" i="19"/>
  <c r="L226" i="19"/>
  <c r="L227" i="19"/>
  <c r="L228" i="19"/>
  <c r="L229" i="19"/>
  <c r="L230" i="19"/>
  <c r="L231" i="19"/>
  <c r="L232" i="19"/>
  <c r="L233" i="19"/>
  <c r="L234" i="19"/>
  <c r="L235" i="19"/>
  <c r="L236" i="19"/>
  <c r="L237" i="19"/>
  <c r="L239" i="19"/>
  <c r="L240" i="19"/>
  <c r="L241" i="19"/>
  <c r="L242" i="19"/>
  <c r="L243" i="19"/>
  <c r="L244" i="19"/>
  <c r="L245" i="19"/>
  <c r="L247" i="19"/>
  <c r="L248" i="19"/>
  <c r="L250" i="19"/>
  <c r="L251" i="19"/>
  <c r="L252" i="19"/>
  <c r="L253" i="19"/>
  <c r="L255" i="19"/>
  <c r="L256" i="19"/>
  <c r="L257" i="19"/>
  <c r="L258" i="19"/>
  <c r="L259" i="19"/>
  <c r="L260" i="19"/>
  <c r="L261" i="19"/>
  <c r="L263" i="19"/>
  <c r="L264" i="19"/>
  <c r="L265" i="19"/>
  <c r="L266" i="19"/>
  <c r="L267" i="19"/>
  <c r="L268" i="19"/>
  <c r="L269" i="19"/>
  <c r="L270" i="19"/>
  <c r="L271" i="19"/>
  <c r="L272" i="19"/>
  <c r="L274" i="19"/>
  <c r="L275" i="19"/>
  <c r="L277" i="19"/>
  <c r="L278" i="19"/>
  <c r="L279" i="19"/>
  <c r="L280" i="19"/>
  <c r="L281" i="19"/>
  <c r="L282" i="19"/>
  <c r="L283" i="19"/>
  <c r="L284" i="19"/>
  <c r="L285" i="19"/>
  <c r="L286" i="19"/>
  <c r="L287" i="19"/>
  <c r="L288" i="19"/>
  <c r="L290" i="19"/>
  <c r="L291" i="19"/>
  <c r="L293" i="19"/>
  <c r="L294" i="19"/>
  <c r="L296" i="19"/>
  <c r="L297" i="19"/>
  <c r="L299" i="19"/>
  <c r="L300" i="19"/>
  <c r="L301" i="19"/>
  <c r="L302" i="19"/>
  <c r="L303" i="19"/>
  <c r="L305" i="19"/>
  <c r="L306" i="19"/>
  <c r="L308" i="19"/>
  <c r="L309" i="19"/>
  <c r="L310" i="19"/>
  <c r="L311" i="19"/>
  <c r="L312" i="19"/>
  <c r="L313" i="19"/>
  <c r="L315" i="19"/>
  <c r="L316" i="19"/>
  <c r="L317" i="19"/>
  <c r="L318" i="19"/>
  <c r="L319" i="19"/>
  <c r="L322" i="19"/>
  <c r="L323" i="19"/>
  <c r="L324" i="19"/>
  <c r="L325" i="19"/>
  <c r="L326" i="19"/>
  <c r="L328" i="19"/>
  <c r="L329" i="19"/>
  <c r="L331" i="19"/>
  <c r="L332" i="19"/>
  <c r="L333" i="19"/>
  <c r="L334" i="19"/>
  <c r="L335" i="19"/>
  <c r="L336" i="19"/>
  <c r="L337" i="19"/>
  <c r="L338" i="19"/>
  <c r="L339" i="19"/>
  <c r="L340" i="19"/>
  <c r="L341" i="19"/>
  <c r="L342" i="19"/>
  <c r="L344" i="19"/>
  <c r="L345" i="19"/>
  <c r="L346" i="19"/>
  <c r="L347" i="19"/>
  <c r="L349" i="19"/>
  <c r="L350" i="19"/>
  <c r="L351" i="19"/>
  <c r="L352" i="19"/>
  <c r="L353" i="19"/>
  <c r="L354" i="19"/>
  <c r="L356" i="19"/>
  <c r="L357" i="19"/>
  <c r="L358" i="19"/>
  <c r="L359" i="19"/>
  <c r="L360" i="19"/>
  <c r="L362" i="19"/>
  <c r="L363" i="19"/>
  <c r="L364" i="19"/>
  <c r="L365" i="19"/>
  <c r="L366" i="19"/>
  <c r="L367" i="19"/>
  <c r="L369" i="19"/>
  <c r="L370" i="19"/>
  <c r="L371" i="19"/>
  <c r="L372" i="19"/>
  <c r="L373" i="19"/>
  <c r="L374" i="19"/>
  <c r="L376" i="19"/>
  <c r="L377" i="19"/>
  <c r="L378" i="19"/>
  <c r="L379" i="19"/>
  <c r="L380" i="19"/>
  <c r="L381" i="19"/>
  <c r="L383" i="19"/>
  <c r="L384" i="19"/>
  <c r="L385" i="19"/>
  <c r="L386" i="19"/>
  <c r="L388" i="19"/>
  <c r="L389" i="19"/>
  <c r="L391" i="19"/>
  <c r="L392" i="19"/>
  <c r="L394" i="19"/>
  <c r="L395" i="19"/>
  <c r="L396" i="19"/>
  <c r="L398" i="19"/>
  <c r="L399" i="19"/>
  <c r="L400" i="19"/>
  <c r="L401" i="19"/>
  <c r="L402" i="19"/>
  <c r="L403" i="19"/>
  <c r="L405" i="19"/>
  <c r="L406" i="19"/>
  <c r="L407" i="19"/>
  <c r="L3" i="19"/>
  <c r="L4" i="19"/>
  <c r="L5" i="19"/>
  <c r="L6" i="19"/>
  <c r="L7" i="19"/>
  <c r="L8" i="19"/>
  <c r="L2" i="19"/>
  <c r="M483" i="8" l="1"/>
  <c r="L483" i="8"/>
  <c r="L489" i="9" s="1"/>
  <c r="L503" i="12" s="1"/>
  <c r="L510" i="14" s="1"/>
  <c r="M482" i="8"/>
  <c r="L482" i="8"/>
  <c r="L488" i="9" s="1"/>
  <c r="L502" i="12" s="1"/>
  <c r="L509" i="14" s="1"/>
  <c r="M481" i="8"/>
  <c r="L481" i="8"/>
  <c r="L487" i="9" s="1"/>
  <c r="L501" i="12" s="1"/>
  <c r="L508" i="14" s="1"/>
  <c r="M480" i="8"/>
  <c r="L480" i="8"/>
  <c r="L486" i="9" s="1"/>
  <c r="L500" i="12" s="1"/>
  <c r="L507" i="14" s="1"/>
  <c r="M479" i="8"/>
  <c r="L479" i="8"/>
  <c r="M478" i="8"/>
  <c r="L478" i="8"/>
  <c r="L484" i="9" s="1"/>
  <c r="L498" i="12" s="1"/>
  <c r="L505" i="14" s="1"/>
  <c r="M477" i="8"/>
  <c r="L477" i="8"/>
  <c r="L483" i="9" s="1"/>
  <c r="L497" i="12" s="1"/>
  <c r="L504" i="14" s="1"/>
  <c r="M476" i="8"/>
  <c r="L476" i="8"/>
  <c r="L482" i="9" s="1"/>
  <c r="L496" i="12" s="1"/>
  <c r="L503" i="14" s="1"/>
  <c r="M475" i="8"/>
  <c r="L475" i="8"/>
  <c r="L481" i="9" s="1"/>
  <c r="L495" i="12" s="1"/>
  <c r="L502" i="14" s="1"/>
  <c r="M474" i="8"/>
  <c r="L474" i="8"/>
  <c r="L480" i="9" s="1"/>
  <c r="L494" i="12" s="1"/>
  <c r="L501" i="14" s="1"/>
  <c r="M473" i="8"/>
  <c r="L473" i="8"/>
  <c r="M472" i="8"/>
  <c r="L472" i="8"/>
  <c r="L478" i="9" s="1"/>
  <c r="L491" i="12" s="1"/>
  <c r="L499" i="14" s="1"/>
  <c r="M471" i="8"/>
  <c r="L471" i="8"/>
  <c r="L477" i="9" s="1"/>
  <c r="L490" i="12" s="1"/>
  <c r="L498" i="14" s="1"/>
  <c r="M470" i="8"/>
  <c r="L470" i="8"/>
  <c r="L476" i="9" s="1"/>
  <c r="L489" i="12" s="1"/>
  <c r="L497" i="14" s="1"/>
  <c r="M469" i="8"/>
  <c r="L469" i="8"/>
  <c r="M468" i="8"/>
  <c r="L468" i="8"/>
  <c r="L474" i="9" s="1"/>
  <c r="L487" i="12" s="1"/>
  <c r="L495" i="14" s="1"/>
  <c r="M467" i="8"/>
  <c r="M466" i="8"/>
  <c r="L466" i="8"/>
  <c r="M465" i="8"/>
  <c r="L465" i="8"/>
  <c r="L471" i="9" s="1"/>
  <c r="L484" i="12" s="1"/>
  <c r="L491" i="14" s="1"/>
  <c r="M464" i="8"/>
  <c r="L464" i="8"/>
  <c r="M463" i="8"/>
  <c r="L463" i="8"/>
  <c r="M462" i="8"/>
  <c r="L462" i="8"/>
  <c r="L468" i="9" s="1"/>
  <c r="L481" i="12" s="1"/>
  <c r="L488" i="14" s="1"/>
  <c r="M461" i="8"/>
  <c r="L461" i="8"/>
  <c r="L467" i="9" s="1"/>
  <c r="L480" i="12" s="1"/>
  <c r="L487" i="14" s="1"/>
  <c r="M460" i="8"/>
  <c r="L460" i="8"/>
  <c r="M459" i="8"/>
  <c r="L459" i="8"/>
  <c r="M458" i="8"/>
  <c r="L458" i="8"/>
  <c r="M457" i="8"/>
  <c r="L457" i="8"/>
  <c r="L463" i="9" s="1"/>
  <c r="L476" i="12" s="1"/>
  <c r="L483" i="14" s="1"/>
  <c r="M456" i="8"/>
  <c r="L456" i="8"/>
  <c r="M455" i="8"/>
  <c r="L455" i="8"/>
  <c r="L461" i="9" s="1"/>
  <c r="L474" i="12" s="1"/>
  <c r="L481" i="14" s="1"/>
  <c r="M454" i="8"/>
  <c r="L454" i="8"/>
  <c r="L460" i="9" s="1"/>
  <c r="L473" i="12" s="1"/>
  <c r="L480" i="14" s="1"/>
  <c r="M453" i="8"/>
  <c r="L453" i="8"/>
  <c r="L459" i="9" s="1"/>
  <c r="L472" i="12" s="1"/>
  <c r="L479" i="14" s="1"/>
  <c r="M452" i="8"/>
  <c r="L452" i="8"/>
  <c r="L451" i="8"/>
  <c r="M450" i="8"/>
  <c r="M449" i="8"/>
  <c r="M448" i="8"/>
  <c r="M447" i="8"/>
  <c r="L447" i="8"/>
  <c r="L453" i="9" s="1"/>
  <c r="L466" i="12" s="1"/>
  <c r="L473" i="14" s="1"/>
  <c r="M446" i="8"/>
  <c r="L446" i="8"/>
  <c r="L452" i="9" s="1"/>
  <c r="L465" i="12" s="1"/>
  <c r="L472" i="14" s="1"/>
  <c r="M445" i="8"/>
  <c r="L445" i="8"/>
  <c r="L451" i="9" s="1"/>
  <c r="L464" i="12" s="1"/>
  <c r="L471" i="14" s="1"/>
  <c r="M444" i="8"/>
  <c r="L444" i="8"/>
  <c r="M443" i="8"/>
  <c r="M442" i="8"/>
  <c r="M441" i="8"/>
  <c r="M440" i="8"/>
  <c r="M439" i="8"/>
  <c r="M438" i="8"/>
  <c r="L438" i="8"/>
  <c r="M437" i="8"/>
  <c r="L437" i="8"/>
  <c r="L443" i="9" s="1"/>
  <c r="L456" i="12" s="1"/>
  <c r="L463" i="14" s="1"/>
  <c r="M436" i="8"/>
  <c r="L436" i="8"/>
  <c r="L442" i="9" s="1"/>
  <c r="L455" i="12" s="1"/>
  <c r="L462" i="14" s="1"/>
  <c r="M435" i="8"/>
  <c r="L435" i="8"/>
  <c r="L441" i="9" s="1"/>
  <c r="L454" i="12" s="1"/>
  <c r="L461" i="14" s="1"/>
  <c r="M434" i="8"/>
  <c r="L434" i="8"/>
  <c r="M433" i="8"/>
  <c r="L433" i="8"/>
  <c r="L439" i="9" s="1"/>
  <c r="L452" i="12" s="1"/>
  <c r="L459" i="14" s="1"/>
  <c r="M432" i="8"/>
  <c r="L432" i="8"/>
  <c r="L438" i="9" s="1"/>
  <c r="L451" i="12" s="1"/>
  <c r="L458" i="14" s="1"/>
  <c r="M431" i="8"/>
  <c r="L431" i="8"/>
  <c r="M430" i="8"/>
  <c r="M429" i="8"/>
  <c r="M428" i="8"/>
  <c r="M427" i="8"/>
  <c r="M426" i="8"/>
  <c r="M425" i="8"/>
  <c r="L425" i="8"/>
  <c r="M424" i="8"/>
  <c r="M423" i="8"/>
  <c r="M422" i="8"/>
  <c r="L422" i="8"/>
  <c r="L428" i="9" s="1"/>
  <c r="L441" i="12" s="1"/>
  <c r="L448" i="14" s="1"/>
  <c r="M421" i="8"/>
  <c r="L421" i="8"/>
  <c r="L427" i="9" s="1"/>
  <c r="L440" i="12" s="1"/>
  <c r="L447" i="14" s="1"/>
  <c r="M420" i="8"/>
  <c r="L420" i="8"/>
  <c r="M419" i="8"/>
  <c r="L419" i="8"/>
  <c r="M418" i="8"/>
  <c r="M417" i="8"/>
  <c r="M416" i="8"/>
  <c r="M415" i="8"/>
  <c r="M414" i="8"/>
  <c r="L414" i="8"/>
  <c r="M413" i="8"/>
  <c r="M412" i="8"/>
  <c r="M411" i="8"/>
  <c r="M410" i="8"/>
  <c r="M409" i="8"/>
  <c r="M408" i="8"/>
  <c r="M407" i="8"/>
  <c r="M406" i="8"/>
  <c r="M405" i="8"/>
  <c r="M404" i="8"/>
  <c r="M403" i="8"/>
  <c r="M402" i="8"/>
  <c r="M401" i="8"/>
  <c r="M400" i="8"/>
  <c r="M399" i="8"/>
  <c r="M398" i="8"/>
  <c r="M397" i="8"/>
  <c r="M396" i="8"/>
  <c r="M395" i="8"/>
  <c r="M394" i="8"/>
  <c r="M393" i="8"/>
  <c r="M392" i="8"/>
  <c r="M391" i="8"/>
  <c r="M390" i="8"/>
  <c r="M389" i="8"/>
  <c r="M388" i="8"/>
  <c r="M387" i="8"/>
  <c r="M386" i="8"/>
  <c r="M385" i="8"/>
  <c r="M384" i="8"/>
  <c r="M383" i="8"/>
  <c r="M382" i="8"/>
  <c r="M381" i="8"/>
  <c r="M380" i="8"/>
  <c r="M379" i="8"/>
  <c r="M378" i="8"/>
  <c r="L378" i="8"/>
  <c r="L381" i="9" s="1"/>
  <c r="L393" i="12" s="1"/>
  <c r="L400" i="14" s="1"/>
  <c r="M377" i="8"/>
  <c r="L377" i="8"/>
  <c r="L380" i="9" s="1"/>
  <c r="L392" i="12" s="1"/>
  <c r="L399" i="14" s="1"/>
  <c r="M376" i="8"/>
  <c r="L376" i="8"/>
  <c r="L379" i="9" s="1"/>
  <c r="L391" i="12" s="1"/>
  <c r="L398" i="14" s="1"/>
  <c r="M375" i="8"/>
  <c r="L375" i="8"/>
  <c r="M374" i="8"/>
  <c r="M373" i="8"/>
  <c r="M372" i="8"/>
  <c r="L372" i="8"/>
  <c r="M371" i="8"/>
  <c r="L371" i="8"/>
  <c r="L374" i="9" s="1"/>
  <c r="L386" i="12" s="1"/>
  <c r="L393" i="14" s="1"/>
  <c r="M370" i="8"/>
  <c r="M369" i="8"/>
  <c r="L369" i="8"/>
  <c r="L372" i="9" s="1"/>
  <c r="L384" i="12" s="1"/>
  <c r="L391" i="14" s="1"/>
  <c r="M368" i="8"/>
  <c r="L368" i="8"/>
  <c r="L371" i="9" s="1"/>
  <c r="L383" i="12" s="1"/>
  <c r="L390" i="14" s="1"/>
  <c r="M367" i="8"/>
  <c r="L367" i="8"/>
  <c r="M366" i="8"/>
  <c r="L366" i="8"/>
  <c r="M365" i="8"/>
  <c r="M364" i="8"/>
  <c r="M363" i="8"/>
  <c r="M362" i="8"/>
  <c r="M361" i="8"/>
  <c r="M360" i="8"/>
  <c r="L360" i="8"/>
  <c r="L363" i="9" s="1"/>
  <c r="L375" i="12" s="1"/>
  <c r="L382" i="14" s="1"/>
  <c r="M359" i="8"/>
  <c r="L359" i="8"/>
  <c r="L362" i="9" s="1"/>
  <c r="L374" i="12" s="1"/>
  <c r="L381" i="14" s="1"/>
  <c r="M358" i="8"/>
  <c r="L358" i="8"/>
  <c r="M357" i="8"/>
  <c r="L357" i="8"/>
  <c r="M356" i="8"/>
  <c r="M355" i="8"/>
  <c r="M354" i="8"/>
  <c r="M353" i="8"/>
  <c r="L353" i="8"/>
  <c r="M352" i="8"/>
  <c r="M351" i="8"/>
  <c r="M350" i="8"/>
  <c r="M349" i="8"/>
  <c r="L349" i="8"/>
  <c r="M348" i="8"/>
  <c r="M347" i="8"/>
  <c r="M346" i="8"/>
  <c r="M345" i="8"/>
  <c r="L345" i="8"/>
  <c r="L347" i="9" s="1"/>
  <c r="L360" i="12" s="1"/>
  <c r="L367" i="14" s="1"/>
  <c r="M344" i="8"/>
  <c r="L344" i="8"/>
  <c r="M343" i="8"/>
  <c r="M342" i="8"/>
  <c r="M341" i="8"/>
  <c r="L341" i="8"/>
  <c r="L343" i="9" s="1"/>
  <c r="L356" i="12" s="1"/>
  <c r="L363" i="14" s="1"/>
  <c r="M340" i="8"/>
  <c r="L340" i="8"/>
  <c r="L342" i="9" s="1"/>
  <c r="L355" i="12" s="1"/>
  <c r="L362" i="14" s="1"/>
  <c r="M339" i="8"/>
  <c r="M338" i="8"/>
  <c r="L338" i="8"/>
  <c r="M337" i="8"/>
  <c r="M336" i="8"/>
  <c r="M335" i="8"/>
  <c r="L335" i="8"/>
  <c r="M334" i="8"/>
  <c r="M333" i="8"/>
  <c r="M332" i="8"/>
  <c r="L332" i="8"/>
  <c r="M331" i="8"/>
  <c r="M330" i="8"/>
  <c r="M329" i="8"/>
  <c r="M328" i="8"/>
  <c r="M327" i="8"/>
  <c r="L327" i="8"/>
  <c r="L329" i="9" s="1"/>
  <c r="L337" i="12" s="1"/>
  <c r="L344" i="14" s="1"/>
  <c r="M326" i="8"/>
  <c r="L326" i="8"/>
  <c r="M325" i="8"/>
  <c r="L325" i="8"/>
  <c r="L327" i="9" s="1"/>
  <c r="L335" i="12" s="1"/>
  <c r="L342" i="14" s="1"/>
  <c r="M324" i="8"/>
  <c r="L324" i="8"/>
  <c r="L326" i="9" s="1"/>
  <c r="L334" i="12" s="1"/>
  <c r="L341" i="14" s="1"/>
  <c r="M323" i="8"/>
  <c r="L323" i="8"/>
  <c r="M322" i="8"/>
  <c r="M321" i="8"/>
  <c r="M320" i="8"/>
  <c r="L320" i="8"/>
  <c r="L322" i="9" s="1"/>
  <c r="L330" i="12" s="1"/>
  <c r="L337" i="14" s="1"/>
  <c r="M319" i="8"/>
  <c r="L319" i="8"/>
  <c r="M318" i="8"/>
  <c r="L318" i="8"/>
  <c r="L317" i="9" s="1"/>
  <c r="L325" i="12" s="1"/>
  <c r="L332" i="14" s="1"/>
  <c r="M317" i="8"/>
  <c r="L317" i="8"/>
  <c r="M316" i="8"/>
  <c r="L316" i="8"/>
  <c r="L315" i="9" s="1"/>
  <c r="L323" i="12" s="1"/>
  <c r="L330" i="14" s="1"/>
  <c r="M315" i="8"/>
  <c r="M314" i="8"/>
  <c r="M313" i="8"/>
  <c r="L313" i="8"/>
  <c r="L312" i="9" s="1"/>
  <c r="L320" i="12" s="1"/>
  <c r="L327" i="14" s="1"/>
  <c r="M312" i="8"/>
  <c r="L312" i="8"/>
  <c r="M311" i="8"/>
  <c r="L311" i="8"/>
  <c r="L310" i="9" s="1"/>
  <c r="L318" i="12" s="1"/>
  <c r="L325" i="14" s="1"/>
  <c r="M310" i="8"/>
  <c r="L310" i="8"/>
  <c r="L309" i="9" s="1"/>
  <c r="L317" i="12" s="1"/>
  <c r="L324" i="14" s="1"/>
  <c r="M309" i="8"/>
  <c r="L309" i="8"/>
  <c r="L308" i="9" s="1"/>
  <c r="L316" i="12" s="1"/>
  <c r="L323" i="14" s="1"/>
  <c r="M308" i="8"/>
  <c r="L308" i="8"/>
  <c r="L307" i="9" s="1"/>
  <c r="L315" i="12" s="1"/>
  <c r="L322" i="14" s="1"/>
  <c r="M307" i="8"/>
  <c r="L307" i="8"/>
  <c r="L306" i="9" s="1"/>
  <c r="L314" i="12" s="1"/>
  <c r="L321" i="14" s="1"/>
  <c r="M306" i="8"/>
  <c r="L306" i="8"/>
  <c r="L305" i="9" s="1"/>
  <c r="L313" i="12" s="1"/>
  <c r="L320" i="14" s="1"/>
  <c r="M305" i="8"/>
  <c r="L305" i="8"/>
  <c r="M304" i="8"/>
  <c r="M303" i="8"/>
  <c r="M302" i="8"/>
  <c r="L302" i="8"/>
  <c r="L301" i="9" s="1"/>
  <c r="L309" i="12" s="1"/>
  <c r="L316" i="14" s="1"/>
  <c r="M301" i="8"/>
  <c r="L301" i="8"/>
  <c r="M300" i="8"/>
  <c r="M299" i="8"/>
  <c r="M298" i="8"/>
  <c r="L298" i="8"/>
  <c r="M297" i="8"/>
  <c r="M296" i="8"/>
  <c r="M295" i="8"/>
  <c r="L295" i="8"/>
  <c r="M294" i="8"/>
  <c r="M293" i="8"/>
  <c r="M292" i="8"/>
  <c r="M291" i="8"/>
  <c r="M290" i="8"/>
  <c r="M289" i="8"/>
  <c r="M288" i="8"/>
  <c r="M287" i="8"/>
  <c r="M286" i="8"/>
  <c r="M285" i="8"/>
  <c r="M284" i="8"/>
  <c r="M283" i="8"/>
  <c r="M282" i="8"/>
  <c r="M281" i="8"/>
  <c r="L281" i="8"/>
  <c r="L279" i="9" s="1"/>
  <c r="L288" i="12" s="1"/>
  <c r="L295" i="14" s="1"/>
  <c r="M280" i="8"/>
  <c r="L280" i="8"/>
  <c r="M279" i="8"/>
  <c r="M278" i="8"/>
  <c r="M277" i="8"/>
  <c r="M276" i="8"/>
  <c r="M275" i="8"/>
  <c r="M274" i="8"/>
  <c r="M273" i="8"/>
  <c r="M272" i="8"/>
  <c r="M271" i="8"/>
  <c r="L271" i="8"/>
  <c r="M270" i="8"/>
  <c r="M269" i="8"/>
  <c r="M268" i="8"/>
  <c r="M267" i="8"/>
  <c r="M266" i="8"/>
  <c r="L266" i="8"/>
  <c r="L263" i="9" s="1"/>
  <c r="L270" i="12" s="1"/>
  <c r="L277" i="14" s="1"/>
  <c r="M265" i="8"/>
  <c r="L265" i="8"/>
  <c r="M264" i="8"/>
  <c r="M263" i="8"/>
  <c r="M262" i="8"/>
  <c r="M261" i="8"/>
  <c r="M260" i="8"/>
  <c r="L260" i="8"/>
  <c r="L257" i="9" s="1"/>
  <c r="L264" i="12" s="1"/>
  <c r="L271" i="14" s="1"/>
  <c r="M259" i="8"/>
  <c r="L259" i="8"/>
  <c r="M258" i="8"/>
  <c r="L258" i="8"/>
  <c r="M257" i="8"/>
  <c r="L257" i="8"/>
  <c r="L254" i="9" s="1"/>
  <c r="L257" i="12" s="1"/>
  <c r="L264" i="14" s="1"/>
  <c r="M256" i="8"/>
  <c r="L256" i="8"/>
  <c r="L253" i="9" s="1"/>
  <c r="L256" i="12" s="1"/>
  <c r="L263" i="14" s="1"/>
  <c r="M255" i="8"/>
  <c r="L255" i="8"/>
  <c r="M254" i="8"/>
  <c r="L254" i="8"/>
  <c r="M253" i="8"/>
  <c r="L253" i="8"/>
  <c r="L250" i="9" s="1"/>
  <c r="L253" i="12" s="1"/>
  <c r="L260" i="14" s="1"/>
  <c r="M252" i="8"/>
  <c r="L252" i="8"/>
  <c r="L249" i="9" s="1"/>
  <c r="M251" i="8"/>
  <c r="L251" i="8"/>
  <c r="M250" i="8"/>
  <c r="L250" i="8"/>
  <c r="M249" i="8"/>
  <c r="L249" i="8"/>
  <c r="L246" i="9" s="1"/>
  <c r="L249" i="12" s="1"/>
  <c r="L256" i="14" s="1"/>
  <c r="M248" i="8"/>
  <c r="L248" i="8"/>
  <c r="L245" i="9" s="1"/>
  <c r="L248" i="12" s="1"/>
  <c r="L255" i="14" s="1"/>
  <c r="M247" i="8"/>
  <c r="L247" i="8"/>
  <c r="M246" i="8"/>
  <c r="L246" i="8"/>
  <c r="M245" i="8"/>
  <c r="L245" i="8"/>
  <c r="L242" i="9" s="1"/>
  <c r="L245" i="12" s="1"/>
  <c r="L252" i="14" s="1"/>
  <c r="M244" i="8"/>
  <c r="L244" i="8"/>
  <c r="L241" i="9" s="1"/>
  <c r="L244" i="12" s="1"/>
  <c r="L251" i="14" s="1"/>
  <c r="M243" i="8"/>
  <c r="L243" i="8"/>
  <c r="M242" i="8"/>
  <c r="L242" i="8"/>
  <c r="M241" i="8"/>
  <c r="L241" i="8"/>
  <c r="L238" i="9" s="1"/>
  <c r="L241" i="12" s="1"/>
  <c r="L248" i="14" s="1"/>
  <c r="M240" i="8"/>
  <c r="L240" i="8"/>
  <c r="L237" i="9" s="1"/>
  <c r="L240" i="12" s="1"/>
  <c r="L247" i="14" s="1"/>
  <c r="M239" i="8"/>
  <c r="M238" i="8"/>
  <c r="L238" i="8"/>
  <c r="M237" i="8"/>
  <c r="L237" i="8"/>
  <c r="L234" i="9" s="1"/>
  <c r="L237" i="12" s="1"/>
  <c r="L244" i="14" s="1"/>
  <c r="M236" i="8"/>
  <c r="L236" i="8"/>
  <c r="L233" i="9" s="1"/>
  <c r="L236" i="12" s="1"/>
  <c r="L243" i="14" s="1"/>
  <c r="M235" i="8"/>
  <c r="L235" i="8"/>
  <c r="L232" i="9" s="1"/>
  <c r="L235" i="12" s="1"/>
  <c r="L242" i="14" s="1"/>
  <c r="M234" i="8"/>
  <c r="L234" i="8"/>
  <c r="M233" i="8"/>
  <c r="L233" i="8"/>
  <c r="M232" i="8"/>
  <c r="L232" i="8"/>
  <c r="L229" i="9" s="1"/>
  <c r="L232" i="12" s="1"/>
  <c r="L239" i="14" s="1"/>
  <c r="M231" i="8"/>
  <c r="L231" i="8"/>
  <c r="L228" i="9" s="1"/>
  <c r="L231" i="12" s="1"/>
  <c r="L238" i="14" s="1"/>
  <c r="M230" i="8"/>
  <c r="M229" i="8"/>
  <c r="L229" i="8"/>
  <c r="M228" i="8"/>
  <c r="L228" i="8"/>
  <c r="L225" i="9" s="1"/>
  <c r="L228" i="12" s="1"/>
  <c r="L235" i="14" s="1"/>
  <c r="M227" i="8"/>
  <c r="L227" i="8"/>
  <c r="L224" i="9" s="1"/>
  <c r="L227" i="12" s="1"/>
  <c r="L234" i="14" s="1"/>
  <c r="M226" i="8"/>
  <c r="M225" i="8"/>
  <c r="L225" i="8"/>
  <c r="M224" i="8"/>
  <c r="L224" i="8"/>
  <c r="L221" i="9" s="1"/>
  <c r="L224" i="12" s="1"/>
  <c r="L231" i="14" s="1"/>
  <c r="M223" i="8"/>
  <c r="L223" i="8"/>
  <c r="L220" i="9" s="1"/>
  <c r="L223" i="12" s="1"/>
  <c r="L230" i="14" s="1"/>
  <c r="M222" i="8"/>
  <c r="L222" i="8"/>
  <c r="L219" i="9" s="1"/>
  <c r="L222" i="12" s="1"/>
  <c r="L229" i="14" s="1"/>
  <c r="M221" i="8"/>
  <c r="L221" i="8"/>
  <c r="M220" i="8"/>
  <c r="L220" i="8"/>
  <c r="L217" i="9" s="1"/>
  <c r="L220" i="12" s="1"/>
  <c r="L227" i="14" s="1"/>
  <c r="M219" i="8"/>
  <c r="L219" i="8"/>
  <c r="L216" i="9" s="1"/>
  <c r="L219" i="12" s="1"/>
  <c r="L226" i="14" s="1"/>
  <c r="M218" i="8"/>
  <c r="L218" i="8"/>
  <c r="L215" i="9" s="1"/>
  <c r="L218" i="12" s="1"/>
  <c r="L225" i="14" s="1"/>
  <c r="M217" i="8"/>
  <c r="L217" i="8"/>
  <c r="L214" i="9" s="1"/>
  <c r="L217" i="12" s="1"/>
  <c r="L224" i="14" s="1"/>
  <c r="M216" i="8"/>
  <c r="M215" i="8"/>
  <c r="L215" i="8"/>
  <c r="L211" i="9" s="1"/>
  <c r="L215" i="12" s="1"/>
  <c r="L222" i="14" s="1"/>
  <c r="M214" i="8"/>
  <c r="L214" i="8"/>
  <c r="L210" i="9" s="1"/>
  <c r="L214" i="12" s="1"/>
  <c r="L221" i="14" s="1"/>
  <c r="M213" i="8"/>
  <c r="L213" i="8"/>
  <c r="M212" i="8"/>
  <c r="L212" i="8"/>
  <c r="M211" i="8"/>
  <c r="L211" i="8"/>
  <c r="L207" i="9" s="1"/>
  <c r="L210" i="12" s="1"/>
  <c r="L218" i="14" s="1"/>
  <c r="M210" i="8"/>
  <c r="L210" i="8"/>
  <c r="L206" i="9" s="1"/>
  <c r="L209" i="12" s="1"/>
  <c r="L217" i="14" s="1"/>
  <c r="M209" i="8"/>
  <c r="M208" i="8"/>
  <c r="M207" i="8"/>
  <c r="L207" i="8"/>
  <c r="M206" i="8"/>
  <c r="L206" i="8"/>
  <c r="L202" i="9" s="1"/>
  <c r="L205" i="12" s="1"/>
  <c r="L212" i="14" s="1"/>
  <c r="M205" i="8"/>
  <c r="L205" i="8"/>
  <c r="L201" i="9" s="1"/>
  <c r="L204" i="12" s="1"/>
  <c r="L211" i="14" s="1"/>
  <c r="M204" i="8"/>
  <c r="L204" i="8"/>
  <c r="M203" i="8"/>
  <c r="L203" i="8"/>
  <c r="M202" i="8"/>
  <c r="L202" i="8"/>
  <c r="L198" i="9" s="1"/>
  <c r="L201" i="12" s="1"/>
  <c r="L208" i="14" s="1"/>
  <c r="M201" i="8"/>
  <c r="L201" i="8"/>
  <c r="L197" i="9" s="1"/>
  <c r="M200" i="8"/>
  <c r="L200" i="8"/>
  <c r="M199" i="8"/>
  <c r="L199" i="8"/>
  <c r="M198" i="8"/>
  <c r="L198" i="8"/>
  <c r="L194" i="9" s="1"/>
  <c r="L197" i="12" s="1"/>
  <c r="L204" i="14" s="1"/>
  <c r="M197" i="8"/>
  <c r="L197" i="8"/>
  <c r="L193" i="9" s="1"/>
  <c r="L196" i="12" s="1"/>
  <c r="L203" i="14" s="1"/>
  <c r="M196" i="8"/>
  <c r="L196" i="8"/>
  <c r="M195" i="8"/>
  <c r="M194" i="8"/>
  <c r="L194" i="8"/>
  <c r="M193" i="8"/>
  <c r="L193" i="8"/>
  <c r="L189" i="9" s="1"/>
  <c r="L192" i="12" s="1"/>
  <c r="L199" i="14" s="1"/>
  <c r="M192" i="8"/>
  <c r="M191" i="8"/>
  <c r="L191" i="8"/>
  <c r="M190" i="8"/>
  <c r="L190" i="8"/>
  <c r="M189" i="8"/>
  <c r="L189" i="8"/>
  <c r="L185" i="9" s="1"/>
  <c r="L188" i="12" s="1"/>
  <c r="L195" i="14" s="1"/>
  <c r="M188" i="8"/>
  <c r="L188" i="8"/>
  <c r="L184" i="9" s="1"/>
  <c r="L187" i="12" s="1"/>
  <c r="L194" i="14" s="1"/>
  <c r="M187" i="8"/>
  <c r="M186" i="8"/>
  <c r="M185" i="8"/>
  <c r="M184" i="8"/>
  <c r="L184" i="8"/>
  <c r="L180" i="9" s="1"/>
  <c r="L183" i="12" s="1"/>
  <c r="L190" i="14" s="1"/>
  <c r="M183" i="8"/>
  <c r="L183" i="8"/>
  <c r="L179" i="9" s="1"/>
  <c r="L182" i="12" s="1"/>
  <c r="L189" i="14" s="1"/>
  <c r="M182" i="8"/>
  <c r="L182" i="8"/>
  <c r="L178" i="9" s="1"/>
  <c r="L181" i="12" s="1"/>
  <c r="L188" i="14" s="1"/>
  <c r="M181" i="8"/>
  <c r="L181" i="8"/>
  <c r="M180" i="8"/>
  <c r="L180" i="8"/>
  <c r="L176" i="9" s="1"/>
  <c r="L179" i="12" s="1"/>
  <c r="L186" i="14" s="1"/>
  <c r="M179" i="8"/>
  <c r="L179" i="8"/>
  <c r="L175" i="9" s="1"/>
  <c r="L178" i="12" s="1"/>
  <c r="L185" i="14" s="1"/>
  <c r="M178" i="8"/>
  <c r="L178" i="8"/>
  <c r="L174" i="9" s="1"/>
  <c r="L177" i="12" s="1"/>
  <c r="L184" i="14" s="1"/>
  <c r="M177" i="8"/>
  <c r="L177" i="8"/>
  <c r="L173" i="9" s="1"/>
  <c r="L176" i="12" s="1"/>
  <c r="L183" i="14" s="1"/>
  <c r="M176" i="8"/>
  <c r="L176" i="8"/>
  <c r="L172" i="9" s="1"/>
  <c r="L175" i="12" s="1"/>
  <c r="L182" i="14" s="1"/>
  <c r="M175" i="8"/>
  <c r="L175" i="8"/>
  <c r="L171" i="9" s="1"/>
  <c r="L174" i="12" s="1"/>
  <c r="L181" i="14" s="1"/>
  <c r="M174" i="8"/>
  <c r="L174" i="8"/>
  <c r="L170" i="9" s="1"/>
  <c r="L173" i="12" s="1"/>
  <c r="L180" i="14" s="1"/>
  <c r="M173" i="8"/>
  <c r="L173" i="8"/>
  <c r="L169" i="9" s="1"/>
  <c r="L172" i="12" s="1"/>
  <c r="L179" i="14" s="1"/>
  <c r="M172" i="8"/>
  <c r="M171" i="8"/>
  <c r="M170" i="8"/>
  <c r="M169" i="8"/>
  <c r="L169" i="8"/>
  <c r="L165" i="9" s="1"/>
  <c r="L168" i="12" s="1"/>
  <c r="L175" i="14" s="1"/>
  <c r="M168" i="8"/>
  <c r="L168" i="8"/>
  <c r="M167" i="8"/>
  <c r="L167" i="8"/>
  <c r="M166" i="8"/>
  <c r="L166" i="8"/>
  <c r="L162" i="9" s="1"/>
  <c r="L165" i="12" s="1"/>
  <c r="L172" i="14" s="1"/>
  <c r="M165" i="8"/>
  <c r="L165" i="8"/>
  <c r="L161" i="9" s="1"/>
  <c r="L164" i="12" s="1"/>
  <c r="L171" i="14" s="1"/>
  <c r="M164" i="8"/>
  <c r="L164" i="8"/>
  <c r="M163" i="8"/>
  <c r="L163" i="8"/>
  <c r="M162" i="8"/>
  <c r="L162" i="8"/>
  <c r="L158" i="9" s="1"/>
  <c r="L161" i="12" s="1"/>
  <c r="L168" i="14" s="1"/>
  <c r="M161" i="8"/>
  <c r="L161" i="8"/>
  <c r="L157" i="9" s="1"/>
  <c r="L160" i="12" s="1"/>
  <c r="L167" i="14" s="1"/>
  <c r="M160" i="8"/>
  <c r="L160" i="8"/>
  <c r="M159" i="8"/>
  <c r="L159" i="8"/>
  <c r="M158" i="8"/>
  <c r="L158" i="8"/>
  <c r="L154" i="9" s="1"/>
  <c r="L157" i="12" s="1"/>
  <c r="L164" i="14" s="1"/>
  <c r="M157" i="8"/>
  <c r="L157" i="8"/>
  <c r="L153" i="9" s="1"/>
  <c r="L156" i="12" s="1"/>
  <c r="L163" i="14" s="1"/>
  <c r="M156" i="8"/>
  <c r="L156" i="8"/>
  <c r="M155" i="8"/>
  <c r="M154" i="8"/>
  <c r="L154" i="8"/>
  <c r="L150" i="9" s="1"/>
  <c r="L153" i="12" s="1"/>
  <c r="L160" i="14" s="1"/>
  <c r="M153" i="8"/>
  <c r="M152" i="8"/>
  <c r="L152" i="8"/>
  <c r="L148" i="9" s="1"/>
  <c r="L151" i="12" s="1"/>
  <c r="L158" i="14" s="1"/>
  <c r="M151" i="8"/>
  <c r="L151" i="8"/>
  <c r="M150" i="8"/>
  <c r="L150" i="8"/>
  <c r="M149" i="8"/>
  <c r="L149" i="8"/>
  <c r="L145" i="9" s="1"/>
  <c r="L148" i="12" s="1"/>
  <c r="L155" i="14" s="1"/>
  <c r="M148" i="8"/>
  <c r="L148" i="8"/>
  <c r="L144" i="9" s="1"/>
  <c r="L147" i="12" s="1"/>
  <c r="L154" i="14" s="1"/>
  <c r="M147" i="8"/>
  <c r="M146" i="8"/>
  <c r="M145" i="8"/>
  <c r="M144" i="8"/>
  <c r="M510" i="14"/>
  <c r="M509" i="14"/>
  <c r="M508" i="14"/>
  <c r="M507" i="14"/>
  <c r="M506" i="14"/>
  <c r="L506" i="14"/>
  <c r="M505" i="14"/>
  <c r="M504" i="14"/>
  <c r="M503" i="14"/>
  <c r="M502" i="14"/>
  <c r="M501" i="14"/>
  <c r="M500" i="14"/>
  <c r="L500" i="14"/>
  <c r="M499" i="14"/>
  <c r="M498" i="14"/>
  <c r="M497" i="14"/>
  <c r="M496" i="14"/>
  <c r="L496" i="14"/>
  <c r="M495" i="14"/>
  <c r="M494" i="14"/>
  <c r="M493" i="14"/>
  <c r="L493" i="14"/>
  <c r="M492" i="14"/>
  <c r="L492" i="14"/>
  <c r="M491" i="14"/>
  <c r="M490" i="14"/>
  <c r="M489" i="14"/>
  <c r="L489" i="14"/>
  <c r="M488" i="14"/>
  <c r="M487" i="14"/>
  <c r="M486" i="14"/>
  <c r="M485" i="14"/>
  <c r="M484" i="14"/>
  <c r="L484" i="14"/>
  <c r="M483" i="14"/>
  <c r="M482" i="14"/>
  <c r="M481" i="14"/>
  <c r="M480" i="14"/>
  <c r="M479" i="14"/>
  <c r="M478" i="14"/>
  <c r="L477" i="14"/>
  <c r="M476" i="14"/>
  <c r="M475" i="14"/>
  <c r="M474" i="14"/>
  <c r="M473" i="14"/>
  <c r="M472" i="14"/>
  <c r="M471" i="14"/>
  <c r="M470" i="14"/>
  <c r="L470" i="14"/>
  <c r="M469" i="14"/>
  <c r="M468" i="14"/>
  <c r="M467" i="14"/>
  <c r="M466" i="14"/>
  <c r="M465" i="14"/>
  <c r="M464" i="14"/>
  <c r="L464" i="14"/>
  <c r="M463" i="14"/>
  <c r="M462" i="14"/>
  <c r="M461" i="14"/>
  <c r="M460" i="14"/>
  <c r="M459" i="14"/>
  <c r="M458" i="14"/>
  <c r="M457" i="14"/>
  <c r="L457" i="14"/>
  <c r="M456" i="14"/>
  <c r="M455" i="14"/>
  <c r="M454" i="14"/>
  <c r="M453" i="14"/>
  <c r="M452" i="14"/>
  <c r="M451" i="14"/>
  <c r="L451" i="14"/>
  <c r="M450" i="14"/>
  <c r="M449" i="14"/>
  <c r="M448" i="14"/>
  <c r="M447" i="14"/>
  <c r="M446" i="14"/>
  <c r="M445" i="14"/>
  <c r="L445" i="14"/>
  <c r="M444" i="14"/>
  <c r="M443" i="14"/>
  <c r="M442" i="14"/>
  <c r="M441" i="14"/>
  <c r="M440" i="14"/>
  <c r="L440" i="14"/>
  <c r="M439" i="14"/>
  <c r="M438" i="14"/>
  <c r="M437" i="14"/>
  <c r="M436" i="14"/>
  <c r="M435" i="14"/>
  <c r="M434" i="14"/>
  <c r="M433" i="14"/>
  <c r="M432" i="14"/>
  <c r="M431" i="14"/>
  <c r="M430" i="14"/>
  <c r="M429" i="14"/>
  <c r="M428" i="14"/>
  <c r="M427" i="14"/>
  <c r="M426" i="14"/>
  <c r="M425" i="14"/>
  <c r="M424" i="14"/>
  <c r="M423" i="14"/>
  <c r="L423" i="14"/>
  <c r="M422" i="14"/>
  <c r="M421" i="14"/>
  <c r="M420" i="14"/>
  <c r="M419" i="14"/>
  <c r="M418" i="14"/>
  <c r="M417" i="14"/>
  <c r="M416" i="14"/>
  <c r="M415" i="14"/>
  <c r="M414" i="14"/>
  <c r="M413" i="14"/>
  <c r="L413" i="14"/>
  <c r="M412" i="14"/>
  <c r="M411" i="14"/>
  <c r="M410" i="14"/>
  <c r="M409" i="14"/>
  <c r="M408" i="14"/>
  <c r="L408" i="14"/>
  <c r="M407" i="14"/>
  <c r="M406" i="14"/>
  <c r="M405" i="14"/>
  <c r="L405" i="14"/>
  <c r="M404" i="14"/>
  <c r="M403" i="14"/>
  <c r="M402" i="14"/>
  <c r="M401" i="14"/>
  <c r="M400" i="14"/>
  <c r="M399" i="14"/>
  <c r="M398" i="14"/>
  <c r="M397" i="14"/>
  <c r="L397" i="14"/>
  <c r="M396" i="14"/>
  <c r="M395" i="14"/>
  <c r="M394" i="14"/>
  <c r="L394" i="14"/>
  <c r="M393" i="14"/>
  <c r="M392" i="14"/>
  <c r="M391" i="14"/>
  <c r="M390" i="14"/>
  <c r="M389" i="14"/>
  <c r="M388" i="14"/>
  <c r="L388" i="14"/>
  <c r="M387" i="14"/>
  <c r="M386" i="14"/>
  <c r="M385" i="14"/>
  <c r="M384" i="14"/>
  <c r="M383" i="14"/>
  <c r="M382" i="14"/>
  <c r="M381" i="14"/>
  <c r="M380" i="14"/>
  <c r="M379" i="14"/>
  <c r="L379" i="14"/>
  <c r="M378" i="14"/>
  <c r="M377" i="14"/>
  <c r="M376" i="14"/>
  <c r="M375" i="14"/>
  <c r="M374" i="14"/>
  <c r="M373" i="14"/>
  <c r="M372" i="14"/>
  <c r="M371" i="14"/>
  <c r="L371" i="14"/>
  <c r="M370" i="14"/>
  <c r="M369" i="14"/>
  <c r="M368" i="14"/>
  <c r="M367" i="14"/>
  <c r="M366" i="14"/>
  <c r="L366" i="14"/>
  <c r="M365" i="14"/>
  <c r="M364" i="14"/>
  <c r="M363" i="14"/>
  <c r="M362" i="14"/>
  <c r="M361" i="14"/>
  <c r="M360" i="14"/>
  <c r="L360" i="14"/>
  <c r="M359" i="14"/>
  <c r="M358" i="14"/>
  <c r="M357" i="14"/>
  <c r="L357" i="14"/>
  <c r="M356" i="14"/>
  <c r="M355" i="14"/>
  <c r="M354" i="14"/>
  <c r="L354" i="14"/>
  <c r="M353" i="14"/>
  <c r="L353" i="14"/>
  <c r="M352" i="14"/>
  <c r="L352" i="14"/>
  <c r="M351" i="14"/>
  <c r="L351" i="14"/>
  <c r="M350" i="14"/>
  <c r="L350" i="14"/>
  <c r="M349" i="14"/>
  <c r="L349" i="14"/>
  <c r="M348" i="14"/>
  <c r="M347" i="14"/>
  <c r="M346" i="14"/>
  <c r="M345" i="14"/>
  <c r="M344" i="14"/>
  <c r="M343" i="14"/>
  <c r="L343" i="14"/>
  <c r="M342" i="14"/>
  <c r="M341" i="14"/>
  <c r="M340" i="14"/>
  <c r="L340" i="14"/>
  <c r="M339" i="14"/>
  <c r="M338" i="14"/>
  <c r="M337" i="14"/>
  <c r="M336" i="14"/>
  <c r="L336" i="14"/>
  <c r="M335" i="14"/>
  <c r="M334" i="14"/>
  <c r="M333" i="14"/>
  <c r="L333" i="14"/>
  <c r="M332" i="14"/>
  <c r="M331" i="14"/>
  <c r="M330" i="14"/>
  <c r="M329" i="14"/>
  <c r="M328" i="14"/>
  <c r="M327" i="14"/>
  <c r="M326" i="14"/>
  <c r="M325" i="14"/>
  <c r="M324" i="14"/>
  <c r="M323" i="14"/>
  <c r="M322" i="14"/>
  <c r="M321" i="14"/>
  <c r="M320" i="14"/>
  <c r="M319" i="14"/>
  <c r="L319" i="14"/>
  <c r="M318" i="14"/>
  <c r="M317" i="14"/>
  <c r="M316" i="14"/>
  <c r="M315" i="14"/>
  <c r="L315" i="14"/>
  <c r="M314" i="14"/>
  <c r="M313" i="14"/>
  <c r="M312" i="14"/>
  <c r="L312" i="14"/>
  <c r="M311" i="14"/>
  <c r="M310" i="14"/>
  <c r="M309" i="14"/>
  <c r="L309" i="14"/>
  <c r="M308" i="14"/>
  <c r="M307" i="14"/>
  <c r="M306" i="14"/>
  <c r="M305" i="14"/>
  <c r="M304" i="14"/>
  <c r="M303" i="14"/>
  <c r="M302" i="14"/>
  <c r="M301" i="14"/>
  <c r="M300" i="14"/>
  <c r="M299" i="14"/>
  <c r="M298" i="14"/>
  <c r="M297" i="14"/>
  <c r="M296" i="14"/>
  <c r="M295" i="14"/>
  <c r="M294" i="14"/>
  <c r="L294" i="14"/>
  <c r="M293" i="14"/>
  <c r="M292" i="14"/>
  <c r="M291" i="14"/>
  <c r="M290" i="14"/>
  <c r="M289" i="14"/>
  <c r="M288" i="14"/>
  <c r="M287" i="14"/>
  <c r="L287" i="14"/>
  <c r="M286" i="14"/>
  <c r="M285" i="14"/>
  <c r="M284" i="14"/>
  <c r="M283" i="14"/>
  <c r="L283" i="14"/>
  <c r="M282" i="14"/>
  <c r="L282" i="14"/>
  <c r="M281" i="14"/>
  <c r="M280" i="14"/>
  <c r="M279" i="14"/>
  <c r="M278" i="14"/>
  <c r="M277" i="14"/>
  <c r="M276" i="14"/>
  <c r="L276" i="14"/>
  <c r="M275" i="14"/>
  <c r="M274" i="14"/>
  <c r="M273" i="14"/>
  <c r="M272" i="14"/>
  <c r="M271" i="14"/>
  <c r="M270" i="14"/>
  <c r="L270" i="14"/>
  <c r="M269" i="14"/>
  <c r="M268" i="14"/>
  <c r="M267" i="14"/>
  <c r="L267" i="14"/>
  <c r="M266" i="14"/>
  <c r="L266" i="14"/>
  <c r="M265" i="14"/>
  <c r="M264" i="14"/>
  <c r="M263" i="14"/>
  <c r="M262" i="14"/>
  <c r="M261" i="14"/>
  <c r="M260" i="14"/>
  <c r="M259" i="14"/>
  <c r="L259" i="14"/>
  <c r="M258" i="14"/>
  <c r="L258" i="14"/>
  <c r="M257" i="14"/>
  <c r="M256" i="14"/>
  <c r="M255" i="14"/>
  <c r="M254" i="14"/>
  <c r="M253" i="14"/>
  <c r="M252" i="14"/>
  <c r="M251" i="14"/>
  <c r="M250" i="14"/>
  <c r="M249" i="14"/>
  <c r="M248" i="14"/>
  <c r="M247" i="14"/>
  <c r="M246" i="14"/>
  <c r="M245" i="14"/>
  <c r="M244" i="14"/>
  <c r="M243" i="14"/>
  <c r="M242" i="14"/>
  <c r="M241" i="14"/>
  <c r="M240" i="14"/>
  <c r="L240" i="14"/>
  <c r="M239" i="14"/>
  <c r="M238" i="14"/>
  <c r="M237" i="14"/>
  <c r="M236" i="14"/>
  <c r="M235" i="14"/>
  <c r="M234" i="14"/>
  <c r="M233" i="14"/>
  <c r="L233" i="14"/>
  <c r="M232" i="14"/>
  <c r="M231" i="14"/>
  <c r="M230" i="14"/>
  <c r="M229" i="14"/>
  <c r="M228" i="14"/>
  <c r="L228" i="14"/>
  <c r="M227" i="14"/>
  <c r="M226" i="14"/>
  <c r="M225" i="14"/>
  <c r="M224" i="14"/>
  <c r="M223" i="14"/>
  <c r="M222" i="14"/>
  <c r="M221" i="14"/>
  <c r="M220" i="14"/>
  <c r="M219" i="14"/>
  <c r="M218" i="14"/>
  <c r="M217" i="14"/>
  <c r="M216" i="14"/>
  <c r="M215" i="14"/>
  <c r="M214" i="14"/>
  <c r="M213" i="14"/>
  <c r="L213" i="14"/>
  <c r="M212" i="14"/>
  <c r="M211" i="14"/>
  <c r="M210" i="14"/>
  <c r="L210" i="14"/>
  <c r="M209" i="14"/>
  <c r="M208" i="14"/>
  <c r="M207" i="14"/>
  <c r="L207" i="14"/>
  <c r="M206" i="14"/>
  <c r="M205" i="14"/>
  <c r="M204" i="14"/>
  <c r="M203" i="14"/>
  <c r="M202" i="14"/>
  <c r="M201" i="14"/>
  <c r="M200" i="14"/>
  <c r="M199" i="14"/>
  <c r="M198" i="14"/>
  <c r="M197" i="14"/>
  <c r="M196" i="14"/>
  <c r="M195" i="14"/>
  <c r="M194" i="14"/>
  <c r="M193" i="14"/>
  <c r="M192" i="14"/>
  <c r="M191" i="14"/>
  <c r="M190" i="14"/>
  <c r="M189" i="14"/>
  <c r="M188" i="14"/>
  <c r="M187" i="14"/>
  <c r="L187" i="14"/>
  <c r="M186" i="14"/>
  <c r="M185" i="14"/>
  <c r="M184" i="14"/>
  <c r="M183" i="14"/>
  <c r="M182" i="14"/>
  <c r="M181" i="14"/>
  <c r="M180" i="14"/>
  <c r="M179" i="14"/>
  <c r="M178" i="14"/>
  <c r="M177" i="14"/>
  <c r="M176" i="14"/>
  <c r="M175" i="14"/>
  <c r="M174" i="14"/>
  <c r="M173" i="14"/>
  <c r="M172" i="14"/>
  <c r="M171" i="14"/>
  <c r="M170" i="14"/>
  <c r="L170" i="14"/>
  <c r="M169" i="14"/>
  <c r="M168" i="14"/>
  <c r="M167" i="14"/>
  <c r="M166" i="14"/>
  <c r="M165" i="14"/>
  <c r="M164" i="14"/>
  <c r="M163" i="14"/>
  <c r="M162" i="14"/>
  <c r="M161" i="14"/>
  <c r="M160" i="14"/>
  <c r="M159" i="14"/>
  <c r="M158" i="14"/>
  <c r="M157" i="14"/>
  <c r="M156" i="14"/>
  <c r="M155" i="14"/>
  <c r="M154" i="14"/>
  <c r="M153" i="14"/>
  <c r="M152" i="14"/>
  <c r="M151" i="14"/>
  <c r="M150" i="14"/>
  <c r="L149" i="14"/>
  <c r="L143" i="14"/>
  <c r="L142" i="14"/>
  <c r="L136" i="14"/>
  <c r="L132" i="14"/>
  <c r="L127" i="14"/>
  <c r="L126" i="14"/>
  <c r="L116" i="14"/>
  <c r="L110" i="14"/>
  <c r="L100" i="14"/>
  <c r="L98" i="14"/>
  <c r="L89" i="14"/>
  <c r="L80" i="14"/>
  <c r="L73" i="14"/>
  <c r="L68" i="14"/>
  <c r="L64" i="14"/>
  <c r="L63" i="14"/>
  <c r="L60" i="14"/>
  <c r="L58" i="14"/>
  <c r="L52" i="14"/>
  <c r="L51" i="14"/>
  <c r="L42" i="14"/>
  <c r="L39" i="14"/>
  <c r="L35" i="14"/>
  <c r="L32" i="14"/>
  <c r="L30" i="14"/>
  <c r="L23" i="14"/>
  <c r="L21" i="14"/>
  <c r="L18" i="14"/>
  <c r="M503" i="12"/>
  <c r="M502" i="12"/>
  <c r="M501" i="12"/>
  <c r="M500" i="12"/>
  <c r="M499" i="12"/>
  <c r="L499" i="12"/>
  <c r="M498" i="12"/>
  <c r="M497" i="12"/>
  <c r="M496" i="12"/>
  <c r="M495" i="12"/>
  <c r="M494" i="12"/>
  <c r="M493" i="12"/>
  <c r="L493" i="12"/>
  <c r="M492" i="12"/>
  <c r="L492" i="12"/>
  <c r="M491" i="12"/>
  <c r="M490" i="12"/>
  <c r="M489" i="12"/>
  <c r="M488" i="12"/>
  <c r="L488" i="12"/>
  <c r="M487" i="12"/>
  <c r="M486" i="12"/>
  <c r="M485" i="12"/>
  <c r="L485" i="12"/>
  <c r="M484" i="12"/>
  <c r="M483" i="12"/>
  <c r="M482" i="12"/>
  <c r="L482" i="12"/>
  <c r="M481" i="12"/>
  <c r="M480" i="12"/>
  <c r="M479" i="12"/>
  <c r="M478" i="12"/>
  <c r="M477" i="12"/>
  <c r="L477" i="12"/>
  <c r="M476" i="12"/>
  <c r="M475" i="12"/>
  <c r="M474" i="12"/>
  <c r="M473" i="12"/>
  <c r="M472" i="12"/>
  <c r="M471" i="12"/>
  <c r="L470" i="12"/>
  <c r="M469" i="12"/>
  <c r="M468" i="12"/>
  <c r="M467" i="12"/>
  <c r="M466" i="12"/>
  <c r="M465" i="12"/>
  <c r="M464" i="12"/>
  <c r="M463" i="12"/>
  <c r="L463" i="12"/>
  <c r="M462" i="12"/>
  <c r="M461" i="12"/>
  <c r="M460" i="12"/>
  <c r="M459" i="12"/>
  <c r="M458" i="12"/>
  <c r="M457" i="12"/>
  <c r="L457" i="12"/>
  <c r="M456" i="12"/>
  <c r="M455" i="12"/>
  <c r="M454" i="12"/>
  <c r="M453" i="12"/>
  <c r="M452" i="12"/>
  <c r="M451" i="12"/>
  <c r="M450" i="12"/>
  <c r="L450" i="12"/>
  <c r="M449" i="12"/>
  <c r="M448" i="12"/>
  <c r="M447" i="12"/>
  <c r="M446" i="12"/>
  <c r="L446" i="12"/>
  <c r="L453" i="14" s="1"/>
  <c r="M445" i="12"/>
  <c r="M444" i="12"/>
  <c r="L444" i="12"/>
  <c r="M443" i="12"/>
  <c r="M442" i="12"/>
  <c r="M441" i="12"/>
  <c r="M440" i="12"/>
  <c r="M439" i="12"/>
  <c r="M438" i="12"/>
  <c r="L438" i="12"/>
  <c r="M437" i="12"/>
  <c r="M436" i="12"/>
  <c r="M435" i="12"/>
  <c r="M434" i="12"/>
  <c r="M433" i="12"/>
  <c r="L433" i="12"/>
  <c r="M432" i="12"/>
  <c r="M431" i="12"/>
  <c r="M430" i="12"/>
  <c r="M429" i="12"/>
  <c r="M428" i="12"/>
  <c r="M427" i="12"/>
  <c r="M426" i="12"/>
  <c r="M425" i="12"/>
  <c r="M424" i="12"/>
  <c r="M423" i="12"/>
  <c r="L423" i="12"/>
  <c r="M422" i="12"/>
  <c r="M421" i="12"/>
  <c r="L421" i="12"/>
  <c r="L429" i="14" s="1"/>
  <c r="M420" i="12"/>
  <c r="M419" i="12"/>
  <c r="M418" i="12"/>
  <c r="M417" i="12"/>
  <c r="L417" i="12"/>
  <c r="L425" i="14" s="1"/>
  <c r="M416" i="12"/>
  <c r="M415" i="12"/>
  <c r="M414" i="12"/>
  <c r="M413" i="12"/>
  <c r="M412" i="12"/>
  <c r="L412" i="12"/>
  <c r="L419" i="14" s="1"/>
  <c r="M411" i="12"/>
  <c r="L411" i="12"/>
  <c r="L418" i="14" s="1"/>
  <c r="M410" i="12"/>
  <c r="M409" i="12"/>
  <c r="M408" i="12"/>
  <c r="M407" i="12"/>
  <c r="M406" i="12"/>
  <c r="M405" i="12"/>
  <c r="M404" i="12"/>
  <c r="M403" i="12"/>
  <c r="M402" i="12"/>
  <c r="M401" i="12"/>
  <c r="M400" i="12"/>
  <c r="M399" i="12"/>
  <c r="M398" i="12"/>
  <c r="M397" i="12"/>
  <c r="M396" i="12"/>
  <c r="M395" i="12"/>
  <c r="M394" i="12"/>
  <c r="M393" i="12"/>
  <c r="M392" i="12"/>
  <c r="M391" i="12"/>
  <c r="M390" i="12"/>
  <c r="L390" i="12"/>
  <c r="M389" i="12"/>
  <c r="M388" i="12"/>
  <c r="M387" i="12"/>
  <c r="L387" i="12"/>
  <c r="M386" i="12"/>
  <c r="M385" i="12"/>
  <c r="M384" i="12"/>
  <c r="M383" i="12"/>
  <c r="M382" i="12"/>
  <c r="M381" i="12"/>
  <c r="L381" i="12"/>
  <c r="M380" i="12"/>
  <c r="M379" i="12"/>
  <c r="M378" i="12"/>
  <c r="M377" i="12"/>
  <c r="M376" i="12"/>
  <c r="M375" i="12"/>
  <c r="M374" i="12"/>
  <c r="M373" i="12"/>
  <c r="M372" i="12"/>
  <c r="L372" i="12"/>
  <c r="M371" i="12"/>
  <c r="M370" i="12"/>
  <c r="M369" i="12"/>
  <c r="M368" i="12"/>
  <c r="L368" i="12"/>
  <c r="M367" i="12"/>
  <c r="M366" i="12"/>
  <c r="M365" i="12"/>
  <c r="M364" i="12"/>
  <c r="L364" i="12"/>
  <c r="M363" i="12"/>
  <c r="M362" i="12"/>
  <c r="M361" i="12"/>
  <c r="M360" i="12"/>
  <c r="M359" i="12"/>
  <c r="L359" i="12"/>
  <c r="M358" i="12"/>
  <c r="M357" i="12"/>
  <c r="M356" i="12"/>
  <c r="M355" i="12"/>
  <c r="M354" i="12"/>
  <c r="M353" i="12"/>
  <c r="L353" i="12"/>
  <c r="M352" i="12"/>
  <c r="L352" i="12"/>
  <c r="M351" i="12"/>
  <c r="M350" i="12"/>
  <c r="L350" i="12"/>
  <c r="L358" i="14" s="1"/>
  <c r="M349" i="12"/>
  <c r="L349" i="12"/>
  <c r="M348" i="12"/>
  <c r="M347" i="12"/>
  <c r="M346" i="12"/>
  <c r="L346" i="12"/>
  <c r="M345" i="12"/>
  <c r="M344" i="12"/>
  <c r="M343" i="12"/>
  <c r="M342" i="12"/>
  <c r="L342" i="12"/>
  <c r="M341" i="12"/>
  <c r="M340" i="12"/>
  <c r="M339" i="12"/>
  <c r="M338" i="12"/>
  <c r="M337" i="12"/>
  <c r="M336" i="12"/>
  <c r="L336" i="12"/>
  <c r="M335" i="12"/>
  <c r="M334" i="12"/>
  <c r="M333" i="12"/>
  <c r="L333" i="12"/>
  <c r="M332" i="12"/>
  <c r="M331" i="12"/>
  <c r="M330" i="12"/>
  <c r="M329" i="12"/>
  <c r="L329" i="12"/>
  <c r="M328" i="12"/>
  <c r="L328" i="12"/>
  <c r="L335" i="14" s="1"/>
  <c r="M327" i="12"/>
  <c r="L327" i="12"/>
  <c r="L334" i="14" s="1"/>
  <c r="M326" i="12"/>
  <c r="L326" i="12"/>
  <c r="M325" i="12"/>
  <c r="M324" i="12"/>
  <c r="M323" i="12"/>
  <c r="M322" i="12"/>
  <c r="M321" i="12"/>
  <c r="M320" i="12"/>
  <c r="M319" i="12"/>
  <c r="M318" i="12"/>
  <c r="M317" i="12"/>
  <c r="M316" i="12"/>
  <c r="M315" i="12"/>
  <c r="M314" i="12"/>
  <c r="M313" i="12"/>
  <c r="M312" i="12"/>
  <c r="L312" i="12"/>
  <c r="M311" i="12"/>
  <c r="M310" i="12"/>
  <c r="M309" i="12"/>
  <c r="M308" i="12"/>
  <c r="L308" i="12"/>
  <c r="M307" i="12"/>
  <c r="M306" i="12"/>
  <c r="M305" i="12"/>
  <c r="L305" i="12"/>
  <c r="M304" i="12"/>
  <c r="M303" i="12"/>
  <c r="M302" i="12"/>
  <c r="L302" i="12"/>
  <c r="M301" i="12"/>
  <c r="M300" i="12"/>
  <c r="M299" i="12"/>
  <c r="M298" i="12"/>
  <c r="M297" i="12"/>
  <c r="M296" i="12"/>
  <c r="M295" i="12"/>
  <c r="M294" i="12"/>
  <c r="M293" i="12"/>
  <c r="M292" i="12"/>
  <c r="M291" i="12"/>
  <c r="M290" i="12"/>
  <c r="M289" i="12"/>
  <c r="L289" i="12"/>
  <c r="L296" i="14" s="1"/>
  <c r="M288" i="12"/>
  <c r="M287" i="12"/>
  <c r="L287" i="12"/>
  <c r="M286" i="12"/>
  <c r="M285" i="12"/>
  <c r="M284" i="12"/>
  <c r="M283" i="12"/>
  <c r="L283" i="12"/>
  <c r="M282" i="12"/>
  <c r="M281" i="12"/>
  <c r="L281" i="12"/>
  <c r="L289" i="14" s="1"/>
  <c r="M280" i="12"/>
  <c r="M279" i="12"/>
  <c r="M278" i="12"/>
  <c r="M277" i="12"/>
  <c r="M276" i="12"/>
  <c r="M275" i="12"/>
  <c r="L275" i="12"/>
  <c r="M274" i="12"/>
  <c r="M273" i="12"/>
  <c r="M272" i="12"/>
  <c r="M271" i="12"/>
  <c r="M270" i="12"/>
  <c r="M269" i="12"/>
  <c r="M268" i="12"/>
  <c r="M267" i="12"/>
  <c r="M266" i="12"/>
  <c r="M265" i="12"/>
  <c r="M264" i="12"/>
  <c r="M263" i="12"/>
  <c r="L263" i="12"/>
  <c r="M262" i="12"/>
  <c r="L262" i="12"/>
  <c r="L269" i="14" s="1"/>
  <c r="M261" i="12"/>
  <c r="L261" i="12"/>
  <c r="L268" i="14" s="1"/>
  <c r="M260" i="12"/>
  <c r="M259" i="12"/>
  <c r="L259" i="12"/>
  <c r="M258" i="12"/>
  <c r="M257" i="12"/>
  <c r="M256" i="12"/>
  <c r="M255" i="12"/>
  <c r="M254" i="12"/>
  <c r="M253" i="12"/>
  <c r="M252" i="12"/>
  <c r="M251" i="12"/>
  <c r="L251" i="12"/>
  <c r="M250" i="12"/>
  <c r="M249" i="12"/>
  <c r="M248" i="12"/>
  <c r="M247" i="12"/>
  <c r="M246" i="12"/>
  <c r="M245" i="12"/>
  <c r="M244" i="12"/>
  <c r="M243" i="12"/>
  <c r="M242" i="12"/>
  <c r="M241" i="12"/>
  <c r="M240" i="12"/>
  <c r="M239" i="12"/>
  <c r="M238" i="12"/>
  <c r="M237" i="12"/>
  <c r="M236" i="12"/>
  <c r="M235" i="12"/>
  <c r="M234" i="12"/>
  <c r="M233" i="12"/>
  <c r="L233" i="12"/>
  <c r="M232" i="12"/>
  <c r="M231" i="12"/>
  <c r="M230" i="12"/>
  <c r="M229" i="12"/>
  <c r="M228" i="12"/>
  <c r="M227" i="12"/>
  <c r="M226" i="12"/>
  <c r="L226" i="12"/>
  <c r="M225" i="12"/>
  <c r="M224" i="12"/>
  <c r="M223" i="12"/>
  <c r="M222" i="12"/>
  <c r="M221" i="12"/>
  <c r="M220" i="12"/>
  <c r="M219" i="12"/>
  <c r="M218" i="12"/>
  <c r="M217" i="12"/>
  <c r="M216" i="12"/>
  <c r="M215" i="12"/>
  <c r="M214" i="12"/>
  <c r="M213" i="12"/>
  <c r="L213" i="12"/>
  <c r="M212" i="12"/>
  <c r="M211" i="12"/>
  <c r="M210" i="12"/>
  <c r="M209" i="12"/>
  <c r="M208" i="12"/>
  <c r="M207" i="12"/>
  <c r="M206" i="12"/>
  <c r="M205" i="12"/>
  <c r="M204" i="12"/>
  <c r="M203" i="12"/>
  <c r="L203" i="12"/>
  <c r="M202" i="12"/>
  <c r="M201" i="12"/>
  <c r="M200" i="12"/>
  <c r="M199" i="12"/>
  <c r="M198" i="12"/>
  <c r="M197" i="12"/>
  <c r="M196" i="12"/>
  <c r="M195" i="12"/>
  <c r="M194" i="12"/>
  <c r="M193" i="12"/>
  <c r="M192" i="12"/>
  <c r="M191" i="12"/>
  <c r="M190" i="12"/>
  <c r="M189" i="12"/>
  <c r="M188" i="12"/>
  <c r="M187" i="12"/>
  <c r="M186" i="12"/>
  <c r="M185" i="12"/>
  <c r="M184" i="12"/>
  <c r="M183" i="12"/>
  <c r="M182" i="12"/>
  <c r="M181" i="12"/>
  <c r="M180" i="12"/>
  <c r="L180" i="12"/>
  <c r="M179" i="12"/>
  <c r="M178" i="12"/>
  <c r="M177" i="12"/>
  <c r="M176" i="12"/>
  <c r="M175" i="12"/>
  <c r="M174" i="12"/>
  <c r="M173" i="12"/>
  <c r="M172" i="12"/>
  <c r="M171" i="12"/>
  <c r="M170" i="12"/>
  <c r="M169" i="12"/>
  <c r="M168" i="12"/>
  <c r="M167" i="12"/>
  <c r="M166" i="12"/>
  <c r="M165" i="12"/>
  <c r="M164" i="12"/>
  <c r="M163" i="12"/>
  <c r="L163" i="12"/>
  <c r="M162" i="12"/>
  <c r="M161" i="12"/>
  <c r="M160" i="12"/>
  <c r="M159" i="12"/>
  <c r="M158" i="12"/>
  <c r="M157" i="12"/>
  <c r="M156" i="12"/>
  <c r="M155" i="12"/>
  <c r="M154" i="12"/>
  <c r="M153" i="12"/>
  <c r="M152" i="12"/>
  <c r="M151" i="12"/>
  <c r="M150" i="12"/>
  <c r="M149" i="12"/>
  <c r="M148" i="12"/>
  <c r="M147" i="12"/>
  <c r="M146" i="12"/>
  <c r="M145" i="12"/>
  <c r="M144" i="12"/>
  <c r="M143" i="12"/>
  <c r="L143" i="12"/>
  <c r="M142" i="12"/>
  <c r="L141" i="12"/>
  <c r="L135" i="12"/>
  <c r="L129" i="12"/>
  <c r="L128" i="12"/>
  <c r="L135" i="14" s="1"/>
  <c r="L127" i="12"/>
  <c r="L134" i="14" s="1"/>
  <c r="L126" i="12"/>
  <c r="L133" i="14" s="1"/>
  <c r="L125" i="12"/>
  <c r="L120" i="12"/>
  <c r="L115" i="12"/>
  <c r="L121" i="14" s="1"/>
  <c r="L110" i="12"/>
  <c r="L104" i="12"/>
  <c r="L94" i="12"/>
  <c r="L84" i="12"/>
  <c r="L75" i="12"/>
  <c r="L73" i="12"/>
  <c r="L63" i="12"/>
  <c r="L59" i="12"/>
  <c r="L55" i="12"/>
  <c r="L49" i="12"/>
  <c r="L53" i="14" s="1"/>
  <c r="L48" i="12"/>
  <c r="L39" i="12"/>
  <c r="L36" i="12"/>
  <c r="L35" i="12"/>
  <c r="L38" i="14" s="1"/>
  <c r="L32" i="12"/>
  <c r="L31" i="12"/>
  <c r="L34" i="14" s="1"/>
  <c r="L30" i="12"/>
  <c r="L33" i="14" s="1"/>
  <c r="L29" i="12"/>
  <c r="L31" i="14" s="1"/>
  <c r="L21" i="12"/>
  <c r="L18" i="12"/>
  <c r="L11" i="12"/>
  <c r="M489" i="9"/>
  <c r="M488" i="9"/>
  <c r="M487" i="9"/>
  <c r="M486" i="9"/>
  <c r="M485" i="9"/>
  <c r="L485" i="9"/>
  <c r="M484" i="9"/>
  <c r="M483" i="9"/>
  <c r="M482" i="9"/>
  <c r="M481" i="9"/>
  <c r="M480" i="9"/>
  <c r="M479" i="9"/>
  <c r="L479" i="9"/>
  <c r="M478" i="9"/>
  <c r="M477" i="9"/>
  <c r="M476" i="9"/>
  <c r="M475" i="9"/>
  <c r="L475" i="9"/>
  <c r="M474" i="9"/>
  <c r="M473" i="9"/>
  <c r="L473" i="9"/>
  <c r="L486" i="12" s="1"/>
  <c r="L494" i="14" s="1"/>
  <c r="M472" i="9"/>
  <c r="L472" i="9"/>
  <c r="M471" i="9"/>
  <c r="M470" i="9"/>
  <c r="L470" i="9"/>
  <c r="L483" i="12" s="1"/>
  <c r="L490" i="14" s="1"/>
  <c r="M469" i="9"/>
  <c r="L469" i="9"/>
  <c r="M468" i="9"/>
  <c r="M467" i="9"/>
  <c r="M466" i="9"/>
  <c r="L466" i="9"/>
  <c r="L479" i="12" s="1"/>
  <c r="L486" i="14" s="1"/>
  <c r="M465" i="9"/>
  <c r="L465" i="9"/>
  <c r="L478" i="12" s="1"/>
  <c r="L485" i="14" s="1"/>
  <c r="M464" i="9"/>
  <c r="L464" i="9"/>
  <c r="M463" i="9"/>
  <c r="M462" i="9"/>
  <c r="L462" i="9"/>
  <c r="L475" i="12" s="1"/>
  <c r="L482" i="14" s="1"/>
  <c r="M461" i="9"/>
  <c r="M460" i="9"/>
  <c r="M459" i="9"/>
  <c r="M458" i="9"/>
  <c r="L458" i="9"/>
  <c r="L471" i="12" s="1"/>
  <c r="L478" i="14" s="1"/>
  <c r="L457" i="9"/>
  <c r="M456" i="9"/>
  <c r="L456" i="9"/>
  <c r="L469" i="12" s="1"/>
  <c r="L476" i="14" s="1"/>
  <c r="M455" i="9"/>
  <c r="L455" i="9"/>
  <c r="L468" i="12" s="1"/>
  <c r="L475" i="14" s="1"/>
  <c r="M454" i="9"/>
  <c r="L454" i="9"/>
  <c r="L467" i="12" s="1"/>
  <c r="L474" i="14" s="1"/>
  <c r="M453" i="9"/>
  <c r="M452" i="9"/>
  <c r="M451" i="9"/>
  <c r="M450" i="9"/>
  <c r="L450" i="9"/>
  <c r="M449" i="9"/>
  <c r="L449" i="9"/>
  <c r="L462" i="12" s="1"/>
  <c r="L469" i="14" s="1"/>
  <c r="M448" i="9"/>
  <c r="L448" i="9"/>
  <c r="L461" i="12" s="1"/>
  <c r="L468" i="14" s="1"/>
  <c r="M447" i="9"/>
  <c r="L447" i="9"/>
  <c r="L460" i="12" s="1"/>
  <c r="L467" i="14" s="1"/>
  <c r="M446" i="9"/>
  <c r="L446" i="9"/>
  <c r="L459" i="12" s="1"/>
  <c r="L466" i="14" s="1"/>
  <c r="M445" i="9"/>
  <c r="L445" i="9"/>
  <c r="L458" i="12" s="1"/>
  <c r="L465" i="14" s="1"/>
  <c r="M444" i="9"/>
  <c r="L444" i="9"/>
  <c r="M443" i="9"/>
  <c r="M442" i="9"/>
  <c r="M441" i="9"/>
  <c r="M440" i="9"/>
  <c r="L440" i="9"/>
  <c r="L453" i="12" s="1"/>
  <c r="L460" i="14" s="1"/>
  <c r="M439" i="9"/>
  <c r="M438" i="9"/>
  <c r="M437" i="9"/>
  <c r="L437" i="9"/>
  <c r="M436" i="9"/>
  <c r="L436" i="9"/>
  <c r="L449" i="12" s="1"/>
  <c r="L456" i="14" s="1"/>
  <c r="M435" i="9"/>
  <c r="L435" i="9"/>
  <c r="L448" i="12" s="1"/>
  <c r="L455" i="14" s="1"/>
  <c r="M434" i="9"/>
  <c r="L434" i="9"/>
  <c r="L447" i="12" s="1"/>
  <c r="L454" i="14" s="1"/>
  <c r="M433" i="9"/>
  <c r="M432" i="9"/>
  <c r="L432" i="9"/>
  <c r="L445" i="12" s="1"/>
  <c r="L452" i="14" s="1"/>
  <c r="M431" i="9"/>
  <c r="L431" i="9"/>
  <c r="M430" i="9"/>
  <c r="L430" i="9"/>
  <c r="L443" i="12" s="1"/>
  <c r="L450" i="14" s="1"/>
  <c r="M429" i="9"/>
  <c r="L429" i="9"/>
  <c r="L442" i="12" s="1"/>
  <c r="L449" i="14" s="1"/>
  <c r="M428" i="9"/>
  <c r="M427" i="9"/>
  <c r="M426" i="9"/>
  <c r="L426" i="9"/>
  <c r="L439" i="12" s="1"/>
  <c r="L446" i="14" s="1"/>
  <c r="M425" i="9"/>
  <c r="L425" i="9"/>
  <c r="M424" i="9"/>
  <c r="L424" i="9"/>
  <c r="L437" i="12" s="1"/>
  <c r="L444" i="14" s="1"/>
  <c r="M423" i="9"/>
  <c r="L423" i="9"/>
  <c r="M422" i="9"/>
  <c r="L422" i="9"/>
  <c r="L436" i="12" s="1"/>
  <c r="L443" i="14" s="1"/>
  <c r="M421" i="9"/>
  <c r="L421" i="9"/>
  <c r="L435" i="12" s="1"/>
  <c r="L442" i="14" s="1"/>
  <c r="M420" i="9"/>
  <c r="L420" i="9"/>
  <c r="L434" i="12" s="1"/>
  <c r="L441" i="14" s="1"/>
  <c r="M419" i="9"/>
  <c r="L419" i="9"/>
  <c r="M418" i="9"/>
  <c r="L418" i="9"/>
  <c r="L432" i="12" s="1"/>
  <c r="L439" i="14" s="1"/>
  <c r="M417" i="9"/>
  <c r="L417" i="9"/>
  <c r="L431" i="12" s="1"/>
  <c r="L438" i="14" s="1"/>
  <c r="M416" i="9"/>
  <c r="L416" i="9"/>
  <c r="L430" i="12" s="1"/>
  <c r="L437" i="14" s="1"/>
  <c r="M415" i="9"/>
  <c r="L415" i="9"/>
  <c r="L429" i="12" s="1"/>
  <c r="L436" i="14" s="1"/>
  <c r="M414" i="9"/>
  <c r="L414" i="9"/>
  <c r="L428" i="12" s="1"/>
  <c r="L435" i="14" s="1"/>
  <c r="M413" i="9"/>
  <c r="L413" i="9"/>
  <c r="L427" i="12" s="1"/>
  <c r="L434" i="14" s="1"/>
  <c r="M412" i="9"/>
  <c r="L412" i="9"/>
  <c r="L426" i="12" s="1"/>
  <c r="L433" i="14" s="1"/>
  <c r="M411" i="9"/>
  <c r="L411" i="9"/>
  <c r="L425" i="12" s="1"/>
  <c r="L432" i="14" s="1"/>
  <c r="M410" i="9"/>
  <c r="L410" i="9"/>
  <c r="L424" i="12" s="1"/>
  <c r="L431" i="14" s="1"/>
  <c r="M409" i="9"/>
  <c r="L409" i="9"/>
  <c r="L422" i="12" s="1"/>
  <c r="L430" i="14" s="1"/>
  <c r="M408" i="9"/>
  <c r="M407" i="9"/>
  <c r="L407" i="9"/>
  <c r="L420" i="12" s="1"/>
  <c r="L428" i="14" s="1"/>
  <c r="M406" i="9"/>
  <c r="L406" i="9"/>
  <c r="L419" i="12" s="1"/>
  <c r="L427" i="14" s="1"/>
  <c r="M405" i="9"/>
  <c r="L405" i="9"/>
  <c r="L418" i="12" s="1"/>
  <c r="M404" i="9"/>
  <c r="M403" i="9"/>
  <c r="L403" i="9"/>
  <c r="L416" i="12" s="1"/>
  <c r="L424" i="14" s="1"/>
  <c r="M402" i="9"/>
  <c r="L402" i="9"/>
  <c r="L415" i="12" s="1"/>
  <c r="L422" i="14" s="1"/>
  <c r="M401" i="9"/>
  <c r="L401" i="9"/>
  <c r="L414" i="12" s="1"/>
  <c r="L421" i="14" s="1"/>
  <c r="M400" i="9"/>
  <c r="L400" i="9"/>
  <c r="L413" i="12" s="1"/>
  <c r="L420" i="14" s="1"/>
  <c r="M399" i="9"/>
  <c r="M398" i="9"/>
  <c r="L398" i="9"/>
  <c r="L410" i="12" s="1"/>
  <c r="L417" i="14" s="1"/>
  <c r="M397" i="9"/>
  <c r="L397" i="9"/>
  <c r="L409" i="12" s="1"/>
  <c r="L416" i="14" s="1"/>
  <c r="M396" i="9"/>
  <c r="L396" i="9"/>
  <c r="L408" i="12" s="1"/>
  <c r="L415" i="14" s="1"/>
  <c r="M395" i="9"/>
  <c r="L395" i="9"/>
  <c r="L407" i="12" s="1"/>
  <c r="L414" i="14" s="1"/>
  <c r="M394" i="9"/>
  <c r="L394" i="9"/>
  <c r="M393" i="9"/>
  <c r="L393" i="9"/>
  <c r="L405" i="12" s="1"/>
  <c r="L412" i="14" s="1"/>
  <c r="M392" i="9"/>
  <c r="L392" i="9"/>
  <c r="L404" i="12" s="1"/>
  <c r="L411" i="14" s="1"/>
  <c r="M391" i="9"/>
  <c r="L391" i="9"/>
  <c r="L403" i="12" s="1"/>
  <c r="L410" i="14" s="1"/>
  <c r="M390" i="9"/>
  <c r="L390" i="9"/>
  <c r="L402" i="12" s="1"/>
  <c r="L409" i="14" s="1"/>
  <c r="M389" i="9"/>
  <c r="L389" i="9"/>
  <c r="M388" i="9"/>
  <c r="L388" i="9"/>
  <c r="L400" i="12" s="1"/>
  <c r="L407" i="14" s="1"/>
  <c r="M387" i="9"/>
  <c r="L387" i="9"/>
  <c r="L399" i="12" s="1"/>
  <c r="L406" i="14" s="1"/>
  <c r="M386" i="9"/>
  <c r="L386" i="9"/>
  <c r="M385" i="9"/>
  <c r="L385" i="9"/>
  <c r="L397" i="12" s="1"/>
  <c r="L404" i="14" s="1"/>
  <c r="M384" i="9"/>
  <c r="L384" i="9"/>
  <c r="L396" i="12" s="1"/>
  <c r="L403" i="14" s="1"/>
  <c r="M383" i="9"/>
  <c r="L383" i="9"/>
  <c r="L395" i="12" s="1"/>
  <c r="L402" i="14" s="1"/>
  <c r="M382" i="9"/>
  <c r="L382" i="9"/>
  <c r="L394" i="12" s="1"/>
  <c r="L401" i="14" s="1"/>
  <c r="M381" i="9"/>
  <c r="M380" i="9"/>
  <c r="M379" i="9"/>
  <c r="M378" i="9"/>
  <c r="L378" i="9"/>
  <c r="M377" i="9"/>
  <c r="L377" i="9"/>
  <c r="L389" i="12" s="1"/>
  <c r="L396" i="14" s="1"/>
  <c r="M376" i="9"/>
  <c r="L376" i="9"/>
  <c r="L388" i="12" s="1"/>
  <c r="L395" i="14" s="1"/>
  <c r="M375" i="9"/>
  <c r="L375" i="9"/>
  <c r="M374" i="9"/>
  <c r="M373" i="9"/>
  <c r="L373" i="9"/>
  <c r="L385" i="12" s="1"/>
  <c r="L392" i="14" s="1"/>
  <c r="M372" i="9"/>
  <c r="M371" i="9"/>
  <c r="M370" i="9"/>
  <c r="L370" i="9"/>
  <c r="L382" i="12" s="1"/>
  <c r="L389" i="14" s="1"/>
  <c r="M369" i="9"/>
  <c r="L369" i="9"/>
  <c r="M368" i="9"/>
  <c r="L368" i="9"/>
  <c r="L380" i="12" s="1"/>
  <c r="L387" i="14" s="1"/>
  <c r="M367" i="9"/>
  <c r="L367" i="9"/>
  <c r="L379" i="12" s="1"/>
  <c r="L386" i="14" s="1"/>
  <c r="M366" i="9"/>
  <c r="L366" i="9"/>
  <c r="L378" i="12" s="1"/>
  <c r="L385" i="14" s="1"/>
  <c r="M365" i="9"/>
  <c r="L365" i="9"/>
  <c r="L377" i="12" s="1"/>
  <c r="L384" i="14" s="1"/>
  <c r="M364" i="9"/>
  <c r="L364" i="9"/>
  <c r="L376" i="12" s="1"/>
  <c r="L383" i="14" s="1"/>
  <c r="M363" i="9"/>
  <c r="M362" i="9"/>
  <c r="M361" i="9"/>
  <c r="L361" i="9"/>
  <c r="L373" i="12" s="1"/>
  <c r="L380" i="14" s="1"/>
  <c r="M360" i="9"/>
  <c r="L360" i="9"/>
  <c r="M359" i="9"/>
  <c r="L359" i="9"/>
  <c r="L371" i="12" s="1"/>
  <c r="L378" i="14" s="1"/>
  <c r="M358" i="9"/>
  <c r="L358" i="9"/>
  <c r="L370" i="12" s="1"/>
  <c r="L377" i="14" s="1"/>
  <c r="M357" i="9"/>
  <c r="L357" i="9"/>
  <c r="L369" i="12" s="1"/>
  <c r="L376" i="14" s="1"/>
  <c r="M356" i="9"/>
  <c r="L356" i="9"/>
  <c r="M355" i="9"/>
  <c r="L355" i="9"/>
  <c r="L367" i="12" s="1"/>
  <c r="L374" i="14" s="1"/>
  <c r="M354" i="9"/>
  <c r="L354" i="9"/>
  <c r="L366" i="12" s="1"/>
  <c r="L373" i="14" s="1"/>
  <c r="M353" i="9"/>
  <c r="L353" i="9"/>
  <c r="M352" i="9"/>
  <c r="L352" i="9"/>
  <c r="L365" i="12" s="1"/>
  <c r="L372" i="14" s="1"/>
  <c r="M351" i="9"/>
  <c r="L351" i="9"/>
  <c r="M350" i="9"/>
  <c r="L350" i="9"/>
  <c r="L363" i="12" s="1"/>
  <c r="L370" i="14" s="1"/>
  <c r="M349" i="9"/>
  <c r="L349" i="9"/>
  <c r="L362" i="12" s="1"/>
  <c r="L369" i="14" s="1"/>
  <c r="M348" i="9"/>
  <c r="L348" i="9"/>
  <c r="L361" i="12" s="1"/>
  <c r="L368" i="14" s="1"/>
  <c r="M347" i="9"/>
  <c r="M346" i="9"/>
  <c r="L346" i="9"/>
  <c r="M345" i="9"/>
  <c r="L345" i="9"/>
  <c r="L358" i="12" s="1"/>
  <c r="L365" i="14" s="1"/>
  <c r="M344" i="9"/>
  <c r="L344" i="9"/>
  <c r="L357" i="12" s="1"/>
  <c r="L364" i="14" s="1"/>
  <c r="M343" i="9"/>
  <c r="M342" i="9"/>
  <c r="M341" i="9"/>
  <c r="L341" i="9"/>
  <c r="L354" i="12" s="1"/>
  <c r="L361" i="14" s="1"/>
  <c r="M340" i="9"/>
  <c r="L340" i="9"/>
  <c r="M339" i="9"/>
  <c r="L339" i="9"/>
  <c r="L351" i="12" s="1"/>
  <c r="L359" i="14" s="1"/>
  <c r="M338" i="9"/>
  <c r="M337" i="9"/>
  <c r="L337" i="9"/>
  <c r="M336" i="9"/>
  <c r="L336" i="9"/>
  <c r="L348" i="12" s="1"/>
  <c r="L356" i="14" s="1"/>
  <c r="M335" i="9"/>
  <c r="L335" i="9"/>
  <c r="L347" i="12" s="1"/>
  <c r="L355" i="14" s="1"/>
  <c r="M334" i="9"/>
  <c r="L334" i="9"/>
  <c r="M333" i="9"/>
  <c r="L333" i="9"/>
  <c r="L341" i="12" s="1"/>
  <c r="L348" i="14" s="1"/>
  <c r="M332" i="9"/>
  <c r="L332" i="9"/>
  <c r="L340" i="12" s="1"/>
  <c r="L347" i="14" s="1"/>
  <c r="M331" i="9"/>
  <c r="L331" i="9"/>
  <c r="L339" i="12" s="1"/>
  <c r="L346" i="14" s="1"/>
  <c r="M330" i="9"/>
  <c r="L330" i="9"/>
  <c r="L338" i="12" s="1"/>
  <c r="L345" i="14" s="1"/>
  <c r="M329" i="9"/>
  <c r="M328" i="9"/>
  <c r="M327" i="9"/>
  <c r="M326" i="9"/>
  <c r="M325" i="9"/>
  <c r="L325" i="9"/>
  <c r="M324" i="9"/>
  <c r="L324" i="9"/>
  <c r="L332" i="12" s="1"/>
  <c r="L339" i="14" s="1"/>
  <c r="M323" i="9"/>
  <c r="L323" i="9"/>
  <c r="L331" i="12" s="1"/>
  <c r="L338" i="14" s="1"/>
  <c r="M322" i="9"/>
  <c r="M321" i="9"/>
  <c r="L321" i="9"/>
  <c r="M320" i="9"/>
  <c r="M319" i="9"/>
  <c r="M318" i="9"/>
  <c r="L318" i="9"/>
  <c r="M317" i="9"/>
  <c r="M316" i="9"/>
  <c r="L316" i="9"/>
  <c r="L324" i="12" s="1"/>
  <c r="L331" i="14" s="1"/>
  <c r="M315" i="9"/>
  <c r="M314" i="9"/>
  <c r="L314" i="9"/>
  <c r="L322" i="12" s="1"/>
  <c r="L329" i="14" s="1"/>
  <c r="M313" i="9"/>
  <c r="L313" i="9"/>
  <c r="L321" i="12" s="1"/>
  <c r="L328" i="14" s="1"/>
  <c r="M312" i="9"/>
  <c r="M311" i="9"/>
  <c r="L311" i="9"/>
  <c r="L319" i="12" s="1"/>
  <c r="L326" i="14" s="1"/>
  <c r="M310" i="9"/>
  <c r="M309" i="9"/>
  <c r="M308" i="9"/>
  <c r="M307" i="9"/>
  <c r="M306" i="9"/>
  <c r="M305" i="9"/>
  <c r="M304" i="9"/>
  <c r="L304" i="9"/>
  <c r="M303" i="9"/>
  <c r="L303" i="9"/>
  <c r="L311" i="12" s="1"/>
  <c r="L318" i="14" s="1"/>
  <c r="M302" i="9"/>
  <c r="L302" i="9"/>
  <c r="L310" i="12" s="1"/>
  <c r="L317" i="14" s="1"/>
  <c r="M301" i="9"/>
  <c r="M300" i="9"/>
  <c r="L300" i="9"/>
  <c r="M299" i="9"/>
  <c r="L299" i="9"/>
  <c r="L307" i="12" s="1"/>
  <c r="L314" i="14" s="1"/>
  <c r="M298" i="9"/>
  <c r="L298" i="9"/>
  <c r="L306" i="12" s="1"/>
  <c r="L313" i="14" s="1"/>
  <c r="M297" i="9"/>
  <c r="L297" i="9"/>
  <c r="M296" i="9"/>
  <c r="L296" i="9"/>
  <c r="L304" i="12" s="1"/>
  <c r="L311" i="14" s="1"/>
  <c r="M295" i="9"/>
  <c r="L295" i="9"/>
  <c r="L303" i="12" s="1"/>
  <c r="L310" i="14" s="1"/>
  <c r="M294" i="9"/>
  <c r="L294" i="9"/>
  <c r="M293" i="9"/>
  <c r="L293" i="9"/>
  <c r="L301" i="12" s="1"/>
  <c r="L308" i="14" s="1"/>
  <c r="M292" i="9"/>
  <c r="L292" i="9"/>
  <c r="L300" i="12" s="1"/>
  <c r="L307" i="14" s="1"/>
  <c r="M291" i="9"/>
  <c r="L291" i="9"/>
  <c r="L299" i="12" s="1"/>
  <c r="L306" i="14" s="1"/>
  <c r="M290" i="9"/>
  <c r="L290" i="9"/>
  <c r="L298" i="12" s="1"/>
  <c r="L305" i="14" s="1"/>
  <c r="M289" i="9"/>
  <c r="L289" i="9"/>
  <c r="L297" i="12" s="1"/>
  <c r="L304" i="14" s="1"/>
  <c r="M288" i="9"/>
  <c r="L288" i="9"/>
  <c r="L296" i="12" s="1"/>
  <c r="L303" i="14" s="1"/>
  <c r="M287" i="9"/>
  <c r="L287" i="9"/>
  <c r="L295" i="12" s="1"/>
  <c r="L302" i="14" s="1"/>
  <c r="M286" i="9"/>
  <c r="L286" i="9"/>
  <c r="L294" i="12" s="1"/>
  <c r="L301" i="14" s="1"/>
  <c r="M285" i="9"/>
  <c r="L285" i="9"/>
  <c r="L293" i="12" s="1"/>
  <c r="L300" i="14" s="1"/>
  <c r="M284" i="9"/>
  <c r="L284" i="9"/>
  <c r="L292" i="12" s="1"/>
  <c r="L299" i="14" s="1"/>
  <c r="M283" i="9"/>
  <c r="L283" i="9"/>
  <c r="M282" i="9"/>
  <c r="L282" i="9"/>
  <c r="L291" i="12" s="1"/>
  <c r="L298" i="14" s="1"/>
  <c r="M281" i="9"/>
  <c r="L281" i="9"/>
  <c r="L290" i="12" s="1"/>
  <c r="L297" i="14" s="1"/>
  <c r="M280" i="9"/>
  <c r="M279" i="9"/>
  <c r="M278" i="9"/>
  <c r="L278" i="9"/>
  <c r="M277" i="9"/>
  <c r="L277" i="9"/>
  <c r="L286" i="12" s="1"/>
  <c r="L293" i="14" s="1"/>
  <c r="M276" i="9"/>
  <c r="L276" i="9"/>
  <c r="L285" i="12" s="1"/>
  <c r="L292" i="14" s="1"/>
  <c r="M275" i="9"/>
  <c r="L275" i="9"/>
  <c r="L284" i="12" s="1"/>
  <c r="L291" i="14" s="1"/>
  <c r="M274" i="9"/>
  <c r="L274" i="9"/>
  <c r="L282" i="12" s="1"/>
  <c r="L290" i="14" s="1"/>
  <c r="M273" i="9"/>
  <c r="M272" i="9"/>
  <c r="L272" i="9"/>
  <c r="L280" i="12" s="1"/>
  <c r="L288" i="14" s="1"/>
  <c r="M271" i="9"/>
  <c r="L271" i="9"/>
  <c r="L278" i="12" s="1"/>
  <c r="L286" i="14" s="1"/>
  <c r="M270" i="9"/>
  <c r="L270" i="9"/>
  <c r="L277" i="12" s="1"/>
  <c r="L285" i="14" s="1"/>
  <c r="M269" i="9"/>
  <c r="L269" i="9"/>
  <c r="L276" i="12" s="1"/>
  <c r="L284" i="14" s="1"/>
  <c r="M268" i="9"/>
  <c r="L268" i="9"/>
  <c r="M267" i="9"/>
  <c r="L267" i="9"/>
  <c r="L274" i="12" s="1"/>
  <c r="L281" i="14" s="1"/>
  <c r="M266" i="9"/>
  <c r="L266" i="9"/>
  <c r="L273" i="12" s="1"/>
  <c r="L280" i="14" s="1"/>
  <c r="M265" i="9"/>
  <c r="L265" i="9"/>
  <c r="L272" i="12" s="1"/>
  <c r="L279" i="14" s="1"/>
  <c r="M264" i="9"/>
  <c r="L264" i="9"/>
  <c r="L271" i="12" s="1"/>
  <c r="L278" i="14" s="1"/>
  <c r="M263" i="9"/>
  <c r="M262" i="9"/>
  <c r="L262" i="9"/>
  <c r="M261" i="9"/>
  <c r="L261" i="9"/>
  <c r="L268" i="12" s="1"/>
  <c r="L275" i="14" s="1"/>
  <c r="M260" i="9"/>
  <c r="L260" i="9"/>
  <c r="L267" i="12" s="1"/>
  <c r="L274" i="14" s="1"/>
  <c r="M259" i="9"/>
  <c r="L259" i="9"/>
  <c r="L266" i="12" s="1"/>
  <c r="L273" i="14" s="1"/>
  <c r="M258" i="9"/>
  <c r="L258" i="9"/>
  <c r="L265" i="12" s="1"/>
  <c r="L272" i="14" s="1"/>
  <c r="M257" i="9"/>
  <c r="M256" i="9"/>
  <c r="L256" i="9"/>
  <c r="M255" i="9"/>
  <c r="L255" i="9"/>
  <c r="L258" i="12" s="1"/>
  <c r="L265" i="14" s="1"/>
  <c r="M254" i="9"/>
  <c r="M253" i="9"/>
  <c r="M252" i="9"/>
  <c r="L252" i="9"/>
  <c r="L255" i="12" s="1"/>
  <c r="L262" i="14" s="1"/>
  <c r="M251" i="9"/>
  <c r="L251" i="9"/>
  <c r="L254" i="12" s="1"/>
  <c r="L261" i="14" s="1"/>
  <c r="M250" i="9"/>
  <c r="M249" i="9"/>
  <c r="M248" i="9"/>
  <c r="L248" i="9"/>
  <c r="M247" i="9"/>
  <c r="L247" i="9"/>
  <c r="L250" i="12" s="1"/>
  <c r="L257" i="14" s="1"/>
  <c r="M246" i="9"/>
  <c r="M245" i="9"/>
  <c r="M244" i="9"/>
  <c r="L244" i="9"/>
  <c r="L247" i="12" s="1"/>
  <c r="L254" i="14" s="1"/>
  <c r="M243" i="9"/>
  <c r="L243" i="9"/>
  <c r="L246" i="12" s="1"/>
  <c r="L253" i="14" s="1"/>
  <c r="M242" i="9"/>
  <c r="M241" i="9"/>
  <c r="M240" i="9"/>
  <c r="L240" i="9"/>
  <c r="L243" i="12" s="1"/>
  <c r="L250" i="14" s="1"/>
  <c r="M239" i="9"/>
  <c r="L239" i="9"/>
  <c r="L242" i="12" s="1"/>
  <c r="L249" i="14" s="1"/>
  <c r="M238" i="9"/>
  <c r="M237" i="9"/>
  <c r="M236" i="9"/>
  <c r="L236" i="9"/>
  <c r="L239" i="12" s="1"/>
  <c r="L246" i="14" s="1"/>
  <c r="M235" i="9"/>
  <c r="L235" i="9"/>
  <c r="L238" i="12" s="1"/>
  <c r="L245" i="14" s="1"/>
  <c r="M234" i="9"/>
  <c r="M233" i="9"/>
  <c r="M232" i="9"/>
  <c r="M231" i="9"/>
  <c r="L231" i="9"/>
  <c r="L234" i="12" s="1"/>
  <c r="L241" i="14" s="1"/>
  <c r="M230" i="9"/>
  <c r="L230" i="9"/>
  <c r="M229" i="9"/>
  <c r="M228" i="9"/>
  <c r="M227" i="9"/>
  <c r="L227" i="9"/>
  <c r="L230" i="12" s="1"/>
  <c r="L237" i="14" s="1"/>
  <c r="M226" i="9"/>
  <c r="L226" i="9"/>
  <c r="L229" i="12" s="1"/>
  <c r="L236" i="14" s="1"/>
  <c r="M225" i="9"/>
  <c r="M224" i="9"/>
  <c r="M223" i="9"/>
  <c r="L223" i="9"/>
  <c r="M222" i="9"/>
  <c r="L222" i="9"/>
  <c r="L225" i="12" s="1"/>
  <c r="L232" i="14" s="1"/>
  <c r="M221" i="9"/>
  <c r="M220" i="9"/>
  <c r="M219" i="9"/>
  <c r="M218" i="9"/>
  <c r="L218" i="9"/>
  <c r="M217" i="9"/>
  <c r="M216" i="9"/>
  <c r="M215" i="9"/>
  <c r="M214" i="9"/>
  <c r="M213" i="9"/>
  <c r="L213" i="9"/>
  <c r="M212" i="9"/>
  <c r="L212" i="9"/>
  <c r="L216" i="12" s="1"/>
  <c r="L223" i="14" s="1"/>
  <c r="M211" i="9"/>
  <c r="M210" i="9"/>
  <c r="M209" i="9"/>
  <c r="L209" i="9"/>
  <c r="L212" i="12" s="1"/>
  <c r="L220" i="14" s="1"/>
  <c r="M208" i="9"/>
  <c r="L208" i="9"/>
  <c r="L211" i="12" s="1"/>
  <c r="L219" i="14" s="1"/>
  <c r="M207" i="9"/>
  <c r="M206" i="9"/>
  <c r="M205" i="9"/>
  <c r="L205" i="9"/>
  <c r="L208" i="12" s="1"/>
  <c r="L216" i="14" s="1"/>
  <c r="M204" i="9"/>
  <c r="L204" i="9"/>
  <c r="L207" i="12" s="1"/>
  <c r="L215" i="14" s="1"/>
  <c r="M203" i="9"/>
  <c r="L203" i="9"/>
  <c r="L206" i="12" s="1"/>
  <c r="L214" i="14" s="1"/>
  <c r="M202" i="9"/>
  <c r="M201" i="9"/>
  <c r="M200" i="9"/>
  <c r="L200" i="9"/>
  <c r="M199" i="9"/>
  <c r="L199" i="9"/>
  <c r="L202" i="12" s="1"/>
  <c r="L209" i="14" s="1"/>
  <c r="M198" i="9"/>
  <c r="M197" i="9"/>
  <c r="M196" i="9"/>
  <c r="L196" i="9"/>
  <c r="L199" i="12" s="1"/>
  <c r="L206" i="14" s="1"/>
  <c r="M195" i="9"/>
  <c r="L195" i="9"/>
  <c r="L198" i="12" s="1"/>
  <c r="L205" i="14" s="1"/>
  <c r="M194" i="9"/>
  <c r="M193" i="9"/>
  <c r="M192" i="9"/>
  <c r="L192" i="9"/>
  <c r="L195" i="12" s="1"/>
  <c r="L202" i="14" s="1"/>
  <c r="M191" i="9"/>
  <c r="L191" i="9"/>
  <c r="L194" i="12" s="1"/>
  <c r="L201" i="14" s="1"/>
  <c r="M190" i="9"/>
  <c r="L190" i="9"/>
  <c r="L193" i="12" s="1"/>
  <c r="L200" i="14" s="1"/>
  <c r="M189" i="9"/>
  <c r="M188" i="9"/>
  <c r="L188" i="9"/>
  <c r="L191" i="12" s="1"/>
  <c r="L198" i="14" s="1"/>
  <c r="M187" i="9"/>
  <c r="L187" i="9"/>
  <c r="L190" i="12" s="1"/>
  <c r="L197" i="14" s="1"/>
  <c r="M186" i="9"/>
  <c r="L186" i="9"/>
  <c r="L189" i="12" s="1"/>
  <c r="L196" i="14" s="1"/>
  <c r="M185" i="9"/>
  <c r="M184" i="9"/>
  <c r="M183" i="9"/>
  <c r="L183" i="9"/>
  <c r="L186" i="12" s="1"/>
  <c r="L193" i="14" s="1"/>
  <c r="M182" i="9"/>
  <c r="L182" i="9"/>
  <c r="L185" i="12" s="1"/>
  <c r="L192" i="14" s="1"/>
  <c r="M181" i="9"/>
  <c r="L181" i="9"/>
  <c r="L184" i="12" s="1"/>
  <c r="L191" i="14" s="1"/>
  <c r="M180" i="9"/>
  <c r="M179" i="9"/>
  <c r="M178" i="9"/>
  <c r="M177" i="9"/>
  <c r="L177" i="9"/>
  <c r="M176" i="9"/>
  <c r="M175" i="9"/>
  <c r="M174" i="9"/>
  <c r="M173" i="9"/>
  <c r="M172" i="9"/>
  <c r="M171" i="9"/>
  <c r="M170" i="9"/>
  <c r="M169" i="9"/>
  <c r="M168" i="9"/>
  <c r="L168" i="9"/>
  <c r="L171" i="12" s="1"/>
  <c r="L178" i="14" s="1"/>
  <c r="M167" i="9"/>
  <c r="L167" i="9"/>
  <c r="L170" i="12" s="1"/>
  <c r="L177" i="14" s="1"/>
  <c r="M166" i="9"/>
  <c r="L166" i="9"/>
  <c r="L169" i="12" s="1"/>
  <c r="L176" i="14" s="1"/>
  <c r="M165" i="9"/>
  <c r="M164" i="9"/>
  <c r="L164" i="9"/>
  <c r="L167" i="12" s="1"/>
  <c r="L174" i="14" s="1"/>
  <c r="M163" i="9"/>
  <c r="L163" i="9"/>
  <c r="L166" i="12" s="1"/>
  <c r="L173" i="14" s="1"/>
  <c r="M162" i="9"/>
  <c r="M161" i="9"/>
  <c r="M160" i="9"/>
  <c r="L160" i="9"/>
  <c r="M159" i="9"/>
  <c r="L159" i="9"/>
  <c r="L162" i="12" s="1"/>
  <c r="L169" i="14" s="1"/>
  <c r="M158" i="9"/>
  <c r="M157" i="9"/>
  <c r="M156" i="9"/>
  <c r="L156" i="9"/>
  <c r="L159" i="12" s="1"/>
  <c r="L166" i="14" s="1"/>
  <c r="M155" i="9"/>
  <c r="L155" i="9"/>
  <c r="L158" i="12" s="1"/>
  <c r="L165" i="14" s="1"/>
  <c r="M154" i="9"/>
  <c r="M153" i="9"/>
  <c r="M152" i="9"/>
  <c r="L152" i="9"/>
  <c r="L155" i="12" s="1"/>
  <c r="L162" i="14" s="1"/>
  <c r="M151" i="9"/>
  <c r="L151" i="9"/>
  <c r="L154" i="12" s="1"/>
  <c r="L161" i="14" s="1"/>
  <c r="M150" i="9"/>
  <c r="M149" i="9"/>
  <c r="L149" i="9"/>
  <c r="L152" i="12" s="1"/>
  <c r="L159" i="14" s="1"/>
  <c r="M148" i="9"/>
  <c r="M147" i="9"/>
  <c r="L147" i="9"/>
  <c r="L150" i="12" s="1"/>
  <c r="L157" i="14" s="1"/>
  <c r="M146" i="9"/>
  <c r="L146" i="9"/>
  <c r="L149" i="12" s="1"/>
  <c r="L156" i="14" s="1"/>
  <c r="M145" i="9"/>
  <c r="M144" i="9"/>
  <c r="M143" i="9"/>
  <c r="L143" i="9"/>
  <c r="M142" i="9"/>
  <c r="L142" i="9"/>
  <c r="L146" i="12" s="1"/>
  <c r="L153" i="14" s="1"/>
  <c r="M141" i="9"/>
  <c r="L141" i="9"/>
  <c r="L145" i="12" s="1"/>
  <c r="L152" i="14" s="1"/>
  <c r="M140" i="9"/>
  <c r="L140" i="9"/>
  <c r="L144" i="12" s="1"/>
  <c r="L151" i="14" s="1"/>
  <c r="M139" i="9"/>
  <c r="L139" i="9"/>
  <c r="L142" i="12" s="1"/>
  <c r="L150" i="14" s="1"/>
  <c r="L138" i="9"/>
  <c r="L137" i="9"/>
  <c r="L140" i="12" s="1"/>
  <c r="L148" i="14" s="1"/>
  <c r="L136" i="9"/>
  <c r="L139" i="12" s="1"/>
  <c r="L147" i="14" s="1"/>
  <c r="L135" i="9"/>
  <c r="L138" i="12" s="1"/>
  <c r="L146" i="14" s="1"/>
  <c r="L134" i="9"/>
  <c r="L137" i="12" s="1"/>
  <c r="L145" i="14" s="1"/>
  <c r="L133" i="9"/>
  <c r="L136" i="12" s="1"/>
  <c r="L144" i="14" s="1"/>
  <c r="L132" i="9"/>
  <c r="L131" i="9"/>
  <c r="L134" i="12" s="1"/>
  <c r="L141" i="14" s="1"/>
  <c r="L130" i="9"/>
  <c r="L133" i="12" s="1"/>
  <c r="L140" i="14" s="1"/>
  <c r="L129" i="9"/>
  <c r="L132" i="12" s="1"/>
  <c r="L139" i="14" s="1"/>
  <c r="L128" i="9"/>
  <c r="L131" i="12" s="1"/>
  <c r="L138" i="14" s="1"/>
  <c r="L127" i="9"/>
  <c r="L130" i="12" s="1"/>
  <c r="L137" i="14" s="1"/>
  <c r="L126" i="9"/>
  <c r="L125" i="9"/>
  <c r="L124" i="12" s="1"/>
  <c r="L131" i="14" s="1"/>
  <c r="L124" i="9"/>
  <c r="L123" i="12" s="1"/>
  <c r="L130" i="14" s="1"/>
  <c r="L123" i="9"/>
  <c r="L122" i="12" s="1"/>
  <c r="L129" i="14" s="1"/>
  <c r="L122" i="9"/>
  <c r="L121" i="12" s="1"/>
  <c r="L128" i="14" s="1"/>
  <c r="L121" i="9"/>
  <c r="L120" i="9"/>
  <c r="L119" i="12" s="1"/>
  <c r="L125" i="14" s="1"/>
  <c r="L119" i="9"/>
  <c r="L118" i="12" s="1"/>
  <c r="L124" i="14" s="1"/>
  <c r="L118" i="9"/>
  <c r="L117" i="12" s="1"/>
  <c r="L123" i="14" s="1"/>
  <c r="L117" i="9"/>
  <c r="L116" i="12" s="1"/>
  <c r="L122" i="14" s="1"/>
  <c r="L116" i="9"/>
  <c r="L114" i="12" s="1"/>
  <c r="L120" i="14" s="1"/>
  <c r="L115" i="9"/>
  <c r="L113" i="12" s="1"/>
  <c r="L119" i="14" s="1"/>
  <c r="L114" i="9"/>
  <c r="L112" i="12" s="1"/>
  <c r="L118" i="14" s="1"/>
  <c r="L113" i="9"/>
  <c r="L111" i="12" s="1"/>
  <c r="L117" i="14" s="1"/>
  <c r="L112" i="9"/>
  <c r="L111" i="9"/>
  <c r="L109" i="12" s="1"/>
  <c r="L115" i="14" s="1"/>
  <c r="L110" i="9"/>
  <c r="L108" i="12" s="1"/>
  <c r="L114" i="14" s="1"/>
  <c r="L109" i="9"/>
  <c r="L107" i="12" s="1"/>
  <c r="L113" i="14" s="1"/>
  <c r="L108" i="9"/>
  <c r="L106" i="12" s="1"/>
  <c r="L112" i="14" s="1"/>
  <c r="L107" i="9"/>
  <c r="L105" i="12" s="1"/>
  <c r="L111" i="14" s="1"/>
  <c r="L106" i="9"/>
  <c r="L105" i="9"/>
  <c r="L103" i="12" s="1"/>
  <c r="L109" i="14" s="1"/>
  <c r="L104" i="9"/>
  <c r="L102" i="12" s="1"/>
  <c r="L108" i="14" s="1"/>
  <c r="L103" i="9"/>
  <c r="L101" i="12" s="1"/>
  <c r="L107" i="14" s="1"/>
  <c r="L102" i="9"/>
  <c r="L100" i="12" s="1"/>
  <c r="L106" i="14" s="1"/>
  <c r="L101" i="9"/>
  <c r="L99" i="12" s="1"/>
  <c r="L105" i="14" s="1"/>
  <c r="L100" i="9"/>
  <c r="L98" i="12" s="1"/>
  <c r="L104" i="14" s="1"/>
  <c r="L99" i="9"/>
  <c r="L97" i="12" s="1"/>
  <c r="L103" i="14" s="1"/>
  <c r="L98" i="9"/>
  <c r="L96" i="12" s="1"/>
  <c r="L102" i="14" s="1"/>
  <c r="L97" i="9"/>
  <c r="L95" i="12" s="1"/>
  <c r="L101" i="14" s="1"/>
  <c r="L96" i="9"/>
  <c r="L95" i="9"/>
  <c r="L93" i="12" s="1"/>
  <c r="L99" i="14" s="1"/>
  <c r="L94" i="9"/>
  <c r="L93" i="9"/>
  <c r="L92" i="12" s="1"/>
  <c r="L97" i="14" s="1"/>
  <c r="L92" i="9"/>
  <c r="L91" i="12" s="1"/>
  <c r="L96" i="14" s="1"/>
  <c r="L91" i="9"/>
  <c r="L90" i="12" s="1"/>
  <c r="L95" i="14" s="1"/>
  <c r="L90" i="9"/>
  <c r="L89" i="12" s="1"/>
  <c r="L94" i="14" s="1"/>
  <c r="L89" i="9"/>
  <c r="L88" i="12" s="1"/>
  <c r="L93" i="14" s="1"/>
  <c r="L88" i="9"/>
  <c r="L87" i="12" s="1"/>
  <c r="L92" i="14" s="1"/>
  <c r="L87" i="9"/>
  <c r="L86" i="12" s="1"/>
  <c r="L91" i="14" s="1"/>
  <c r="L86" i="9"/>
  <c r="L85" i="12" s="1"/>
  <c r="L90" i="14" s="1"/>
  <c r="L85" i="9"/>
  <c r="L84" i="9"/>
  <c r="L83" i="12" s="1"/>
  <c r="L88" i="14" s="1"/>
  <c r="L83" i="9"/>
  <c r="L82" i="12" s="1"/>
  <c r="L87" i="14" s="1"/>
  <c r="L82" i="9"/>
  <c r="L81" i="12" s="1"/>
  <c r="L86" i="14" s="1"/>
  <c r="L81" i="9"/>
  <c r="L80" i="12" s="1"/>
  <c r="L85" i="14" s="1"/>
  <c r="L80" i="9"/>
  <c r="L79" i="12" s="1"/>
  <c r="L84" i="14" s="1"/>
  <c r="L79" i="9"/>
  <c r="L78" i="12" s="1"/>
  <c r="L83" i="14" s="1"/>
  <c r="L78" i="9"/>
  <c r="L77" i="12" s="1"/>
  <c r="L82" i="14" s="1"/>
  <c r="L77" i="9"/>
  <c r="L76" i="12" s="1"/>
  <c r="L81" i="14" s="1"/>
  <c r="L76" i="9"/>
  <c r="L75" i="9"/>
  <c r="L74" i="12" s="1"/>
  <c r="L79" i="14" s="1"/>
  <c r="L74" i="9"/>
  <c r="L72" i="12" s="1"/>
  <c r="L78" i="14" s="1"/>
  <c r="L73" i="9"/>
  <c r="L72" i="9"/>
  <c r="L71" i="12" s="1"/>
  <c r="L77" i="14" s="1"/>
  <c r="L71" i="9"/>
  <c r="L70" i="12" s="1"/>
  <c r="L76" i="14" s="1"/>
  <c r="L70" i="9"/>
  <c r="L69" i="12" s="1"/>
  <c r="L75" i="14" s="1"/>
  <c r="L69" i="9"/>
  <c r="L68" i="12" s="1"/>
  <c r="L74" i="14" s="1"/>
  <c r="L68" i="9"/>
  <c r="L67" i="12" s="1"/>
  <c r="L72" i="14" s="1"/>
  <c r="L67" i="9"/>
  <c r="L66" i="12" s="1"/>
  <c r="L71" i="14" s="1"/>
  <c r="L66" i="9"/>
  <c r="L65" i="12" s="1"/>
  <c r="L70" i="14" s="1"/>
  <c r="L65" i="9"/>
  <c r="L64" i="12" s="1"/>
  <c r="L69" i="14" s="1"/>
  <c r="L64" i="9"/>
  <c r="L63" i="9"/>
  <c r="L62" i="12" s="1"/>
  <c r="L67" i="14" s="1"/>
  <c r="L62" i="9"/>
  <c r="L61" i="12" s="1"/>
  <c r="L66" i="14" s="1"/>
  <c r="L61" i="9"/>
  <c r="L60" i="12" s="1"/>
  <c r="L65" i="14" s="1"/>
  <c r="L60" i="9"/>
  <c r="L59" i="9"/>
  <c r="L58" i="9"/>
  <c r="L57" i="12" s="1"/>
  <c r="L62" i="14" s="1"/>
  <c r="L57" i="9"/>
  <c r="L56" i="12" s="1"/>
  <c r="L61" i="14" s="1"/>
  <c r="L56" i="9"/>
  <c r="L55" i="9"/>
  <c r="L54" i="12" s="1"/>
  <c r="L59" i="14" s="1"/>
  <c r="L54" i="9"/>
  <c r="L53" i="12" s="1"/>
  <c r="L57" i="14" s="1"/>
  <c r="L53" i="9"/>
  <c r="L52" i="12" s="1"/>
  <c r="L52" i="9"/>
  <c r="L51" i="12" s="1"/>
  <c r="L55" i="14" s="1"/>
  <c r="L51" i="9"/>
  <c r="L50" i="12" s="1"/>
  <c r="L54" i="14" s="1"/>
  <c r="L49" i="9"/>
  <c r="L48" i="9"/>
  <c r="L47" i="9"/>
  <c r="L47" i="12" s="1"/>
  <c r="L50" i="14" s="1"/>
  <c r="L46" i="9"/>
  <c r="L46" i="12" s="1"/>
  <c r="L49" i="14" s="1"/>
  <c r="L45" i="9"/>
  <c r="L45" i="12" s="1"/>
  <c r="L48" i="14" s="1"/>
  <c r="L44" i="9"/>
  <c r="L44" i="12" s="1"/>
  <c r="L47" i="14" s="1"/>
  <c r="L43" i="9"/>
  <c r="L43" i="12" s="1"/>
  <c r="L46" i="14" s="1"/>
  <c r="L42" i="9"/>
  <c r="L42" i="12" s="1"/>
  <c r="L45" i="14" s="1"/>
  <c r="L41" i="9"/>
  <c r="L41" i="12" s="1"/>
  <c r="L44" i="14" s="1"/>
  <c r="L40" i="9"/>
  <c r="L40" i="12" s="1"/>
  <c r="L43" i="14" s="1"/>
  <c r="L39" i="9"/>
  <c r="L38" i="9"/>
  <c r="L38" i="12" s="1"/>
  <c r="L41" i="14" s="1"/>
  <c r="L37" i="9"/>
  <c r="L37" i="12" s="1"/>
  <c r="L40" i="14" s="1"/>
  <c r="L36" i="9"/>
  <c r="L35" i="9"/>
  <c r="L34" i="12" s="1"/>
  <c r="L37" i="14" s="1"/>
  <c r="L34" i="9"/>
  <c r="L33" i="12" s="1"/>
  <c r="L36" i="14" s="1"/>
  <c r="L33" i="9"/>
  <c r="L30" i="9"/>
  <c r="L29" i="9"/>
  <c r="L28" i="12" s="1"/>
  <c r="L29" i="14" s="1"/>
  <c r="L28" i="9"/>
  <c r="L27" i="12" s="1"/>
  <c r="L28" i="14" s="1"/>
  <c r="L27" i="9"/>
  <c r="L26" i="12" s="1"/>
  <c r="L27" i="14" s="1"/>
  <c r="L26" i="9"/>
  <c r="L25" i="12" s="1"/>
  <c r="L25" i="9"/>
  <c r="L24" i="12" s="1"/>
  <c r="L25" i="14" s="1"/>
  <c r="L24" i="9"/>
  <c r="L23" i="12" s="1"/>
  <c r="L24" i="14" s="1"/>
  <c r="L23" i="9"/>
  <c r="L22" i="9"/>
  <c r="L22" i="12" s="1"/>
  <c r="L22" i="14" s="1"/>
  <c r="L21" i="9"/>
  <c r="L20" i="9"/>
  <c r="L20" i="12" s="1"/>
  <c r="L19" i="9"/>
  <c r="L19" i="12" s="1"/>
  <c r="L19" i="14" s="1"/>
  <c r="L18" i="9"/>
  <c r="L17" i="9"/>
  <c r="L17" i="12" s="1"/>
  <c r="L17" i="14" s="1"/>
  <c r="L16" i="9"/>
  <c r="L16" i="12" s="1"/>
  <c r="L16" i="14" s="1"/>
  <c r="L15" i="9"/>
  <c r="L15" i="12" s="1"/>
  <c r="L15" i="14" s="1"/>
  <c r="L14" i="9"/>
  <c r="L14" i="12" s="1"/>
  <c r="L14" i="14" s="1"/>
  <c r="L13" i="9"/>
  <c r="L13" i="12" s="1"/>
  <c r="L13" i="14" s="1"/>
  <c r="L12" i="9"/>
  <c r="L12" i="12" s="1"/>
  <c r="L12" i="14" s="1"/>
  <c r="L11" i="9"/>
  <c r="L10" i="9"/>
  <c r="L10" i="12" s="1"/>
  <c r="L10" i="14" s="1"/>
  <c r="L9" i="9"/>
  <c r="L9" i="12" s="1"/>
  <c r="L9" i="14" s="1"/>
  <c r="L8" i="9"/>
  <c r="L8" i="12" s="1"/>
  <c r="L8" i="14" s="1"/>
  <c r="L7" i="9"/>
  <c r="L7" i="12" s="1"/>
  <c r="L7" i="14" s="1"/>
  <c r="L6" i="9"/>
  <c r="L6" i="12" s="1"/>
  <c r="L6" i="14" s="1"/>
  <c r="L5" i="9"/>
  <c r="L5" i="12" s="1"/>
  <c r="L5" i="14" s="1"/>
  <c r="L4" i="9"/>
  <c r="I15" i="6"/>
  <c r="L4" i="12" l="1"/>
  <c r="L4" i="14" s="1"/>
</calcChain>
</file>

<file path=xl/sharedStrings.xml><?xml version="1.0" encoding="utf-8"?>
<sst xmlns="http://schemas.openxmlformats.org/spreadsheetml/2006/main" count="35344" uniqueCount="4899">
  <si>
    <t xml:space="preserve">Exercício: </t>
  </si>
  <si>
    <t>UGE: UPPM</t>
  </si>
  <si>
    <t>Organização Social:            IDBRASIL CULTURA EDUCAÇÃO E ESPORTE</t>
  </si>
  <si>
    <t>Objeto Contratual: MUSEU DO FUTEBOL</t>
  </si>
  <si>
    <t xml:space="preserve">Contrato de Gestão </t>
  </si>
  <si>
    <t>Nº 004/2016</t>
  </si>
  <si>
    <t>1. RELATÓRIO GERENCIAL DE ORÇAMENTO PREVISTO x REALIZADO</t>
  </si>
  <si>
    <t>I - REPASSES PÚBLICOS</t>
  </si>
  <si>
    <t>RECURSOS PÚBLICOS VINCULADOS AO CONTRATO DE GESTÃO</t>
  </si>
  <si>
    <t>Realizado Anual</t>
  </si>
  <si>
    <t>TOTAL</t>
  </si>
  <si>
    <t>Repasse para o Contrato de Gestão</t>
  </si>
  <si>
    <t>1.1</t>
  </si>
  <si>
    <t>Repasse Contrato de Gestão</t>
  </si>
  <si>
    <t>1.2</t>
  </si>
  <si>
    <t>Movimentação de Recursos Reservados</t>
  </si>
  <si>
    <t>1.2.1</t>
  </si>
  <si>
    <t>-</t>
  </si>
  <si>
    <t>1.2.2</t>
  </si>
  <si>
    <t>Constituição Recursos de Contingência</t>
  </si>
  <si>
    <t>1.3</t>
  </si>
  <si>
    <t>Saldos Anteriores para utilização no exercício</t>
  </si>
  <si>
    <t>1.4</t>
  </si>
  <si>
    <t>Repasses Líquidos Disponíveis</t>
  </si>
  <si>
    <t>Recursos de Investimento do Contrato de Gestão</t>
  </si>
  <si>
    <t>Recursos de Captação Incentivada</t>
  </si>
  <si>
    <t>3.1</t>
  </si>
  <si>
    <t>Custeio</t>
  </si>
  <si>
    <t>3.2</t>
  </si>
  <si>
    <t>Investimentos</t>
  </si>
  <si>
    <t>RECEITAS APROPRIADAS VINCULADAS AO                               CONTRATO DE GESTÃO</t>
  </si>
  <si>
    <t>Realizado</t>
  </si>
  <si>
    <t>4.1</t>
  </si>
  <si>
    <t>Receita de Repasse Apropriada</t>
  </si>
  <si>
    <t>4.2</t>
  </si>
  <si>
    <t>Receita de Captação Apropriada</t>
  </si>
  <si>
    <t>4.2.1</t>
  </si>
  <si>
    <r>
      <rPr>
        <u/>
        <sz val="9"/>
        <rFont val="Calibri"/>
        <family val="2"/>
        <scheme val="minor"/>
      </rPr>
      <t>Captação de Recursos Operacionais</t>
    </r>
    <r>
      <rPr>
        <sz val="9"/>
        <rFont val="Calibri"/>
        <family val="2"/>
      </rPr>
      <t xml:space="preserve"> (bilheteria, cessão onerosa de espaço, loja, café, doações, estacionamento, etc)</t>
    </r>
  </si>
  <si>
    <t>4.2.2</t>
  </si>
  <si>
    <t xml:space="preserve">   Captação de Recursos Incentivados</t>
  </si>
  <si>
    <t>4.2.3</t>
  </si>
  <si>
    <t>Permutas e Parcerias</t>
  </si>
  <si>
    <t>4.2.4</t>
  </si>
  <si>
    <t>Trabalho Voluntário Conselho de Administração</t>
  </si>
  <si>
    <t>4.2.5</t>
  </si>
  <si>
    <t>Outras Receitas</t>
  </si>
  <si>
    <t>4.2.6</t>
  </si>
  <si>
    <t>4.3</t>
  </si>
  <si>
    <t>Total das Receitas Financeiras Contrato de Gestão</t>
  </si>
  <si>
    <t>5</t>
  </si>
  <si>
    <t>TOTAL DE RECEITAS VINCULADAS AO PLANO DE TRABALHO</t>
  </si>
  <si>
    <t>6</t>
  </si>
  <si>
    <t>TOTAL DE RECEITAS PARA METAS CONDICIONADAS</t>
  </si>
  <si>
    <t>DESPESAS DO CONTRATO DE GESTÃO</t>
  </si>
  <si>
    <t>Recursos Humanos</t>
  </si>
  <si>
    <t>7.1</t>
  </si>
  <si>
    <t>Salários, encargos e benefícios</t>
  </si>
  <si>
    <t>7.1.1</t>
  </si>
  <si>
    <t>Diretoria</t>
  </si>
  <si>
    <t>7.1.1.1</t>
  </si>
  <si>
    <t>Área Meio</t>
  </si>
  <si>
    <t>7.1.1.2</t>
  </si>
  <si>
    <t>Área Fim</t>
  </si>
  <si>
    <t>7.1.2</t>
  </si>
  <si>
    <t>Demais Funcionários</t>
  </si>
  <si>
    <t>7.1.2.1</t>
  </si>
  <si>
    <t>7.1.2.2</t>
  </si>
  <si>
    <t>7.1.3</t>
  </si>
  <si>
    <t>Estagiários</t>
  </si>
  <si>
    <t>7.1.3.1</t>
  </si>
  <si>
    <t>7.1.3.2</t>
  </si>
  <si>
    <t>7.1.4</t>
  </si>
  <si>
    <t>Aprendizes</t>
  </si>
  <si>
    <t>7.1.4.1</t>
  </si>
  <si>
    <t>7.1.4.2</t>
  </si>
  <si>
    <t>Prestadores de serviços (Consultorias/Assessorias/Pessoas Jurídicas) - Área Meio</t>
  </si>
  <si>
    <t>8.1</t>
  </si>
  <si>
    <t>Limpeza</t>
  </si>
  <si>
    <t>8.2</t>
  </si>
  <si>
    <t>Vigilância / Portaria / Bombeiro Civil</t>
  </si>
  <si>
    <t>8.3</t>
  </si>
  <si>
    <t>Jurídica</t>
  </si>
  <si>
    <t>8.4</t>
  </si>
  <si>
    <t>Informática</t>
  </si>
  <si>
    <t>8.5</t>
  </si>
  <si>
    <t>Administrativa / RH</t>
  </si>
  <si>
    <t>8.6</t>
  </si>
  <si>
    <t>Contábil</t>
  </si>
  <si>
    <t>8.7</t>
  </si>
  <si>
    <t>Auditoria</t>
  </si>
  <si>
    <t>8.8</t>
  </si>
  <si>
    <t>Prestadores de Serviços Diversos (Coleta de Lixo, Transp. Valores,etc.)</t>
  </si>
  <si>
    <t>Custos Administrativos e Institucionais</t>
  </si>
  <si>
    <t>9.1</t>
  </si>
  <si>
    <t>Locação de imóveis</t>
  </si>
  <si>
    <t>9.2</t>
  </si>
  <si>
    <t xml:space="preserve">Utilidades públicas    </t>
  </si>
  <si>
    <t>9.2.1</t>
  </si>
  <si>
    <t>Água</t>
  </si>
  <si>
    <t>9.2.2</t>
  </si>
  <si>
    <t>Energia Elétrica</t>
  </si>
  <si>
    <t>9.2.3</t>
  </si>
  <si>
    <t>Gás</t>
  </si>
  <si>
    <t>9.2.4</t>
  </si>
  <si>
    <t>Internet</t>
  </si>
  <si>
    <t>9.2.5</t>
  </si>
  <si>
    <t>Telefonia</t>
  </si>
  <si>
    <t>9.3</t>
  </si>
  <si>
    <t>Uniformes e EPIs</t>
  </si>
  <si>
    <t>9.4</t>
  </si>
  <si>
    <t>Viagens e Estadias</t>
  </si>
  <si>
    <t>9.5</t>
  </si>
  <si>
    <t>Material de consumo, escritório e limpeza</t>
  </si>
  <si>
    <t>9.6</t>
  </si>
  <si>
    <t>Despesas tributárias e financeiras</t>
  </si>
  <si>
    <t>9.6.1</t>
  </si>
  <si>
    <t>9.7</t>
  </si>
  <si>
    <t>Despesas diversas (correio, xerox, motoboy, publicação DO, etc.)</t>
  </si>
  <si>
    <t>9.8</t>
  </si>
  <si>
    <t>Treinamento de funcionários</t>
  </si>
  <si>
    <t>9.9</t>
  </si>
  <si>
    <t>9.10</t>
  </si>
  <si>
    <t>Programa de Edificações: Conservação, Manutenção e Segurança</t>
  </si>
  <si>
    <t>10.1</t>
  </si>
  <si>
    <t>Conservação e manutenção de edificações (reparos, pinturas, limpeza de cx de água etc)</t>
  </si>
  <si>
    <t>10.2</t>
  </si>
  <si>
    <t>10.3</t>
  </si>
  <si>
    <t>Seguros (predial, incêndio etc)</t>
  </si>
  <si>
    <t>Programas de Trabalho da Área Fim</t>
  </si>
  <si>
    <t>11.1</t>
  </si>
  <si>
    <t>11.1.1</t>
  </si>
  <si>
    <t>Ações do CRFB</t>
  </si>
  <si>
    <t>11.1.2</t>
  </si>
  <si>
    <t>Banco de Dados (manutenção atualização)</t>
  </si>
  <si>
    <t>11.1.3</t>
  </si>
  <si>
    <t>Direitos Autorais (renovação/ novas licenças)-ECAD</t>
  </si>
  <si>
    <t>11.1.4</t>
  </si>
  <si>
    <t>Ações de Preservação / Conservação de Acervo</t>
  </si>
  <si>
    <t>11.2</t>
  </si>
  <si>
    <t>Programa de Exposições e Programação Cultural</t>
  </si>
  <si>
    <t>11.2.1</t>
  </si>
  <si>
    <t>11.2.2</t>
  </si>
  <si>
    <t>Manutenção / atualização exposição de longa duração (tecnologia / cenografia)</t>
  </si>
  <si>
    <t>11.2.3</t>
  </si>
  <si>
    <t>11.3</t>
  </si>
  <si>
    <t>Programa Educativo</t>
  </si>
  <si>
    <t>11.3.1</t>
  </si>
  <si>
    <t>Projeto Museu Amigo do Idoso</t>
  </si>
  <si>
    <t>11.3.2</t>
  </si>
  <si>
    <t>Projeto Deficiente Residente</t>
  </si>
  <si>
    <t>11.3.3</t>
  </si>
  <si>
    <t>LAIE - Laboratório de Acessibilidade</t>
  </si>
  <si>
    <t>11.3.4</t>
  </si>
  <si>
    <t>Jogos, atividades e materiais educativos</t>
  </si>
  <si>
    <t>11.3.5</t>
  </si>
  <si>
    <t>Ações de formação,  participação eventos / seminários</t>
  </si>
  <si>
    <t>11.3.6</t>
  </si>
  <si>
    <t>PAMF (manutenção de maquetes, ações diversas)</t>
  </si>
  <si>
    <t/>
  </si>
  <si>
    <t>11.3.7</t>
  </si>
  <si>
    <t>Despesas Diversas</t>
  </si>
  <si>
    <t>11.4</t>
  </si>
  <si>
    <t>Programade Apoio ao SISEM</t>
  </si>
  <si>
    <t>11.4.1</t>
  </si>
  <si>
    <t>Intercâmbio Educativo</t>
  </si>
  <si>
    <t>11.4.2</t>
  </si>
  <si>
    <t>Ações para Professores / Educadores</t>
  </si>
  <si>
    <t>11.4.3</t>
  </si>
  <si>
    <t>Ações para Memória e Esporte</t>
  </si>
  <si>
    <t>11.5</t>
  </si>
  <si>
    <t>Programa de Comunicação e Desenvolvimento Institucional</t>
  </si>
  <si>
    <t>11.5.1</t>
  </si>
  <si>
    <t>Site - Manutenção / Publicações Virtuais</t>
  </si>
  <si>
    <t>11.5.2</t>
  </si>
  <si>
    <t>Peças Gráficas</t>
  </si>
  <si>
    <t>11.5.3</t>
  </si>
  <si>
    <t>11.5.4</t>
  </si>
  <si>
    <t>Produção de peças de comunicação (vinhetas, spots, etc.)</t>
  </si>
  <si>
    <t>Programa de Gestão Executiva, Transparência e Governança</t>
  </si>
  <si>
    <t>12.2</t>
  </si>
  <si>
    <t>Pesquisa de Público</t>
  </si>
  <si>
    <t>Outras - Projeto Conviver</t>
  </si>
  <si>
    <t>Serviços Voluntários</t>
  </si>
  <si>
    <t>12.5</t>
  </si>
  <si>
    <t>Contrapartida Patrocinios/Parcerias</t>
  </si>
  <si>
    <t>12.6</t>
  </si>
  <si>
    <t>Programa de Compliance</t>
  </si>
  <si>
    <t>SUBTOTAL DESPESAS</t>
  </si>
  <si>
    <t>Depreciação/Amortização/Exaustão/Baixa de Imobilizado</t>
  </si>
  <si>
    <t>13.1</t>
  </si>
  <si>
    <t>13.2</t>
  </si>
  <si>
    <t>Perdas</t>
  </si>
  <si>
    <t>DESPESAS TOTAIS - Contrato de Gestão</t>
  </si>
  <si>
    <t>TOTAL GERAL</t>
  </si>
  <si>
    <t>14.1</t>
  </si>
  <si>
    <t>14.1.1</t>
  </si>
  <si>
    <t>Despesas Plano Anual</t>
  </si>
  <si>
    <t>14.1.2</t>
  </si>
  <si>
    <t>SUPERÁVIT OU DÉFICIT DO EXERCÍCIO  (RECEITA-DESPESA)</t>
  </si>
  <si>
    <t>INVESTIMENTOS COM RECURSOS VINCULADOS AO CONTRATOS DE GESTÃO</t>
  </si>
  <si>
    <t>16.1</t>
  </si>
  <si>
    <t>EQUIPAMENTOS DE INFORMÁTICA</t>
  </si>
  <si>
    <t>16.2</t>
  </si>
  <si>
    <t>MÓVEIS E UTENSÍLIOS</t>
  </si>
  <si>
    <t>16.3</t>
  </si>
  <si>
    <t>MÁQUINAS E EQUIPAMENTOS</t>
  </si>
  <si>
    <t>16.4</t>
  </si>
  <si>
    <t>SOFTWARE</t>
  </si>
  <si>
    <t>16.5</t>
  </si>
  <si>
    <t>BENFEITORIAS</t>
  </si>
  <si>
    <t>16.6</t>
  </si>
  <si>
    <t>AQUISIÇÃO DE ACERVO</t>
  </si>
  <si>
    <t>RECURSOS PÚBLICOS ESPECÍFICOS PARA INVESTIMENTO NO CONTRATO DE GESTÃO</t>
  </si>
  <si>
    <t>17.1</t>
  </si>
  <si>
    <t>17.2</t>
  </si>
  <si>
    <t>17.3</t>
  </si>
  <si>
    <t>17.4</t>
  </si>
  <si>
    <t>17.5</t>
  </si>
  <si>
    <t>17.6</t>
  </si>
  <si>
    <t>INVESTIMENTOS COM RECURSOS INCENTIVADOS</t>
  </si>
  <si>
    <t>INVESTIMENTOS ATRAVÉS DE RECURSOS INCENTIVADOS</t>
  </si>
  <si>
    <t>18.1</t>
  </si>
  <si>
    <t>18.2</t>
  </si>
  <si>
    <t>18.3</t>
  </si>
  <si>
    <t>18.4</t>
  </si>
  <si>
    <t>18.5</t>
  </si>
  <si>
    <t>18.6</t>
  </si>
  <si>
    <t>PROJETOS A EXECUTAR</t>
  </si>
  <si>
    <t>19.1</t>
  </si>
  <si>
    <t>SALDO INÍCIO EXERCÍCIO</t>
  </si>
  <si>
    <t>19.2</t>
  </si>
  <si>
    <t>REPASSES LÍQUIDOS DISPONÍVEIS</t>
  </si>
  <si>
    <t>19.3</t>
  </si>
  <si>
    <t>RECEITAS DE REPASSE APROPRIADAS</t>
  </si>
  <si>
    <t>19.4</t>
  </si>
  <si>
    <t>RECEITAS FINANCEIRAS DOS RECURSOS DE RESERVAS E CONTINGÊNCIA</t>
  </si>
  <si>
    <t>19.5</t>
  </si>
  <si>
    <t>INVESTIMENTOS COM RECURSOS VINCULADOS AO CG</t>
  </si>
  <si>
    <t>19.6</t>
  </si>
  <si>
    <t>RESTITUIÇÃO DE RECURSOS A SEC</t>
  </si>
  <si>
    <t>19.7</t>
  </si>
  <si>
    <t>OUTROS</t>
  </si>
  <si>
    <t>19.8</t>
  </si>
  <si>
    <t>VARIAÇÃO NO PERÍODO</t>
  </si>
  <si>
    <t>19</t>
  </si>
  <si>
    <t>SALDO PROJETOS A EXECUTAR</t>
  </si>
  <si>
    <t>OUTRAS RESERVAS: SALDOS</t>
  </si>
  <si>
    <t>20.1</t>
  </si>
  <si>
    <t>Recurso de Reserva</t>
  </si>
  <si>
    <t>20.2</t>
  </si>
  <si>
    <t>Recurso de Contingência</t>
  </si>
  <si>
    <t>20.3</t>
  </si>
  <si>
    <t>20.4</t>
  </si>
  <si>
    <t>Contrato de Gestão</t>
  </si>
  <si>
    <t>20.5</t>
  </si>
  <si>
    <t>Disponibilidades</t>
  </si>
  <si>
    <t>Página: 1</t>
  </si>
  <si>
    <t>Classificação</t>
  </si>
  <si>
    <t>Nome</t>
  </si>
  <si>
    <t>Saldo anterior</t>
  </si>
  <si>
    <t>Débito</t>
  </si>
  <si>
    <t>Crédito</t>
  </si>
  <si>
    <t>Saldo atual</t>
  </si>
  <si>
    <t>1</t>
  </si>
  <si>
    <t>ATIVO</t>
  </si>
  <si>
    <t xml:space="preserve">     5.076.931,68</t>
  </si>
  <si>
    <t>3.297.830,71</t>
  </si>
  <si>
    <t>3.444.244,62</t>
  </si>
  <si>
    <t xml:space="preserve">     4.930.517,77</t>
  </si>
  <si>
    <t>1.01</t>
  </si>
  <si>
    <t>ATIVO CIRCULANTE</t>
  </si>
  <si>
    <t xml:space="preserve">     4.704.304,48</t>
  </si>
  <si>
    <t>3.436.388,00</t>
  </si>
  <si>
    <t xml:space="preserve">     4.565.747,19</t>
  </si>
  <si>
    <t>1.01.01</t>
  </si>
  <si>
    <t>DISPONIBILIDADES</t>
  </si>
  <si>
    <t xml:space="preserve">     4.298.710,98</t>
  </si>
  <si>
    <t>2.925.354,48</t>
  </si>
  <si>
    <t>2.978.121,93</t>
  </si>
  <si>
    <t xml:space="preserve">     4.245.943,53</t>
  </si>
  <si>
    <t>1.01.01.01</t>
  </si>
  <si>
    <t>1.01.01.01.01</t>
  </si>
  <si>
    <t>CAIXA</t>
  </si>
  <si>
    <t xml:space="preserve">        23.996,40</t>
  </si>
  <si>
    <t>3.742,19</t>
  </si>
  <si>
    <t>1.01.01.01.01.001</t>
  </si>
  <si>
    <t>FUNDO FIXO DE CAIXA</t>
  </si>
  <si>
    <t>0,00</t>
  </si>
  <si>
    <t>1.01.01.01.01.007</t>
  </si>
  <si>
    <t>CAIXA PATROCÍNIOS E DOAÇÕES</t>
  </si>
  <si>
    <t xml:space="preserve">             0,00</t>
  </si>
  <si>
    <t>1.01.01.01.02</t>
  </si>
  <si>
    <t>BANCOS CONTA MOVIMENTO REC LIVRE</t>
  </si>
  <si>
    <t xml:space="preserve">       114.108,59</t>
  </si>
  <si>
    <t>1.823.265,94</t>
  </si>
  <si>
    <t>1.826.244,67</t>
  </si>
  <si>
    <t xml:space="preserve">       111.129,86</t>
  </si>
  <si>
    <t>1.01.01.01.02.014</t>
  </si>
  <si>
    <t>CAIXA EC. FED. C/C 1.783-6</t>
  </si>
  <si>
    <t xml:space="preserve">        24.701,54</t>
  </si>
  <si>
    <t>170.701,17</t>
  </si>
  <si>
    <t>188.816,70</t>
  </si>
  <si>
    <t xml:space="preserve">         6.586,01</t>
  </si>
  <si>
    <t>1.01.01.01.02.018</t>
  </si>
  <si>
    <t>MDF - B.B 122284-8 - CG</t>
  </si>
  <si>
    <t xml:space="preserve">         2.169,38</t>
  </si>
  <si>
    <t>1.298.653,21</t>
  </si>
  <si>
    <t>1.283.548,57</t>
  </si>
  <si>
    <t xml:space="preserve">        17.274,02</t>
  </si>
  <si>
    <t>1.01.01.01.02.022</t>
  </si>
  <si>
    <t>MDF - BB C/C 122281-3 CAP RECURSOS</t>
  </si>
  <si>
    <t xml:space="preserve">            72,21</t>
  </si>
  <si>
    <t>353.777,01</t>
  </si>
  <si>
    <t>353.844,15</t>
  </si>
  <si>
    <t xml:space="preserve">             5,07</t>
  </si>
  <si>
    <t>1.01.01.01.02.025</t>
  </si>
  <si>
    <t>MDF BB 1191 122283-X</t>
  </si>
  <si>
    <t xml:space="preserve">        87.165,45</t>
  </si>
  <si>
    <t>134,55</t>
  </si>
  <si>
    <t>35,25</t>
  </si>
  <si>
    <t xml:space="preserve">        87.264,75</t>
  </si>
  <si>
    <t>1.01.01.01.02.030</t>
  </si>
  <si>
    <t>MDF BB 1191 122282-1</t>
  </si>
  <si>
    <t xml:space="preserve">             0,01</t>
  </si>
  <si>
    <t>1.01.01.01.03</t>
  </si>
  <si>
    <t>BANCO CONTA MOVIMENTO REC TERCEIROS</t>
  </si>
  <si>
    <t xml:space="preserve">        52.000,00</t>
  </si>
  <si>
    <t>1.01.01.01.03.015</t>
  </si>
  <si>
    <t>MDF BB 1191 42197-9 MESP 1814206-00</t>
  </si>
  <si>
    <t>1.01.01.01.04</t>
  </si>
  <si>
    <t>APLICACOES FINANCEIRAS RECURSOS LIVRES</t>
  </si>
  <si>
    <t xml:space="preserve">     3.559.787,51</t>
  </si>
  <si>
    <t>985.992,68</t>
  </si>
  <si>
    <t>926.690,55</t>
  </si>
  <si>
    <t xml:space="preserve">     3.619.089,64</t>
  </si>
  <si>
    <t>1.01.01.01.04.031</t>
  </si>
  <si>
    <t>MDF BB APLIC 122281-3 RF CP AUTOMATICO</t>
  </si>
  <si>
    <t xml:space="preserve">            35,85</t>
  </si>
  <si>
    <t>0,04</t>
  </si>
  <si>
    <t>35,89</t>
  </si>
  <si>
    <t>1.01.01.01.04.032</t>
  </si>
  <si>
    <t>MDF BB RF CP AUTOMATICO 122284-8</t>
  </si>
  <si>
    <t xml:space="preserve">         4.329,70</t>
  </si>
  <si>
    <t>5,37</t>
  </si>
  <si>
    <t>4.295,67</t>
  </si>
  <si>
    <t xml:space="preserve">            39,40</t>
  </si>
  <si>
    <t>1.01.01.01.04.037</t>
  </si>
  <si>
    <t>MDF BB CDB/RDB 122284-8</t>
  </si>
  <si>
    <t>1.01.01.01.04.043</t>
  </si>
  <si>
    <t>MDF CEF 1783-6 FI RENDA FIXA SIMPLES</t>
  </si>
  <si>
    <t xml:space="preserve">       399.227,98</t>
  </si>
  <si>
    <t>1.498,20</t>
  </si>
  <si>
    <t>537,32</t>
  </si>
  <si>
    <t xml:space="preserve">       400.188,86</t>
  </si>
  <si>
    <t>1.01.01.01.04.044</t>
  </si>
  <si>
    <t>MDF BB RF LP CORP 400M 122282-1</t>
  </si>
  <si>
    <t xml:space="preserve">       534.896,37</t>
  </si>
  <si>
    <t>2.477,09</t>
  </si>
  <si>
    <t xml:space="preserve">       537.373,46</t>
  </si>
  <si>
    <t>1.01.01.01.04.046</t>
  </si>
  <si>
    <t>MDF BB 1191 122283-X CDB</t>
  </si>
  <si>
    <t xml:space="preserve">       336.969,42</t>
  </si>
  <si>
    <t>1.461,94</t>
  </si>
  <si>
    <t>260,72</t>
  </si>
  <si>
    <t xml:space="preserve">       338.170,64</t>
  </si>
  <si>
    <t>1.01.01.01.04.048</t>
  </si>
  <si>
    <t>MDF CEF APLIC 003.000001783-6</t>
  </si>
  <si>
    <t xml:space="preserve">     1.037.199,67</t>
  </si>
  <si>
    <t>190.663,38</t>
  </si>
  <si>
    <t xml:space="preserve">     1.227.863,05</t>
  </si>
  <si>
    <t>1.01.01.01.04.049</t>
  </si>
  <si>
    <t>MDF BB APLIC 122281-3 RENDA FIXA DI 30 MI</t>
  </si>
  <si>
    <t xml:space="preserve">       256.399,71</t>
  </si>
  <si>
    <t>789,46</t>
  </si>
  <si>
    <t>257.189,17</t>
  </si>
  <si>
    <t>1.01.01.01.04.050</t>
  </si>
  <si>
    <t>MDF BB 122284-8 RF COR 400 MIL</t>
  </si>
  <si>
    <t xml:space="preserve">       990.728,80</t>
  </si>
  <si>
    <t>449.976,30</t>
  </si>
  <si>
    <t>664.371,78</t>
  </si>
  <si>
    <t xml:space="preserve">       776.333,32</t>
  </si>
  <si>
    <t>1.01.01.01.04.052</t>
  </si>
  <si>
    <t>MDF BB APLIC 122281-3 RENDA FIXA 400 MIL</t>
  </si>
  <si>
    <t>339.120,90</t>
  </si>
  <si>
    <t xml:space="preserve">       339.120,90</t>
  </si>
  <si>
    <t>1.01.01.01.05</t>
  </si>
  <si>
    <t>APLICACOES FINANCEIRAS REC.TERCEIROS</t>
  </si>
  <si>
    <t xml:space="preserve">       544.862,62</t>
  </si>
  <si>
    <t>1.994,44</t>
  </si>
  <si>
    <t>110.649,44</t>
  </si>
  <si>
    <t xml:space="preserve">       436.207,62</t>
  </si>
  <si>
    <t>1.01.01.01.05.017</t>
  </si>
  <si>
    <t>MDF BB 1191 42128-6 MINC PRONAC 183885</t>
  </si>
  <si>
    <t>1.01.01.01.08</t>
  </si>
  <si>
    <t xml:space="preserve">         3.955,86</t>
  </si>
  <si>
    <t>110.359,23</t>
  </si>
  <si>
    <t>110.795,08</t>
  </si>
  <si>
    <t xml:space="preserve">         3.520,01</t>
  </si>
  <si>
    <t>1.01.01.01.08.016</t>
  </si>
  <si>
    <t>1.01.02</t>
  </si>
  <si>
    <t>REALIZAVES A CURTO PRAZO</t>
  </si>
  <si>
    <t xml:space="preserve">       405.593,50</t>
  </si>
  <si>
    <t>372.476,23</t>
  </si>
  <si>
    <t>458.266,07</t>
  </si>
  <si>
    <t xml:space="preserve">       319.803,66</t>
  </si>
  <si>
    <t>1.01.02.01</t>
  </si>
  <si>
    <t>A RECEBER</t>
  </si>
  <si>
    <t xml:space="preserve">       146.952,04</t>
  </si>
  <si>
    <t>245.513,64</t>
  </si>
  <si>
    <t>271.320,64</t>
  </si>
  <si>
    <t xml:space="preserve">       121.145,04</t>
  </si>
  <si>
    <t>1.01.02.01.01</t>
  </si>
  <si>
    <t>CONTAS A RECEBER</t>
  </si>
  <si>
    <t>1.01.02.01.01.001</t>
  </si>
  <si>
    <t>CARTOES DE CREDITO E DE DEBITO</t>
  </si>
  <si>
    <t xml:space="preserve">           597,28</t>
  </si>
  <si>
    <t>630,60</t>
  </si>
  <si>
    <t>1.01.02.01.01.006</t>
  </si>
  <si>
    <t>DUPLICATAS A RECEBER</t>
  </si>
  <si>
    <t xml:space="preserve">        31.282,64</t>
  </si>
  <si>
    <t>71.042,19</t>
  </si>
  <si>
    <t>59.042,19</t>
  </si>
  <si>
    <t xml:space="preserve">        43.282,64</t>
  </si>
  <si>
    <t>1.01.02.01.01.007</t>
  </si>
  <si>
    <t>BILHETERIA A RECEBER</t>
  </si>
  <si>
    <t xml:space="preserve">        99.874,00</t>
  </si>
  <si>
    <t>138.892,69</t>
  </si>
  <si>
    <t>176.699,69</t>
  </si>
  <si>
    <t xml:space="preserve">        62.067,00</t>
  </si>
  <si>
    <t>1.01.02.01.01.009</t>
  </si>
  <si>
    <t>ALUGUEIS A RECEBER</t>
  </si>
  <si>
    <t xml:space="preserve">        31.080,76</t>
  </si>
  <si>
    <t>31.080,76</t>
  </si>
  <si>
    <t>1.01.02.01.01.500</t>
  </si>
  <si>
    <t>(-) PROVISAO PARA DEVEDORES DUVIDOSOS</t>
  </si>
  <si>
    <t xml:space="preserve">       -15.882,64</t>
  </si>
  <si>
    <t>1.01.02.01.01.510</t>
  </si>
  <si>
    <t>OUTROS VALORES A RECEBER</t>
  </si>
  <si>
    <t>3.867,40</t>
  </si>
  <si>
    <t>1.01.02.02</t>
  </si>
  <si>
    <t>ADIANTAMENTOS</t>
  </si>
  <si>
    <t xml:space="preserve">       222.034,63</t>
  </si>
  <si>
    <t>126.962,59</t>
  </si>
  <si>
    <t>182.677,92</t>
  </si>
  <si>
    <t xml:space="preserve">       166.319,30</t>
  </si>
  <si>
    <t>1.01.02.02.01</t>
  </si>
  <si>
    <t>ADTO</t>
  </si>
  <si>
    <t>1.01.02.02.01.001</t>
  </si>
  <si>
    <t>ADIANTAMENTO SALARIAL</t>
  </si>
  <si>
    <t>121.248,00</t>
  </si>
  <si>
    <t>1.01.02.02.01.002</t>
  </si>
  <si>
    <t>ADIANTAMENTO DE FERIAS</t>
  </si>
  <si>
    <t xml:space="preserve">        61.756,29</t>
  </si>
  <si>
    <t>2.563,59</t>
  </si>
  <si>
    <t>59.846,92</t>
  </si>
  <si>
    <t xml:space="preserve">         4.472,96</t>
  </si>
  <si>
    <t>1.01.02.02.01.003</t>
  </si>
  <si>
    <t>ADIANTAMENTO DE 13 SALARIO</t>
  </si>
  <si>
    <t xml:space="preserve">       156.928,00</t>
  </si>
  <si>
    <t>3.151,00</t>
  </si>
  <si>
    <t>1.583,00</t>
  </si>
  <si>
    <t xml:space="preserve">       158.496,00</t>
  </si>
  <si>
    <t>1.01.02.02.01.006</t>
  </si>
  <si>
    <t>ADIANTAMENTO A FORNECEDOR</t>
  </si>
  <si>
    <t xml:space="preserve">         3.350,34</t>
  </si>
  <si>
    <t>1.01.02.03</t>
  </si>
  <si>
    <t>IMPOSTOS A COMPENSAR</t>
  </si>
  <si>
    <t xml:space="preserve">           139,07</t>
  </si>
  <si>
    <t>1.01.02.03.01</t>
  </si>
  <si>
    <t>A COMPENSAR</t>
  </si>
  <si>
    <t>1.01.02.03.01.005</t>
  </si>
  <si>
    <t>INSS A COMPENSAR</t>
  </si>
  <si>
    <t>1.01.02.50</t>
  </si>
  <si>
    <t>DESPESAS ANTECIPADAS</t>
  </si>
  <si>
    <t xml:space="preserve">        36.467,76</t>
  </si>
  <si>
    <t>4.267,51</t>
  </si>
  <si>
    <t xml:space="preserve">        32.200,25</t>
  </si>
  <si>
    <t>1.01.02.50.01</t>
  </si>
  <si>
    <t>1.01.02.50.01.001</t>
  </si>
  <si>
    <t>PREMIOS DE SEGUROS A APROPRIAR</t>
  </si>
  <si>
    <t>1.02</t>
  </si>
  <si>
    <t>ATIVO NAO CIRCULANTE</t>
  </si>
  <si>
    <t xml:space="preserve">       372.627,20</t>
  </si>
  <si>
    <t>7.856,62</t>
  </si>
  <si>
    <t xml:space="preserve">       364.770,58</t>
  </si>
  <si>
    <t>1.02.03</t>
  </si>
  <si>
    <t>ATIVO PERMANENTE</t>
  </si>
  <si>
    <t>1.02.03.06</t>
  </si>
  <si>
    <t>IMOB VINCULADOS AO CONTRATO DE GESTAO</t>
  </si>
  <si>
    <t xml:space="preserve">     1.759.034,47</t>
  </si>
  <si>
    <t>1.02.03.06.01</t>
  </si>
  <si>
    <t>IMOBILIZADO CONTRATO GESTAO</t>
  </si>
  <si>
    <t>1.02.03.06.01.001</t>
  </si>
  <si>
    <t>EQUIPAMENTO DE PROC DE DADOS</t>
  </si>
  <si>
    <t xml:space="preserve">       433.204,73</t>
  </si>
  <si>
    <t>1.02.03.06.01.002</t>
  </si>
  <si>
    <t>EQUIPAMENTOS DE TELECOMUNICACOES</t>
  </si>
  <si>
    <t xml:space="preserve">        35.587,71</t>
  </si>
  <si>
    <t>1.02.03.06.01.004</t>
  </si>
  <si>
    <t>INSTALACOES</t>
  </si>
  <si>
    <t xml:space="preserve">       190.200,00</t>
  </si>
  <si>
    <t>1.02.03.06.01.005</t>
  </si>
  <si>
    <t>MOVEIS E UTENSILIOS</t>
  </si>
  <si>
    <t xml:space="preserve">       302.176,12</t>
  </si>
  <si>
    <t>1.02.03.06.01.006</t>
  </si>
  <si>
    <t>MAQUINAS E EQUIPAMENTOS</t>
  </si>
  <si>
    <t xml:space="preserve">       615.348,82</t>
  </si>
  <si>
    <t>1.02.03.06.01.007</t>
  </si>
  <si>
    <t xml:space="preserve">       182.517,09</t>
  </si>
  <si>
    <t>1.02.03.07</t>
  </si>
  <si>
    <t>DEPR. VINCULADAS CONTRATO DE GESTAO</t>
  </si>
  <si>
    <t xml:space="preserve">    -1.386.407,27</t>
  </si>
  <si>
    <t xml:space="preserve">    -1.394.263,89</t>
  </si>
  <si>
    <t>1.02.03.07.01</t>
  </si>
  <si>
    <t>DEPR CONTRATO GESTAO</t>
  </si>
  <si>
    <t>1.02.03.07.01.001</t>
  </si>
  <si>
    <t>DEPREC ACUM INSTALACOES</t>
  </si>
  <si>
    <t xml:space="preserve">      -190.200,00</t>
  </si>
  <si>
    <t>1.02.03.07.01.002</t>
  </si>
  <si>
    <t>DEPREC ACUM MAQUINAS E EQUIPAMENTO</t>
  </si>
  <si>
    <t xml:space="preserve">      -324.612,42</t>
  </si>
  <si>
    <t>4.978,79</t>
  </si>
  <si>
    <t xml:space="preserve">      -329.591,21</t>
  </si>
  <si>
    <t>1.02.03.07.01.003</t>
  </si>
  <si>
    <t>DEPREC ACUM MOVEIS E UTENSILIOS</t>
  </si>
  <si>
    <t xml:space="preserve">      -243.594,21</t>
  </si>
  <si>
    <t>1.578,71</t>
  </si>
  <si>
    <t xml:space="preserve">      -245.172,92</t>
  </si>
  <si>
    <t>1.02.03.07.01.004</t>
  </si>
  <si>
    <t>DEPREC ACUM EQUIPAMENTOS PROC DADOS</t>
  </si>
  <si>
    <t xml:space="preserve">      -412.053,44</t>
  </si>
  <si>
    <t>1.151,60</t>
  </si>
  <si>
    <t xml:space="preserve">      -413.205,04</t>
  </si>
  <si>
    <t>1.02.03.07.01.007</t>
  </si>
  <si>
    <t>DEPREC ACUM EQUIP TELECOMUNICACOES</t>
  </si>
  <si>
    <t xml:space="preserve">       -35.587,71</t>
  </si>
  <si>
    <t>1.02.03.07.01.008</t>
  </si>
  <si>
    <t>DEPREC ACUM SOFTWARE</t>
  </si>
  <si>
    <t xml:space="preserve">      -180.359,49</t>
  </si>
  <si>
    <t>147,52</t>
  </si>
  <si>
    <t xml:space="preserve">      -180.507,01</t>
  </si>
  <si>
    <t>2</t>
  </si>
  <si>
    <t>PASSIVO</t>
  </si>
  <si>
    <t>1.939.840,70</t>
  </si>
  <si>
    <t>1.793.426,79</t>
  </si>
  <si>
    <t>2.01</t>
  </si>
  <si>
    <t>PASSIVO CIRCULANTE</t>
  </si>
  <si>
    <t>1.931.984,08</t>
  </si>
  <si>
    <t>2.01.01</t>
  </si>
  <si>
    <t>EXIGIVEIS A CURTO PRAZO</t>
  </si>
  <si>
    <t>2.01.01.02</t>
  </si>
  <si>
    <t>OBRIGACOES TRABALHISTAS</t>
  </si>
  <si>
    <t xml:space="preserve">       870.913,10</t>
  </si>
  <si>
    <t>592.088,06</t>
  </si>
  <si>
    <t>592.885,86</t>
  </si>
  <si>
    <t xml:space="preserve">       871.710,90</t>
  </si>
  <si>
    <t>2.01.01.02.01</t>
  </si>
  <si>
    <t xml:space="preserve">        10.090,95</t>
  </si>
  <si>
    <t>510.635,91</t>
  </si>
  <si>
    <t>502.499,22</t>
  </si>
  <si>
    <t xml:space="preserve">         1.954,26</t>
  </si>
  <si>
    <t>2.01.01.02.01.001</t>
  </si>
  <si>
    <t>SALARIOS A PAGAR</t>
  </si>
  <si>
    <t>384.767,93</t>
  </si>
  <si>
    <t>2.01.01.02.01.004</t>
  </si>
  <si>
    <t>PENSAO ALIMENTICIA A PAGAR</t>
  </si>
  <si>
    <t>997,26</t>
  </si>
  <si>
    <t>2.01.01.02.01.005</t>
  </si>
  <si>
    <t>AUTONOMO A PAGAR</t>
  </si>
  <si>
    <t>600,00</t>
  </si>
  <si>
    <t>2.01.01.02.01.006</t>
  </si>
  <si>
    <t>RESCISOES A PAGAR</t>
  </si>
  <si>
    <t>8.072,92</t>
  </si>
  <si>
    <t>2.01.01.02.01.510</t>
  </si>
  <si>
    <t>OUTRAS OBRIGACOES TRABALHISTAS A RECOLH</t>
  </si>
  <si>
    <t>116.197,80</t>
  </si>
  <si>
    <t>108.061,11</t>
  </si>
  <si>
    <t>2.01.01.02.02</t>
  </si>
  <si>
    <t>PROVISOES TRABALHISTAS</t>
  </si>
  <si>
    <t xml:space="preserve">       860.822,15</t>
  </si>
  <si>
    <t>81.452,15</t>
  </si>
  <si>
    <t>90.386,64</t>
  </si>
  <si>
    <t xml:space="preserve">       869.756,64</t>
  </si>
  <si>
    <t>2.01.01.02.02.001</t>
  </si>
  <si>
    <t>PROVISAO P/ 13º SALARIO</t>
  </si>
  <si>
    <t xml:space="preserve">       181.557,28</t>
  </si>
  <si>
    <t>2.792,75</t>
  </si>
  <si>
    <t>28.887,48</t>
  </si>
  <si>
    <t xml:space="preserve">       207.652,01</t>
  </si>
  <si>
    <t>2.01.01.02.02.002</t>
  </si>
  <si>
    <t>PROVISAO P/ FERIAS E 1/3</t>
  </si>
  <si>
    <t xml:space="preserve">       467.298,10</t>
  </si>
  <si>
    <t>57.870,88</t>
  </si>
  <si>
    <t>38.304,74</t>
  </si>
  <si>
    <t xml:space="preserve">       447.731,96</t>
  </si>
  <si>
    <t>2.01.01.02.02.003</t>
  </si>
  <si>
    <t>PROVISAO FGTS S/ 13º SALARIO</t>
  </si>
  <si>
    <t xml:space="preserve">         2.294,11</t>
  </si>
  <si>
    <t>87,21</t>
  </si>
  <si>
    <t>2.314,08</t>
  </si>
  <si>
    <t xml:space="preserve">         4.520,98</t>
  </si>
  <si>
    <t>2.01.01.02.02.004</t>
  </si>
  <si>
    <t>PROVISAO FGTS S/ FERIAS E 1/3</t>
  </si>
  <si>
    <t xml:space="preserve">        37.383,26</t>
  </si>
  <si>
    <t>4.629,38</t>
  </si>
  <si>
    <t>3.064,07</t>
  </si>
  <si>
    <t xml:space="preserve">        35.817,95</t>
  </si>
  <si>
    <t>2.01.01.02.02.005</t>
  </si>
  <si>
    <t>PROVISAO PIS S/ 13º SALARIO</t>
  </si>
  <si>
    <t xml:space="preserve">           330,73</t>
  </si>
  <si>
    <t>54,51</t>
  </si>
  <si>
    <t>289,32</t>
  </si>
  <si>
    <t xml:space="preserve">           565,54</t>
  </si>
  <si>
    <t>2.01.01.02.02.006</t>
  </si>
  <si>
    <t>PROVISAO PIS S/ FERIAS E 1/3</t>
  </si>
  <si>
    <t xml:space="preserve">         4.673,01</t>
  </si>
  <si>
    <t>578,68</t>
  </si>
  <si>
    <t>383,01</t>
  </si>
  <si>
    <t xml:space="preserve">         4.477,34</t>
  </si>
  <si>
    <t>2.01.01.02.02.007</t>
  </si>
  <si>
    <t>PROVISAO INSS S/ 13º SALARIO</t>
  </si>
  <si>
    <t xml:space="preserve">        48.124,57</t>
  </si>
  <si>
    <t>681,68</t>
  </si>
  <si>
    <t>7.376,32</t>
  </si>
  <si>
    <t xml:space="preserve">        54.819,21</t>
  </si>
  <si>
    <t>2.01.01.02.02.008</t>
  </si>
  <si>
    <t>PROVISAO INSS S/FERIAS E 1/3</t>
  </si>
  <si>
    <t xml:space="preserve">       119.161,09</t>
  </si>
  <si>
    <t>14.757,06</t>
  </si>
  <si>
    <t>9.767,62</t>
  </si>
  <si>
    <t xml:space="preserve">       114.171,65</t>
  </si>
  <si>
    <t>2.01.01.03</t>
  </si>
  <si>
    <t>ENCARGOS SOCIAIS E PREVIDENC A RECOLHER</t>
  </si>
  <si>
    <t xml:space="preserve">       167.175,52</t>
  </si>
  <si>
    <t>168.760,56</t>
  </si>
  <si>
    <t>148.199,61</t>
  </si>
  <si>
    <t xml:space="preserve">       146.614,57</t>
  </si>
  <si>
    <t>2.01.01.03.01</t>
  </si>
  <si>
    <t>2.01.01.03.01.001</t>
  </si>
  <si>
    <t>INSS A RECOLHER</t>
  </si>
  <si>
    <t xml:space="preserve">       121.225,37</t>
  </si>
  <si>
    <t>122.809,75</t>
  </si>
  <si>
    <t>116.576,11</t>
  </si>
  <si>
    <t xml:space="preserve">       114.991,73</t>
  </si>
  <si>
    <t>2.01.01.03.01.002</t>
  </si>
  <si>
    <t>FGTS A RECOLHER</t>
  </si>
  <si>
    <t xml:space="preserve">        40.712,07</t>
  </si>
  <si>
    <t>40.712,71</t>
  </si>
  <si>
    <t>28.095,91</t>
  </si>
  <si>
    <t xml:space="preserve">        28.095,27</t>
  </si>
  <si>
    <t>2.01.01.03.01.004</t>
  </si>
  <si>
    <t>PIS FOLHA DE SALARIOS A RECOLHER</t>
  </si>
  <si>
    <t xml:space="preserve">         5.238,08</t>
  </si>
  <si>
    <t>5.238,10</t>
  </si>
  <si>
    <t>3.527,59</t>
  </si>
  <si>
    <t xml:space="preserve">         3.527,57</t>
  </si>
  <si>
    <t>2.01.01.04</t>
  </si>
  <si>
    <t>OBRIGACOES TRIBUTARIAS A RECOLHER</t>
  </si>
  <si>
    <t xml:space="preserve">        60.322,07</t>
  </si>
  <si>
    <t>62.135,71</t>
  </si>
  <si>
    <t>59.797,85</t>
  </si>
  <si>
    <t xml:space="preserve">        57.984,21</t>
  </si>
  <si>
    <t>2.01.01.04.01</t>
  </si>
  <si>
    <t>2.01.01.04.01.003</t>
  </si>
  <si>
    <t>COFINS REC. BRUTA A RECOLHER</t>
  </si>
  <si>
    <t xml:space="preserve">           925,03</t>
  </si>
  <si>
    <t>925,03</t>
  </si>
  <si>
    <t>711,45</t>
  </si>
  <si>
    <t xml:space="preserve">           711,45</t>
  </si>
  <si>
    <t>2.01.01.04.01.008</t>
  </si>
  <si>
    <t>IRRF 0561 (FUNCIONARIOS) A RECOLHER</t>
  </si>
  <si>
    <t xml:space="preserve">        37.701,25</t>
  </si>
  <si>
    <t>38.132,27</t>
  </si>
  <si>
    <t>36.188,41</t>
  </si>
  <si>
    <t xml:space="preserve">        35.757,39</t>
  </si>
  <si>
    <t>2.01.01.04.01.011</t>
  </si>
  <si>
    <t>IRRF 1708 (P JURIDICA) A RECOLHER</t>
  </si>
  <si>
    <t xml:space="preserve">         1.159,53</t>
  </si>
  <si>
    <t>1.425,82</t>
  </si>
  <si>
    <t>1.406,69</t>
  </si>
  <si>
    <t xml:space="preserve">         1.140,40</t>
  </si>
  <si>
    <t>2.01.01.04.01.012</t>
  </si>
  <si>
    <t>PIS/COF/CSLL 5952 A RECOLHER</t>
  </si>
  <si>
    <t xml:space="preserve">         5.863,41</t>
  </si>
  <si>
    <t>6.519,20</t>
  </si>
  <si>
    <t>6.468,08</t>
  </si>
  <si>
    <t xml:space="preserve">         5.812,29</t>
  </si>
  <si>
    <t>2.01.01.04.01.013</t>
  </si>
  <si>
    <t>INSS RET FONTE FORNECEDORES A RECOLHER</t>
  </si>
  <si>
    <t xml:space="preserve">        12.272,09</t>
  </si>
  <si>
    <t>12.585,35</t>
  </si>
  <si>
    <t>12.464,41</t>
  </si>
  <si>
    <t xml:space="preserve">        12.151,15</t>
  </si>
  <si>
    <t>2.01.01.04.01.014</t>
  </si>
  <si>
    <t>ISS RET FONTE FORNECEDORES A RECOLHER</t>
  </si>
  <si>
    <t xml:space="preserve">         2.400,76</t>
  </si>
  <si>
    <t>2.548,04</t>
  </si>
  <si>
    <t>2.558,81</t>
  </si>
  <si>
    <t xml:space="preserve">         2.411,53</t>
  </si>
  <si>
    <t>2.01.01.05</t>
  </si>
  <si>
    <t>OUTRAS OBRIGACOES</t>
  </si>
  <si>
    <t xml:space="preserve">       257.040,42</t>
  </si>
  <si>
    <t>392.357,45</t>
  </si>
  <si>
    <t>368.838,85</t>
  </si>
  <si>
    <t xml:space="preserve">       233.521,82</t>
  </si>
  <si>
    <t>2.01.01.05.01</t>
  </si>
  <si>
    <t>2.01.01.05.01.001</t>
  </si>
  <si>
    <t>FORNECEDOR A PAGAR</t>
  </si>
  <si>
    <t xml:space="preserve">       226.135,83</t>
  </si>
  <si>
    <t>361.452,86</t>
  </si>
  <si>
    <t>2.01.01.05.01.005</t>
  </si>
  <si>
    <t>SEGUROS A PAGAR</t>
  </si>
  <si>
    <t xml:space="preserve">        30.904,59</t>
  </si>
  <si>
    <t>30.904,59</t>
  </si>
  <si>
    <t>2.01.01.07</t>
  </si>
  <si>
    <t xml:space="preserve">     3.348.853,37</t>
  </si>
  <si>
    <t>716.642,30</t>
  </si>
  <si>
    <t>623.704,62</t>
  </si>
  <si>
    <t xml:space="preserve">     3.255.915,69</t>
  </si>
  <si>
    <t>2.01.01.07.01</t>
  </si>
  <si>
    <t>2.01.01.07.01.001</t>
  </si>
  <si>
    <t>CONTRATO DE GESTAO</t>
  </si>
  <si>
    <t xml:space="preserve">     2.775.307,46</t>
  </si>
  <si>
    <t>619.975,82</t>
  </si>
  <si>
    <t xml:space="preserve">     2.779.036,26</t>
  </si>
  <si>
    <t>2.01.01.07.01.018</t>
  </si>
  <si>
    <t>MDF - MINC PRONAC 183885 - 2019</t>
  </si>
  <si>
    <t xml:space="preserve">       521.545,91</t>
  </si>
  <si>
    <t>96.666,48</t>
  </si>
  <si>
    <t xml:space="preserve">       424.879,43</t>
  </si>
  <si>
    <t>2.01.01.07.01.019</t>
  </si>
  <si>
    <t>MDF - MESP 1814206</t>
  </si>
  <si>
    <t>2.02</t>
  </si>
  <si>
    <t>PASSIVO NAO CIRCULANTE</t>
  </si>
  <si>
    <t>2.02.02</t>
  </si>
  <si>
    <t>EXIGIVEL A LONGO PRAZO</t>
  </si>
  <si>
    <t>2.02.02.01</t>
  </si>
  <si>
    <t>SALDO PRESTACAO DE CONTAS</t>
  </si>
  <si>
    <t>2.02.02.01.01</t>
  </si>
  <si>
    <t>2.02.02.01.01.001</t>
  </si>
  <si>
    <t>CONTRATO GESTAO - IMOBILIZADO</t>
  </si>
  <si>
    <t>3</t>
  </si>
  <si>
    <t>CUSTOS E DESPESAS</t>
  </si>
  <si>
    <t xml:space="preserve">     6.880.884,27</t>
  </si>
  <si>
    <t>1.047.873,89</t>
  </si>
  <si>
    <t>67.931,83</t>
  </si>
  <si>
    <t xml:space="preserve">     7.860.826,33</t>
  </si>
  <si>
    <t>3.01</t>
  </si>
  <si>
    <t>GESTAO OPERACIONAL</t>
  </si>
  <si>
    <t xml:space="preserve">     5.188.503,14</t>
  </si>
  <si>
    <t>769.911,54</t>
  </si>
  <si>
    <t>43.670,73</t>
  </si>
  <si>
    <t xml:space="preserve">     5.914.743,95</t>
  </si>
  <si>
    <t>3.01.01</t>
  </si>
  <si>
    <t>RH - SALARIOS, ENCARGOS E BENEFICIOS</t>
  </si>
  <si>
    <t xml:space="preserve">     4.214.616,64</t>
  </si>
  <si>
    <t>636.496,24</t>
  </si>
  <si>
    <t xml:space="preserve">     4.807.442,15</t>
  </si>
  <si>
    <t>3.01.01.01</t>
  </si>
  <si>
    <t>DIRETORIA</t>
  </si>
  <si>
    <t xml:space="preserve">       541.430,51</t>
  </si>
  <si>
    <t>77.557,14</t>
  </si>
  <si>
    <t>1,07</t>
  </si>
  <si>
    <t xml:space="preserve">       618.986,58</t>
  </si>
  <si>
    <t>3.01.01.01.01</t>
  </si>
  <si>
    <t>AREA MEIO</t>
  </si>
  <si>
    <t xml:space="preserve">       276.227,67</t>
  </si>
  <si>
    <t>38.778,38</t>
  </si>
  <si>
    <t>0,83</t>
  </si>
  <si>
    <t xml:space="preserve">       315.005,22</t>
  </si>
  <si>
    <t>3.01.01.01.01.001</t>
  </si>
  <si>
    <t>SALARIO</t>
  </si>
  <si>
    <t xml:space="preserve">       164.392,24</t>
  </si>
  <si>
    <t>23.746,01</t>
  </si>
  <si>
    <t>0,79</t>
  </si>
  <si>
    <t xml:space="preserve">       188.137,46</t>
  </si>
  <si>
    <t>3.01.01.01.01.006</t>
  </si>
  <si>
    <t>INSS - FOLPAG</t>
  </si>
  <si>
    <t xml:space="preserve">        41.919,99</t>
  </si>
  <si>
    <t>6.055,11</t>
  </si>
  <si>
    <t xml:space="preserve">        47.975,10</t>
  </si>
  <si>
    <t>3.01.01.01.01.007</t>
  </si>
  <si>
    <t>FGTS - FOLPAG</t>
  </si>
  <si>
    <t xml:space="preserve">        13.151,36</t>
  </si>
  <si>
    <t>2.137,10</t>
  </si>
  <si>
    <t xml:space="preserve">        15.288,46</t>
  </si>
  <si>
    <t>3.01.01.01.01.009</t>
  </si>
  <si>
    <t>PIS - FOLPAG</t>
  </si>
  <si>
    <t xml:space="preserve">         1.403,06</t>
  </si>
  <si>
    <t>3.01.01.01.01.011</t>
  </si>
  <si>
    <t>ASSISTENCIA MEDICA/ODONTOLOGICA</t>
  </si>
  <si>
    <t xml:space="preserve">         5.457,84</t>
  </si>
  <si>
    <t>3.01.01.01.01.013</t>
  </si>
  <si>
    <t>VALE REFEICAO/ALIMENTACAO</t>
  </si>
  <si>
    <t xml:space="preserve">         4.410,00</t>
  </si>
  <si>
    <t>630,00</t>
  </si>
  <si>
    <t xml:space="preserve">         5.040,00</t>
  </si>
  <si>
    <t>3.01.01.01.01.014</t>
  </si>
  <si>
    <t>VALE TRANSPORTE</t>
  </si>
  <si>
    <t xml:space="preserve">           248,01</t>
  </si>
  <si>
    <t>3.01.01.01.01.018</t>
  </si>
  <si>
    <t xml:space="preserve">        13.851,58</t>
  </si>
  <si>
    <t>1.978,80</t>
  </si>
  <si>
    <t>0,01</t>
  </si>
  <si>
    <t xml:space="preserve">        15.830,37</t>
  </si>
  <si>
    <t>3.01.01.01.01.019</t>
  </si>
  <si>
    <t>PROVISAO P/ FÉRIAS E 1/3</t>
  </si>
  <si>
    <t xml:space="preserve">        19.787,96</t>
  </si>
  <si>
    <t>2.638,40</t>
  </si>
  <si>
    <t xml:space="preserve">        22.426,36</t>
  </si>
  <si>
    <t>3.01.01.01.01.020</t>
  </si>
  <si>
    <t>PROVISAO P/ FGTS S/ 13º SALARIO</t>
  </si>
  <si>
    <t xml:space="preserve">         1.108,12</t>
  </si>
  <si>
    <t>158,30</t>
  </si>
  <si>
    <t xml:space="preserve">         1.266,42</t>
  </si>
  <si>
    <t>3.01.01.01.01.021</t>
  </si>
  <si>
    <t>PROVISAO P/ FGTS S/FÉRIAS E 1/3</t>
  </si>
  <si>
    <t xml:space="preserve">         1.583,03</t>
  </si>
  <si>
    <t>211,08</t>
  </si>
  <si>
    <t xml:space="preserve">         1.794,11</t>
  </si>
  <si>
    <t>3.01.01.01.01.022</t>
  </si>
  <si>
    <t>PROVISAO P/ PIS S/ 13º SALARIO</t>
  </si>
  <si>
    <t xml:space="preserve">           138,52</t>
  </si>
  <si>
    <t>19,79</t>
  </si>
  <si>
    <t xml:space="preserve">           158,30</t>
  </si>
  <si>
    <t>3.01.01.01.01.023</t>
  </si>
  <si>
    <t>PROVISAO P/ PIS S/ FÉRIAS E 1/3</t>
  </si>
  <si>
    <t xml:space="preserve">           197,88</t>
  </si>
  <si>
    <t>26,39</t>
  </si>
  <si>
    <t xml:space="preserve">           224,27</t>
  </si>
  <si>
    <t>3.01.01.01.01.024</t>
  </si>
  <si>
    <t>PROVISAO P/ INSS S/ 13º SALARIO</t>
  </si>
  <si>
    <t xml:space="preserve">         3.532,16</t>
  </si>
  <si>
    <t>504,60</t>
  </si>
  <si>
    <t>0,02</t>
  </si>
  <si>
    <t xml:space="preserve">         4.036,74</t>
  </si>
  <si>
    <t>3.01.01.01.01.025</t>
  </si>
  <si>
    <t>PROVISAO P/ INSS S/ FÉRIAS E 1/3</t>
  </si>
  <si>
    <t xml:space="preserve">         5.045,92</t>
  </si>
  <si>
    <t>672,80</t>
  </si>
  <si>
    <t xml:space="preserve">         5.718,72</t>
  </si>
  <si>
    <t>3.01.01.01.02</t>
  </si>
  <si>
    <t>AREA FIM</t>
  </si>
  <si>
    <t xml:space="preserve">       265.202,84</t>
  </si>
  <si>
    <t>38.778,76</t>
  </si>
  <si>
    <t>0,24</t>
  </si>
  <si>
    <t xml:space="preserve">       303.981,36</t>
  </si>
  <si>
    <t>3.01.01.01.02.001</t>
  </si>
  <si>
    <t xml:space="preserve">       141.857,99</t>
  </si>
  <si>
    <t>23.746,42</t>
  </si>
  <si>
    <t>0,20</t>
  </si>
  <si>
    <t xml:space="preserve">       165.604,21</t>
  </si>
  <si>
    <t>3.01.01.01.02.006</t>
  </si>
  <si>
    <t xml:space="preserve">        36.097,76</t>
  </si>
  <si>
    <t xml:space="preserve">        42.152,87</t>
  </si>
  <si>
    <t>3.01.01.01.02.007</t>
  </si>
  <si>
    <t xml:space="preserve">        11.324,77</t>
  </si>
  <si>
    <t>1.899,64</t>
  </si>
  <si>
    <t xml:space="preserve">        13.224,41</t>
  </si>
  <si>
    <t>3.01.01.01.02.009</t>
  </si>
  <si>
    <t xml:space="preserve">         1.415,62</t>
  </si>
  <si>
    <t>237,46</t>
  </si>
  <si>
    <t xml:space="preserve">         1.653,08</t>
  </si>
  <si>
    <t>3.01.01.01.02.011</t>
  </si>
  <si>
    <t xml:space="preserve">        19.713,75</t>
  </si>
  <si>
    <t>3.01.01.01.02.013</t>
  </si>
  <si>
    <t>VALE REFEICAO / ALIMENTACAO</t>
  </si>
  <si>
    <t xml:space="preserve">         3.780,00</t>
  </si>
  <si>
    <t>3.01.01.01.02.014</t>
  </si>
  <si>
    <t xml:space="preserve">         6.859,67</t>
  </si>
  <si>
    <t>3.01.01.01.02.019</t>
  </si>
  <si>
    <t>3.01.01.01.02.020</t>
  </si>
  <si>
    <t xml:space="preserve">        18.976,15</t>
  </si>
  <si>
    <t xml:space="preserve">        21.614,55</t>
  </si>
  <si>
    <t>3.01.01.01.02.021</t>
  </si>
  <si>
    <t>3.01.01.01.02.022</t>
  </si>
  <si>
    <t xml:space="preserve">         1.518,10</t>
  </si>
  <si>
    <t>211,07</t>
  </si>
  <si>
    <t xml:space="preserve">         1.729,17</t>
  </si>
  <si>
    <t>3.01.01.01.02.023</t>
  </si>
  <si>
    <t>3.01.01.01.02.024</t>
  </si>
  <si>
    <t xml:space="preserve">           189,76</t>
  </si>
  <si>
    <t>26,38</t>
  </si>
  <si>
    <t xml:space="preserve">           216,14</t>
  </si>
  <si>
    <t>3.01.01.01.02.025</t>
  </si>
  <si>
    <t>3.01.01.01.02.026</t>
  </si>
  <si>
    <t xml:space="preserve">         4.838,89</t>
  </si>
  <si>
    <t>672,79</t>
  </si>
  <si>
    <t xml:space="preserve">         5.511,68</t>
  </si>
  <si>
    <t>3.01.01.02</t>
  </si>
  <si>
    <t>DEMAIS FUNCIONARIOS</t>
  </si>
  <si>
    <t xml:space="preserve">     3.627.441,20</t>
  </si>
  <si>
    <t>552.751,85</t>
  </si>
  <si>
    <t>43.669,33</t>
  </si>
  <si>
    <t xml:space="preserve">     4.136.523,72</t>
  </si>
  <si>
    <t>3.01.01.02.01</t>
  </si>
  <si>
    <t xml:space="preserve">       675.763,22</t>
  </si>
  <si>
    <t>107.083,18</t>
  </si>
  <si>
    <t>10.278,98</t>
  </si>
  <si>
    <t xml:space="preserve">       772.567,42</t>
  </si>
  <si>
    <t>3.01.01.02.01.001</t>
  </si>
  <si>
    <t>SALARIOS</t>
  </si>
  <si>
    <t xml:space="preserve">       353.636,50</t>
  </si>
  <si>
    <t>52.682,10</t>
  </si>
  <si>
    <t>5,21</t>
  </si>
  <si>
    <t xml:space="preserve">       406.313,39</t>
  </si>
  <si>
    <t>3.01.01.02.01.002</t>
  </si>
  <si>
    <t>FERIAS</t>
  </si>
  <si>
    <t xml:space="preserve">           188,30</t>
  </si>
  <si>
    <t>3.01.01.02.01.003</t>
  </si>
  <si>
    <t>13 SALARIO</t>
  </si>
  <si>
    <t xml:space="preserve">            -0,92</t>
  </si>
  <si>
    <t>3.01.01.02.01.004</t>
  </si>
  <si>
    <t>RESCISOES</t>
  </si>
  <si>
    <t xml:space="preserve">         4.670,69</t>
  </si>
  <si>
    <t>3.01.01.02.01.006</t>
  </si>
  <si>
    <t>INSS FOLHA</t>
  </si>
  <si>
    <t xml:space="preserve">        93.854,29</t>
  </si>
  <si>
    <t>13.907,01</t>
  </si>
  <si>
    <t xml:space="preserve">       107.761,30</t>
  </si>
  <si>
    <t>3.01.01.02.01.007</t>
  </si>
  <si>
    <t>FGTS FOLHA</t>
  </si>
  <si>
    <t xml:space="preserve">        29.559,51</t>
  </si>
  <si>
    <t>4.362,92</t>
  </si>
  <si>
    <t xml:space="preserve">        33.922,43</t>
  </si>
  <si>
    <t>3.01.01.02.01.009</t>
  </si>
  <si>
    <t>PIS FOLHA</t>
  </si>
  <si>
    <t xml:space="preserve">         3.693,01</t>
  </si>
  <si>
    <t>545,27</t>
  </si>
  <si>
    <t xml:space="preserve">         4.238,28</t>
  </si>
  <si>
    <t>3.01.01.02.01.011</t>
  </si>
  <si>
    <t>ASSIST.MEDICA/ODONTOLOGICA</t>
  </si>
  <si>
    <t xml:space="preserve">        22.971,23</t>
  </si>
  <si>
    <t>10.664,30</t>
  </si>
  <si>
    <t>6.393,20</t>
  </si>
  <si>
    <t xml:space="preserve">        27.242,33</t>
  </si>
  <si>
    <t>3.01.01.02.01.012</t>
  </si>
  <si>
    <t>MEDICINA OCUPACIONAL</t>
  </si>
  <si>
    <t xml:space="preserve">            23,00</t>
  </si>
  <si>
    <t>3.01.01.02.01.013</t>
  </si>
  <si>
    <t xml:space="preserve">        50.880,00</t>
  </si>
  <si>
    <t>8.100,00</t>
  </si>
  <si>
    <t xml:space="preserve">        58.980,00</t>
  </si>
  <si>
    <t>3.01.01.02.01.014</t>
  </si>
  <si>
    <t xml:space="preserve">         7.376,32</t>
  </si>
  <si>
    <t>1.523,95</t>
  </si>
  <si>
    <t>459,77</t>
  </si>
  <si>
    <t xml:space="preserve">         8.440,50</t>
  </si>
  <si>
    <t>3.01.01.02.01.017</t>
  </si>
  <si>
    <t>AUTONOMOS</t>
  </si>
  <si>
    <t xml:space="preserve">         2.920,00</t>
  </si>
  <si>
    <t>3.01.01.02.01.018</t>
  </si>
  <si>
    <t xml:space="preserve">        32.826,44</t>
  </si>
  <si>
    <t>4.848,19</t>
  </si>
  <si>
    <t>117,26</t>
  </si>
  <si>
    <t xml:space="preserve">        37.557,37</t>
  </si>
  <si>
    <t>3.01.01.02.01.019</t>
  </si>
  <si>
    <t xml:space="preserve">        47.886,47</t>
  </si>
  <si>
    <t>6.515,49</t>
  </si>
  <si>
    <t xml:space="preserve">        54.401,95</t>
  </si>
  <si>
    <t>3.01.01.02.01.020</t>
  </si>
  <si>
    <t xml:space="preserve">         2.701,59</t>
  </si>
  <si>
    <t>390,98</t>
  </si>
  <si>
    <t xml:space="preserve">         3.092,57</t>
  </si>
  <si>
    <t>3.01.01.02.01.021</t>
  </si>
  <si>
    <t xml:space="preserve">         3.159,97</t>
  </si>
  <si>
    <t>521,21</t>
  </si>
  <si>
    <t>766,03</t>
  </si>
  <si>
    <t xml:space="preserve">         2.915,15</t>
  </si>
  <si>
    <t>3.01.01.02.01.022</t>
  </si>
  <si>
    <t xml:space="preserve">           337,69</t>
  </si>
  <si>
    <t>48,90</t>
  </si>
  <si>
    <t xml:space="preserve">           386,59</t>
  </si>
  <si>
    <t>3.01.01.02.01.023</t>
  </si>
  <si>
    <t xml:space="preserve">           395,01</t>
  </si>
  <si>
    <t>65,17</t>
  </si>
  <si>
    <t>95,76</t>
  </si>
  <si>
    <t xml:space="preserve">           364,42</t>
  </si>
  <si>
    <t>3.01.01.02.01.024</t>
  </si>
  <si>
    <t xml:space="preserve">         8.611,62</t>
  </si>
  <si>
    <t>1.246,25</t>
  </si>
  <si>
    <t xml:space="preserve">         9.857,87</t>
  </si>
  <si>
    <t>3.01.01.02.01.025</t>
  </si>
  <si>
    <t xml:space="preserve">        10.072,50</t>
  </si>
  <si>
    <t>1.661,44</t>
  </si>
  <si>
    <t>2.441,74</t>
  </si>
  <si>
    <t xml:space="preserve">         9.292,20</t>
  </si>
  <si>
    <t>3.01.01.02.02</t>
  </si>
  <si>
    <t xml:space="preserve">     2.951.677,98</t>
  </si>
  <si>
    <t>445.668,67</t>
  </si>
  <si>
    <t>33.390,35</t>
  </si>
  <si>
    <t xml:space="preserve">     3.363.956,30</t>
  </si>
  <si>
    <t>3.01.01.02.02.001</t>
  </si>
  <si>
    <t xml:space="preserve">     1.503.780,11</t>
  </si>
  <si>
    <t>217.639,94</t>
  </si>
  <si>
    <t>1.965,15</t>
  </si>
  <si>
    <t xml:space="preserve">     1.719.454,90</t>
  </si>
  <si>
    <t>3.01.01.02.02.002</t>
  </si>
  <si>
    <t xml:space="preserve">          -942,91</t>
  </si>
  <si>
    <t>4.789,73</t>
  </si>
  <si>
    <t xml:space="preserve">         3.846,82</t>
  </si>
  <si>
    <t>3.01.01.02.02.003</t>
  </si>
  <si>
    <t xml:space="preserve">           204,09</t>
  </si>
  <si>
    <t>3.01.01.02.02.004</t>
  </si>
  <si>
    <t xml:space="preserve">        23.380,97</t>
  </si>
  <si>
    <t>2.469,27</t>
  </si>
  <si>
    <t xml:space="preserve">        25.850,24</t>
  </si>
  <si>
    <t>3.01.01.02.02.006</t>
  </si>
  <si>
    <t>INSS</t>
  </si>
  <si>
    <t xml:space="preserve">       404.618,59</t>
  </si>
  <si>
    <t>55.432,34</t>
  </si>
  <si>
    <t xml:space="preserve">       460.050,92</t>
  </si>
  <si>
    <t>3.01.01.02.02.007</t>
  </si>
  <si>
    <t>FGTS</t>
  </si>
  <si>
    <t xml:space="preserve">       133.222,03</t>
  </si>
  <si>
    <t>17.391,27</t>
  </si>
  <si>
    <t xml:space="preserve">       150.613,30</t>
  </si>
  <si>
    <t>3.01.01.02.02.009</t>
  </si>
  <si>
    <t>PIS</t>
  </si>
  <si>
    <t xml:space="preserve">        15.911,05</t>
  </si>
  <si>
    <t>2.189,59</t>
  </si>
  <si>
    <t xml:space="preserve">        18.100,64</t>
  </si>
  <si>
    <t>3.01.01.02.02.011</t>
  </si>
  <si>
    <t>ASSIT.MEDICA/ODONTOLOGICA</t>
  </si>
  <si>
    <t xml:space="preserve">       119.148,27</t>
  </si>
  <si>
    <t>36.739,55</t>
  </si>
  <si>
    <t>16.761,21</t>
  </si>
  <si>
    <t xml:space="preserve">       139.126,61</t>
  </si>
  <si>
    <t>3.01.01.02.02.013</t>
  </si>
  <si>
    <t xml:space="preserve">       239.724,24</t>
  </si>
  <si>
    <t>37.271,14</t>
  </si>
  <si>
    <t xml:space="preserve">       276.995,38</t>
  </si>
  <si>
    <t>3.01.01.02.02.014</t>
  </si>
  <si>
    <t xml:space="preserve">        44.198,46</t>
  </si>
  <si>
    <t>9.077,12</t>
  </si>
  <si>
    <t>7.500,21</t>
  </si>
  <si>
    <t xml:space="preserve">        45.775,37</t>
  </si>
  <si>
    <t>3.01.01.02.02.017</t>
  </si>
  <si>
    <t xml:space="preserve">         2.174,99</t>
  </si>
  <si>
    <t>3.01.01.02.02.018</t>
  </si>
  <si>
    <t xml:space="preserve">       135.698,28</t>
  </si>
  <si>
    <t>20.081,69</t>
  </si>
  <si>
    <t>539,49</t>
  </si>
  <si>
    <t xml:space="preserve">       155.240,48</t>
  </si>
  <si>
    <t>3.01.01.02.02.019</t>
  </si>
  <si>
    <t xml:space="preserve">       200.606,86</t>
  </si>
  <si>
    <t>26.512,45</t>
  </si>
  <si>
    <t>507,10</t>
  </si>
  <si>
    <t xml:space="preserve">       226.612,21</t>
  </si>
  <si>
    <t>3.01.01.02.02.020</t>
  </si>
  <si>
    <t xml:space="preserve">        11.353,17</t>
  </si>
  <si>
    <t>1.606,50</t>
  </si>
  <si>
    <t>42,90</t>
  </si>
  <si>
    <t xml:space="preserve">        12.916,77</t>
  </si>
  <si>
    <t>3.01.01.02.02.021</t>
  </si>
  <si>
    <t xml:space="preserve">        11.265,76</t>
  </si>
  <si>
    <t>2.120,71</t>
  </si>
  <si>
    <t>1.365,22</t>
  </si>
  <si>
    <t xml:space="preserve">        12.021,25</t>
  </si>
  <si>
    <t>3.01.01.02.02.022</t>
  </si>
  <si>
    <t xml:space="preserve">         1.462,77</t>
  </si>
  <si>
    <t>200,84</t>
  </si>
  <si>
    <t>48,96</t>
  </si>
  <si>
    <t xml:space="preserve">         1.614,65</t>
  </si>
  <si>
    <t>3.01.01.02.02.023</t>
  </si>
  <si>
    <t xml:space="preserve">         1.408,25</t>
  </si>
  <si>
    <t>265,07</t>
  </si>
  <si>
    <t>170,64</t>
  </si>
  <si>
    <t xml:space="preserve">         1.502,68</t>
  </si>
  <si>
    <t>3.01.01.02.02.024</t>
  </si>
  <si>
    <t xml:space="preserve">        36.189,50</t>
  </si>
  <si>
    <t>5.120,87</t>
  </si>
  <si>
    <t>136,99</t>
  </si>
  <si>
    <t xml:space="preserve">        41.173,38</t>
  </si>
  <si>
    <t>3.01.01.02.02.025</t>
  </si>
  <si>
    <t xml:space="preserve">        35.909,92</t>
  </si>
  <si>
    <t>6.760,59</t>
  </si>
  <si>
    <t>4.352,47</t>
  </si>
  <si>
    <t xml:space="preserve">        38.318,04</t>
  </si>
  <si>
    <t>3.01.01.02.02.050</t>
  </si>
  <si>
    <t>APRENDIZ</t>
  </si>
  <si>
    <t xml:space="preserve">        32.363,58</t>
  </si>
  <si>
    <t>3.01.01.03</t>
  </si>
  <si>
    <t>ESTAGIARIOS</t>
  </si>
  <si>
    <t xml:space="preserve">        45.744,93</t>
  </si>
  <si>
    <t>6.187,25</t>
  </si>
  <si>
    <t>0,33</t>
  </si>
  <si>
    <t xml:space="preserve">        51.931,85</t>
  </si>
  <si>
    <t>3.01.01.03.01</t>
  </si>
  <si>
    <t>3.01.01.03.01.001</t>
  </si>
  <si>
    <t xml:space="preserve">        19.323,39</t>
  </si>
  <si>
    <t>2.750,33</t>
  </si>
  <si>
    <t xml:space="preserve">        22.073,39</t>
  </si>
  <si>
    <t>3.01.01.03.01.002</t>
  </si>
  <si>
    <t xml:space="preserve">         2.000,00</t>
  </si>
  <si>
    <t>3.01.01.03.01.013</t>
  </si>
  <si>
    <t xml:space="preserve">        14.520,00</t>
  </si>
  <si>
    <t>1.890,00</t>
  </si>
  <si>
    <t xml:space="preserve">        16.410,00</t>
  </si>
  <si>
    <t>3.01.01.03.01.014</t>
  </si>
  <si>
    <t xml:space="preserve">         9.901,54</t>
  </si>
  <si>
    <t>1.546,92</t>
  </si>
  <si>
    <t xml:space="preserve">        11.448,46</t>
  </si>
  <si>
    <t>3.01.02</t>
  </si>
  <si>
    <t>PRESTADORES DE SERVICOS</t>
  </si>
  <si>
    <t xml:space="preserve">       973.886,50</t>
  </si>
  <si>
    <t>133.415,30</t>
  </si>
  <si>
    <t xml:space="preserve">     1.107.301,80</t>
  </si>
  <si>
    <t>3.01.02.01</t>
  </si>
  <si>
    <t>3.01.02.01.01</t>
  </si>
  <si>
    <t>3.01.02.01.01.024</t>
  </si>
  <si>
    <t>CONTABIL</t>
  </si>
  <si>
    <t xml:space="preserve">        38.628,00</t>
  </si>
  <si>
    <t>5.504,00</t>
  </si>
  <si>
    <t xml:space="preserve">        44.132,00</t>
  </si>
  <si>
    <t>3.01.02.01.01.026</t>
  </si>
  <si>
    <t>JURIDICA</t>
  </si>
  <si>
    <t xml:space="preserve">        40.546,00</t>
  </si>
  <si>
    <t>6.750,00</t>
  </si>
  <si>
    <t xml:space="preserve">        47.296,00</t>
  </si>
  <si>
    <t>3.01.02.01.01.027</t>
  </si>
  <si>
    <t>AUDITORIA</t>
  </si>
  <si>
    <t xml:space="preserve">        12.510,00</t>
  </si>
  <si>
    <t>3.01.02.01.01.030</t>
  </si>
  <si>
    <t>BOMBEIROS</t>
  </si>
  <si>
    <t xml:space="preserve">       103.049,70</t>
  </si>
  <si>
    <t>14.630,16</t>
  </si>
  <si>
    <t xml:space="preserve">       117.679,86</t>
  </si>
  <si>
    <t>3.01.02.01.01.079</t>
  </si>
  <si>
    <t>COLETA DE LIXO</t>
  </si>
  <si>
    <t xml:space="preserve">         7.989,51</t>
  </si>
  <si>
    <t>1.217,44</t>
  </si>
  <si>
    <t xml:space="preserve">         9.206,95</t>
  </si>
  <si>
    <t>3.01.02.01.01.082</t>
  </si>
  <si>
    <t>LIMPEZA</t>
  </si>
  <si>
    <t xml:space="preserve">       250.143,42</t>
  </si>
  <si>
    <t>35.925,26</t>
  </si>
  <si>
    <t xml:space="preserve">       286.068,68</t>
  </si>
  <si>
    <t>3.01.02.01.01.105</t>
  </si>
  <si>
    <t>PORTARIA</t>
  </si>
  <si>
    <t xml:space="preserve">       180.344,66</t>
  </si>
  <si>
    <t>20.780,83</t>
  </si>
  <si>
    <t xml:space="preserve">       201.125,49</t>
  </si>
  <si>
    <t>3.01.02.01.01.122</t>
  </si>
  <si>
    <t>VIGILANCIA</t>
  </si>
  <si>
    <t xml:space="preserve">       255.402,25</t>
  </si>
  <si>
    <t>37.104,37</t>
  </si>
  <si>
    <t xml:space="preserve">       292.506,62</t>
  </si>
  <si>
    <t>3.01.02.01.01.133</t>
  </si>
  <si>
    <t>INFORMATICA / SISTEMAS DE GESTÃO</t>
  </si>
  <si>
    <t xml:space="preserve">        15.092,00</t>
  </si>
  <si>
    <t>4.432,00</t>
  </si>
  <si>
    <t xml:space="preserve">        19.524,00</t>
  </si>
  <si>
    <t>3.01.02.01.01.134</t>
  </si>
  <si>
    <t>ADMINISTRACAO /RH</t>
  </si>
  <si>
    <t xml:space="preserve">        16.592,99</t>
  </si>
  <si>
    <t>2.087,81</t>
  </si>
  <si>
    <t xml:space="preserve">        18.680,80</t>
  </si>
  <si>
    <t>3.01.02.01.01.135</t>
  </si>
  <si>
    <t>TRANSPORTE DE VALORES</t>
  </si>
  <si>
    <t xml:space="preserve">         5.867,54</t>
  </si>
  <si>
    <t>1.189,26</t>
  </si>
  <si>
    <t xml:space="preserve">         7.056,80</t>
  </si>
  <si>
    <t>3.01.02.01.01.185</t>
  </si>
  <si>
    <t>LOCAÇÃO DE EQUIPAMENTOS</t>
  </si>
  <si>
    <t xml:space="preserve">        11.190,27</t>
  </si>
  <si>
    <t>3.01.02.01.01.191</t>
  </si>
  <si>
    <t>ASSESSORIA DIVERSAS</t>
  </si>
  <si>
    <t xml:space="preserve">         9.970,97</t>
  </si>
  <si>
    <t>3.01.02.01.01.193</t>
  </si>
  <si>
    <t>AUXILIAR MONITORAMENTO</t>
  </si>
  <si>
    <t xml:space="preserve">        26.559,19</t>
  </si>
  <si>
    <t>3.794,17</t>
  </si>
  <si>
    <t xml:space="preserve">        30.353,36</t>
  </si>
  <si>
    <t>3.02</t>
  </si>
  <si>
    <t>CUSTOS ADMINISTRATIVOS</t>
  </si>
  <si>
    <t xml:space="preserve">       497.468,50</t>
  </si>
  <si>
    <t>60.333,56</t>
  </si>
  <si>
    <t xml:space="preserve">       557.802,06</t>
  </si>
  <si>
    <t>3.02.01</t>
  </si>
  <si>
    <t>3.02.01.01</t>
  </si>
  <si>
    <t>3.02.01.01.02</t>
  </si>
  <si>
    <t>UTILIDADES PUBLICAS (AGUA,LUZ,TELEFONE)</t>
  </si>
  <si>
    <t xml:space="preserve">       330.749,16</t>
  </si>
  <si>
    <t>41.623,73</t>
  </si>
  <si>
    <t xml:space="preserve">       372.372,89</t>
  </si>
  <si>
    <t>3.02.01.01.02.001</t>
  </si>
  <si>
    <t>ENERGIA ELETRICA</t>
  </si>
  <si>
    <t xml:space="preserve">       304.149,38</t>
  </si>
  <si>
    <t>37.324,20</t>
  </si>
  <si>
    <t xml:space="preserve">       341.473,58</t>
  </si>
  <si>
    <t>3.02.01.01.02.002</t>
  </si>
  <si>
    <t>INTERNET</t>
  </si>
  <si>
    <t xml:space="preserve">         9.831,78</t>
  </si>
  <si>
    <t>2.259,44</t>
  </si>
  <si>
    <t xml:space="preserve">        12.091,22</t>
  </si>
  <si>
    <t>3.02.01.01.02.004</t>
  </si>
  <si>
    <t>TELEFONE</t>
  </si>
  <si>
    <t xml:space="preserve">        16.768,00</t>
  </si>
  <si>
    <t>2.040,09</t>
  </si>
  <si>
    <t xml:space="preserve">        18.808,09</t>
  </si>
  <si>
    <t>3.02.01.01.04</t>
  </si>
  <si>
    <t>VIAGENS E ESTADIAS</t>
  </si>
  <si>
    <t xml:space="preserve">         7.985,06</t>
  </si>
  <si>
    <t>1.417,58</t>
  </si>
  <si>
    <t xml:space="preserve">         9.402,64</t>
  </si>
  <si>
    <t>3.02.01.01.04.022</t>
  </si>
  <si>
    <t>REFEICAO</t>
  </si>
  <si>
    <t xml:space="preserve">         3.263,25</t>
  </si>
  <si>
    <t>495,00</t>
  </si>
  <si>
    <t xml:space="preserve">         3.758,25</t>
  </si>
  <si>
    <t>3.02.01.01.04.055</t>
  </si>
  <si>
    <t>CONDUCAO</t>
  </si>
  <si>
    <t xml:space="preserve">           573,48</t>
  </si>
  <si>
    <t>3.02.01.01.04.074</t>
  </si>
  <si>
    <t>HOSPEDAGENS</t>
  </si>
  <si>
    <t xml:space="preserve">         2.753,85</t>
  </si>
  <si>
    <t>3.02.01.01.04.104</t>
  </si>
  <si>
    <t>PASSAGENS</t>
  </si>
  <si>
    <t xml:space="preserve">         1.394,48</t>
  </si>
  <si>
    <t>922,58</t>
  </si>
  <si>
    <t xml:space="preserve">         2.317,06</t>
  </si>
  <si>
    <t>3.02.01.01.05</t>
  </si>
  <si>
    <t>MATERIAL DE CONSUMO, ESCRIT E LIMPEZA</t>
  </si>
  <si>
    <t xml:space="preserve">        37.003,24</t>
  </si>
  <si>
    <t>4.463,70</t>
  </si>
  <si>
    <t xml:space="preserve">        41.466,94</t>
  </si>
  <si>
    <t>3.02.01.01.05.001</t>
  </si>
  <si>
    <t>MATERIAL DE LIMPEZA</t>
  </si>
  <si>
    <t xml:space="preserve">        25.957,10</t>
  </si>
  <si>
    <t>2.606,80</t>
  </si>
  <si>
    <t xml:space="preserve">        28.563,90</t>
  </si>
  <si>
    <t>3.02.01.01.05.048</t>
  </si>
  <si>
    <t>COPA</t>
  </si>
  <si>
    <t xml:space="preserve">         5.166,23</t>
  </si>
  <si>
    <t>1.219,80</t>
  </si>
  <si>
    <t xml:space="preserve">         6.386,03</t>
  </si>
  <si>
    <t>3.02.01.01.05.093</t>
  </si>
  <si>
    <t>OUTROS GASTOS COM MATERIAIS</t>
  </si>
  <si>
    <t xml:space="preserve">           738,40</t>
  </si>
  <si>
    <t>3.02.01.01.05.105</t>
  </si>
  <si>
    <t>MATERIAL DE ESCRITORIO</t>
  </si>
  <si>
    <t xml:space="preserve">         5.141,51</t>
  </si>
  <si>
    <t>637,10</t>
  </si>
  <si>
    <t xml:space="preserve">         5.778,61</t>
  </si>
  <si>
    <t>3.02.01.01.06</t>
  </si>
  <si>
    <t>DESPESAS TRIBUTARIAS E FINANCERIAS</t>
  </si>
  <si>
    <t xml:space="preserve">        43.932,11</t>
  </si>
  <si>
    <t>6.842,80</t>
  </si>
  <si>
    <t xml:space="preserve">        50.774,91</t>
  </si>
  <si>
    <t>3.02.01.01.06.056</t>
  </si>
  <si>
    <t>DESPESAS BANCARIAS</t>
  </si>
  <si>
    <t xml:space="preserve">         8.073,20</t>
  </si>
  <si>
    <t>1.017,09</t>
  </si>
  <si>
    <t xml:space="preserve">         9.090,29</t>
  </si>
  <si>
    <t>3.02.01.01.06.057</t>
  </si>
  <si>
    <t>IRRF APLICACAO FINANCEIRA</t>
  </si>
  <si>
    <t xml:space="preserve">         7.410,05</t>
  </si>
  <si>
    <t>1.953,41</t>
  </si>
  <si>
    <t xml:space="preserve">         9.363,46</t>
  </si>
  <si>
    <t>3.02.01.01.06.077</t>
  </si>
  <si>
    <t>IOF</t>
  </si>
  <si>
    <t xml:space="preserve">           964,81</t>
  </si>
  <si>
    <t>32,20</t>
  </si>
  <si>
    <t xml:space="preserve">           997,01</t>
  </si>
  <si>
    <t>3.02.01.01.06.100</t>
  </si>
  <si>
    <t>OUTROS IMPOSTOS E TAXAS</t>
  </si>
  <si>
    <t>10,73</t>
  </si>
  <si>
    <t xml:space="preserve">            10,73</t>
  </si>
  <si>
    <t>3.02.01.01.06.128</t>
  </si>
  <si>
    <t>TFE - TAXA DE FISCALIZACAO DE ESTABELECIMENTO</t>
  </si>
  <si>
    <t xml:space="preserve">         2.116,89</t>
  </si>
  <si>
    <t>3.02.01.01.06.129</t>
  </si>
  <si>
    <t>COFINS S/ RENDIMENTO DE APLICACAO</t>
  </si>
  <si>
    <t xml:space="preserve">         3.680,14</t>
  </si>
  <si>
    <t>631,67</t>
  </si>
  <si>
    <t xml:space="preserve">         4.311,81</t>
  </si>
  <si>
    <t>3.02.01.01.06.135</t>
  </si>
  <si>
    <t>TARIFA SOBRE CARTÃO DE CRÉDITO</t>
  </si>
  <si>
    <t xml:space="preserve">        12.409,27</t>
  </si>
  <si>
    <t>2.394,83</t>
  </si>
  <si>
    <t xml:space="preserve">        14.804,10</t>
  </si>
  <si>
    <t>3.02.01.01.06.136</t>
  </si>
  <si>
    <t>TARIFA SOBRE CARTÃO DE DÉBITO</t>
  </si>
  <si>
    <t xml:space="preserve">         9.277,75</t>
  </si>
  <si>
    <t>802,87</t>
  </si>
  <si>
    <t xml:space="preserve">        10.080,62</t>
  </si>
  <si>
    <t>3.02.01.01.07</t>
  </si>
  <si>
    <t>DESPESAS DIVERSAS (CORREIO,XEROX,MOTOBOY</t>
  </si>
  <si>
    <t xml:space="preserve">        73.097,13</t>
  </si>
  <si>
    <t>4.729,95</t>
  </si>
  <si>
    <t xml:space="preserve">        77.827,08</t>
  </si>
  <si>
    <t>3.02.01.01.07.023</t>
  </si>
  <si>
    <t>ANUNCIOS E PUBLICACOES EM JORNAIS</t>
  </si>
  <si>
    <t xml:space="preserve">        14.365,00</t>
  </si>
  <si>
    <t>3.02.01.01.07.036</t>
  </si>
  <si>
    <t>CARTORIO</t>
  </si>
  <si>
    <t xml:space="preserve">         1.588,64</t>
  </si>
  <si>
    <t>3.02.01.01.07.037</t>
  </si>
  <si>
    <t>CHAVEIRO</t>
  </si>
  <si>
    <t xml:space="preserve">           200,90</t>
  </si>
  <si>
    <t>144,00</t>
  </si>
  <si>
    <t xml:space="preserve">           344,90</t>
  </si>
  <si>
    <t>3.02.01.01.07.051</t>
  </si>
  <si>
    <t>CORREIO</t>
  </si>
  <si>
    <t xml:space="preserve">         3.312,40</t>
  </si>
  <si>
    <t>28,45</t>
  </si>
  <si>
    <t xml:space="preserve">         3.340,85</t>
  </si>
  <si>
    <t>3.02.01.01.07.093</t>
  </si>
  <si>
    <t>MATERIAL DIVERSOS</t>
  </si>
  <si>
    <t xml:space="preserve">         2.663,36</t>
  </si>
  <si>
    <t>322,34</t>
  </si>
  <si>
    <t xml:space="preserve">         2.985,70</t>
  </si>
  <si>
    <t>3.02.01.01.07.097</t>
  </si>
  <si>
    <t>MOTOBOY</t>
  </si>
  <si>
    <t xml:space="preserve">           414,56</t>
  </si>
  <si>
    <t>3.02.01.01.07.101</t>
  </si>
  <si>
    <t>OUTROS SERVICOS</t>
  </si>
  <si>
    <t xml:space="preserve">         3.764,21</t>
  </si>
  <si>
    <t>120,00</t>
  </si>
  <si>
    <t xml:space="preserve">         3.884,21</t>
  </si>
  <si>
    <t>3.02.01.01.07.129</t>
  </si>
  <si>
    <t>TRANSPORTE</t>
  </si>
  <si>
    <t xml:space="preserve">         8.311,03</t>
  </si>
  <si>
    <t>3.02.01.01.07.135</t>
  </si>
  <si>
    <t>TAXI</t>
  </si>
  <si>
    <t xml:space="preserve">        18.947,04</t>
  </si>
  <si>
    <t>81,45</t>
  </si>
  <si>
    <t xml:space="preserve">        19.028,49</t>
  </si>
  <si>
    <t>3.02.01.01.07.148</t>
  </si>
  <si>
    <t>ESTACIONAMENTO</t>
  </si>
  <si>
    <t xml:space="preserve">            16,00</t>
  </si>
  <si>
    <t>3.02.01.01.07.158</t>
  </si>
  <si>
    <t>ASSOCIACOES</t>
  </si>
  <si>
    <t xml:space="preserve">         7.550,00</t>
  </si>
  <si>
    <t>500,00</t>
  </si>
  <si>
    <t xml:space="preserve">         8.050,00</t>
  </si>
  <si>
    <t>3.02.01.01.07.159</t>
  </si>
  <si>
    <t>CARIMBO</t>
  </si>
  <si>
    <t xml:space="preserve">            39,00</t>
  </si>
  <si>
    <t>3.02.01.01.07.162</t>
  </si>
  <si>
    <t>SEGURO RESP CIVIL</t>
  </si>
  <si>
    <t xml:space="preserve">        11.924,99</t>
  </si>
  <si>
    <t>3.533,71</t>
  </si>
  <si>
    <t xml:space="preserve">        15.458,70</t>
  </si>
  <si>
    <t>3.02.01.01.08</t>
  </si>
  <si>
    <t>TECNOLOGIA</t>
  </si>
  <si>
    <t xml:space="preserve">           564,69</t>
  </si>
  <si>
    <t>3.02.01.01.08.002</t>
  </si>
  <si>
    <t>MANUTENÇÃO TELEFONIA/RADIOS/NOBREAK</t>
  </si>
  <si>
    <t>3.02.01.01.09</t>
  </si>
  <si>
    <t>TREINAMENTOS DIVERSOS</t>
  </si>
  <si>
    <t xml:space="preserve">         1.800,00</t>
  </si>
  <si>
    <t>821,80</t>
  </si>
  <si>
    <t xml:space="preserve">         2.621,80</t>
  </si>
  <si>
    <t>3.02.01.01.09.001</t>
  </si>
  <si>
    <t>TREINAMENTO DE FUNCIONÁRIOS</t>
  </si>
  <si>
    <t>3.02.01.01.20</t>
  </si>
  <si>
    <t>INVESTIMENTOS</t>
  </si>
  <si>
    <t xml:space="preserve">         2.337,11</t>
  </si>
  <si>
    <t>434,00</t>
  </si>
  <si>
    <t xml:space="preserve">         2.771,11</t>
  </si>
  <si>
    <t>3.02.01.01.20.098</t>
  </si>
  <si>
    <t xml:space="preserve">         1.759,06</t>
  </si>
  <si>
    <t xml:space="preserve">         2.193,06</t>
  </si>
  <si>
    <t>3.02.01.01.20.124</t>
  </si>
  <si>
    <t xml:space="preserve">           578,05</t>
  </si>
  <si>
    <t>3.03</t>
  </si>
  <si>
    <t>PRGRAMA DE EDIF: CONSERV/MANUT E SEG.</t>
  </si>
  <si>
    <t xml:space="preserve">       212.997,12</t>
  </si>
  <si>
    <t>64.663,18</t>
  </si>
  <si>
    <t>2.528,01</t>
  </si>
  <si>
    <t xml:space="preserve">       275.132,29</t>
  </si>
  <si>
    <t>3.03.01</t>
  </si>
  <si>
    <t>3.03.01.01</t>
  </si>
  <si>
    <t>3.03.01.01.01</t>
  </si>
  <si>
    <t>CONSERVACAO E MANUTENCAO DAS EDIFICACOES</t>
  </si>
  <si>
    <t xml:space="preserve">       197.023,58</t>
  </si>
  <si>
    <t>58.854,38</t>
  </si>
  <si>
    <t>2.528,00</t>
  </si>
  <si>
    <t xml:space="preserve">       253.349,96</t>
  </si>
  <si>
    <t>3.03.01.01.01.054</t>
  </si>
  <si>
    <t>DEDETIZACAO</t>
  </si>
  <si>
    <t xml:space="preserve">         3.430,00</t>
  </si>
  <si>
    <t>490,00</t>
  </si>
  <si>
    <t xml:space="preserve">         3.920,00</t>
  </si>
  <si>
    <t>3.03.01.01.01.089</t>
  </si>
  <si>
    <t>MANUTENCAO DE ELEVADOR</t>
  </si>
  <si>
    <t xml:space="preserve">        48.995,04</t>
  </si>
  <si>
    <t>6.865,37</t>
  </si>
  <si>
    <t xml:space="preserve">        55.860,41</t>
  </si>
  <si>
    <t>3.03.01.01.01.094</t>
  </si>
  <si>
    <t>MATERIAL ELETRICO</t>
  </si>
  <si>
    <t xml:space="preserve">         9.094,76</t>
  </si>
  <si>
    <t>6.006,69</t>
  </si>
  <si>
    <t xml:space="preserve">        12.573,45</t>
  </si>
  <si>
    <t>3.03.01.01.01.107</t>
  </si>
  <si>
    <t>PREDIAL - MANUTENCAO E REPAROS</t>
  </si>
  <si>
    <t xml:space="preserve">        56.328,60</t>
  </si>
  <si>
    <t>35.009,29</t>
  </si>
  <si>
    <t xml:space="preserve">        91.337,89</t>
  </si>
  <si>
    <t>3.03.01.01.01.116</t>
  </si>
  <si>
    <t>RECARGA EXTINTORES</t>
  </si>
  <si>
    <t xml:space="preserve">         2.074,00</t>
  </si>
  <si>
    <t>3.03.01.01.01.117</t>
  </si>
  <si>
    <t>MATERIAL DO SISTEMA COMBATE E INCENDIO - SCI</t>
  </si>
  <si>
    <t xml:space="preserve">         2.628,00</t>
  </si>
  <si>
    <t>3.03.01.01.01.149</t>
  </si>
  <si>
    <t>MATERIAL PARA MANUTENCAO</t>
  </si>
  <si>
    <t xml:space="preserve">        33.387,29</t>
  </si>
  <si>
    <t>5.267,91</t>
  </si>
  <si>
    <t xml:space="preserve">        38.655,20</t>
  </si>
  <si>
    <t>3.03.01.01.01.150</t>
  </si>
  <si>
    <t>MANUTENCAO AR CONDICIONADO</t>
  </si>
  <si>
    <t xml:space="preserve">        36.944,89</t>
  </si>
  <si>
    <t>4.434,12</t>
  </si>
  <si>
    <t xml:space="preserve">        41.379,01</t>
  </si>
  <si>
    <t>3.03.01.01.01.151</t>
  </si>
  <si>
    <t>MANUTENCAO GERADOR</t>
  </si>
  <si>
    <t xml:space="preserve">         4.141,00</t>
  </si>
  <si>
    <t>781,00</t>
  </si>
  <si>
    <t xml:space="preserve">         4.922,00</t>
  </si>
  <si>
    <t>3.03.01.01.02</t>
  </si>
  <si>
    <t>SISTEMA DE MONITORAMENTO DE SEG E AVCB</t>
  </si>
  <si>
    <t>5.075,00</t>
  </si>
  <si>
    <t xml:space="preserve">         5.075,00</t>
  </si>
  <si>
    <t>3.03.01.01.02.136</t>
  </si>
  <si>
    <t>3.03.01.01.03</t>
  </si>
  <si>
    <t>EQUIPAMENTOS/IMPLEMENTOS</t>
  </si>
  <si>
    <t xml:space="preserve">         1.200,38</t>
  </si>
  <si>
    <t>3.03.01.01.03.068</t>
  </si>
  <si>
    <t>FERRAMENTAS</t>
  </si>
  <si>
    <t xml:space="preserve">           288,83</t>
  </si>
  <si>
    <t>3.03.01.01.03.091</t>
  </si>
  <si>
    <t xml:space="preserve">           911,55</t>
  </si>
  <si>
    <t>3.03.01.01.06</t>
  </si>
  <si>
    <t>SEGUROS (PREDIAL, INCENDIO E ETC)</t>
  </si>
  <si>
    <t xml:space="preserve">        14.773,16</t>
  </si>
  <si>
    <t>733,80</t>
  </si>
  <si>
    <t xml:space="preserve">        15.506,95</t>
  </si>
  <si>
    <t>3.03.01.01.06.123</t>
  </si>
  <si>
    <t>SEGUROS ( PREDIAL, INCENDIO E ETC )</t>
  </si>
  <si>
    <t>3.04</t>
  </si>
  <si>
    <t>PROGRAMA DE ACERVO: CONSEV, DOC E PESQ</t>
  </si>
  <si>
    <t xml:space="preserve">        15.923,14</t>
  </si>
  <si>
    <t>2.251,87</t>
  </si>
  <si>
    <t xml:space="preserve">        18.175,01</t>
  </si>
  <si>
    <t>3.04.01</t>
  </si>
  <si>
    <t>3.04.01.01</t>
  </si>
  <si>
    <t>3.04.01.01.01</t>
  </si>
  <si>
    <t>AQUISICAO DE ACERVO</t>
  </si>
  <si>
    <t xml:space="preserve">         1.154,87</t>
  </si>
  <si>
    <t>3.04.01.01.01.147</t>
  </si>
  <si>
    <t>PASSAGENS E ESTADIAS PARA AÇÕES DO CRFB</t>
  </si>
  <si>
    <t>3.04.01.01.05</t>
  </si>
  <si>
    <t>OUTRAS DESPESAS</t>
  </si>
  <si>
    <t xml:space="preserve">        10.042,45</t>
  </si>
  <si>
    <t>1.274,49</t>
  </si>
  <si>
    <t xml:space="preserve">        11.316,94</t>
  </si>
  <si>
    <t>3.04.01.01.05.141</t>
  </si>
  <si>
    <t>ECAD</t>
  </si>
  <si>
    <t>3.04.01.01.07</t>
  </si>
  <si>
    <t>MANUTENCAO DO PQ TECNOLOGICO</t>
  </si>
  <si>
    <t xml:space="preserve">         4.725,82</t>
  </si>
  <si>
    <t>977,38</t>
  </si>
  <si>
    <t xml:space="preserve">         5.703,20</t>
  </si>
  <si>
    <t>3.04.01.01.07.006</t>
  </si>
  <si>
    <t>RENOVAÇÃO DE LICENÇAS</t>
  </si>
  <si>
    <t>3.05</t>
  </si>
  <si>
    <t>PROGRAMA DE EXPOSICOES E PROG CULTURAL</t>
  </si>
  <si>
    <t xml:space="preserve">        92.092,40</t>
  </si>
  <si>
    <t>11.624,91</t>
  </si>
  <si>
    <t xml:space="preserve">       103.717,31</t>
  </si>
  <si>
    <t>3.05.01</t>
  </si>
  <si>
    <t>3.05.01.01</t>
  </si>
  <si>
    <t>3.05.01.01.01</t>
  </si>
  <si>
    <t>PROGRAMAÇÃO CULTURAL</t>
  </si>
  <si>
    <t xml:space="preserve">        51.689,88</t>
  </si>
  <si>
    <t>3.05.01.01.01.116</t>
  </si>
  <si>
    <t>EVENTOS</t>
  </si>
  <si>
    <t>3.05.01.01.02</t>
  </si>
  <si>
    <t>MANUT DA EXPOSIÇÃO/PROGRAMACAO CULTURAL</t>
  </si>
  <si>
    <t xml:space="preserve">        13.174,59</t>
  </si>
  <si>
    <t>10.635,00</t>
  </si>
  <si>
    <t xml:space="preserve">        23.809,59</t>
  </si>
  <si>
    <t>3.05.01.01.02.152</t>
  </si>
  <si>
    <t>MANUTENCAO EXPOGRAFIA</t>
  </si>
  <si>
    <t xml:space="preserve">         5.254,12</t>
  </si>
  <si>
    <t>230,00</t>
  </si>
  <si>
    <t xml:space="preserve">         5.484,12</t>
  </si>
  <si>
    <t>3.05.01.01.02.154</t>
  </si>
  <si>
    <t>MANUTENCAO TECNOLOGICA</t>
  </si>
  <si>
    <t xml:space="preserve">         7.817,55</t>
  </si>
  <si>
    <t>10.405,00</t>
  </si>
  <si>
    <t xml:space="preserve">        18.222,55</t>
  </si>
  <si>
    <t>3.05.01.01.02.156</t>
  </si>
  <si>
    <t>MANUTENÇÃO EQUIPAMENTOS DO AUDITORIO</t>
  </si>
  <si>
    <t xml:space="preserve">           102,92</t>
  </si>
  <si>
    <t>3.05.01.01.03</t>
  </si>
  <si>
    <t>IMPLANTACAO DE PROJETO MUSEOGRAFICO</t>
  </si>
  <si>
    <t xml:space="preserve">        17.145,86</t>
  </si>
  <si>
    <t>989,91</t>
  </si>
  <si>
    <t xml:space="preserve">        18.135,77</t>
  </si>
  <si>
    <t>3.05.01.01.03.145</t>
  </si>
  <si>
    <t>LICENÇAS WACHOUT</t>
  </si>
  <si>
    <t xml:space="preserve">           645,86</t>
  </si>
  <si>
    <t xml:space="preserve">         1.635,77</t>
  </si>
  <si>
    <t>3.05.01.01.03.146</t>
  </si>
  <si>
    <t>NOVOS PROJETOS/ATUALIZAÇÕES</t>
  </si>
  <si>
    <t xml:space="preserve">        16.500,00</t>
  </si>
  <si>
    <t>3.05.01.01.09</t>
  </si>
  <si>
    <t>EXPOSIÇÕES TEMPORÁRIAS E ITINERANTES</t>
  </si>
  <si>
    <t xml:space="preserve">        10.082,07</t>
  </si>
  <si>
    <t>3.05.01.01.09.001</t>
  </si>
  <si>
    <t>EXPOSIÇÕES TEMPORÁRIAS</t>
  </si>
  <si>
    <t xml:space="preserve">         6.621,84</t>
  </si>
  <si>
    <t>3.05.01.01.09.002</t>
  </si>
  <si>
    <t>PROJETOS ITINERANTES</t>
  </si>
  <si>
    <t xml:space="preserve">         3.460,23</t>
  </si>
  <si>
    <t>3.06</t>
  </si>
  <si>
    <t>PROGRAMA DE SERV EDUCATIVO E PROJ ESP</t>
  </si>
  <si>
    <t xml:space="preserve">        25.202,94</t>
  </si>
  <si>
    <t>94,50</t>
  </si>
  <si>
    <t xml:space="preserve">        25.297,44</t>
  </si>
  <si>
    <t>3.06.01</t>
  </si>
  <si>
    <t>PROGRAMA DE SERV EDUC E PROJ ESPECIAIS</t>
  </si>
  <si>
    <t>3.06.01.01</t>
  </si>
  <si>
    <t>3.06.01.01.01</t>
  </si>
  <si>
    <t>SERVICO EDUCATIVO E PROJETOS ESPECIAIS</t>
  </si>
  <si>
    <t>3.06.01.01.01.004</t>
  </si>
  <si>
    <t>PROJETO DEFICIENTE RESIDENTE-RESIDENTES</t>
  </si>
  <si>
    <t xml:space="preserve">         4.900,00</t>
  </si>
  <si>
    <t>3.06.01.01.01.058</t>
  </si>
  <si>
    <t>JOGOS EDUCATIVOS</t>
  </si>
  <si>
    <t xml:space="preserve">         4.830,93</t>
  </si>
  <si>
    <t>3.06.01.01.01.149</t>
  </si>
  <si>
    <t>PAMF (MANUTENÇÃO DE MAQUETES, AÇÕES DIVER</t>
  </si>
  <si>
    <t xml:space="preserve">         8.668,40</t>
  </si>
  <si>
    <t>3.06.01.01.01.150</t>
  </si>
  <si>
    <t>PROJETO EDUCATIVO YOUTUBE</t>
  </si>
  <si>
    <t xml:space="preserve">         6.803,61</t>
  </si>
  <si>
    <t xml:space="preserve">         6.898,11</t>
  </si>
  <si>
    <t>3.08</t>
  </si>
  <si>
    <t>PROGRAMA DE COMUNICACAO</t>
  </si>
  <si>
    <t xml:space="preserve">        42.233,24</t>
  </si>
  <si>
    <t>5.904,90</t>
  </si>
  <si>
    <t xml:space="preserve">        48.138,14</t>
  </si>
  <si>
    <t>3.08.01</t>
  </si>
  <si>
    <t>3.08.01.01</t>
  </si>
  <si>
    <t>3.08.01.01.01</t>
  </si>
  <si>
    <t>PLANO DE COMUNICACAO E SITE</t>
  </si>
  <si>
    <t xml:space="preserve">        33.644,24</t>
  </si>
  <si>
    <t xml:space="preserve">        39.549,14</t>
  </si>
  <si>
    <t>3.08.01.01.01.090</t>
  </si>
  <si>
    <t>MANUTENCAO WEBSITE</t>
  </si>
  <si>
    <t>3.08.01.01.02</t>
  </si>
  <si>
    <t>PROJ GRAFICSO E MAT DE COMUNICACAO</t>
  </si>
  <si>
    <t xml:space="preserve">         8.589,00</t>
  </si>
  <si>
    <t>3.08.01.01.02.118</t>
  </si>
  <si>
    <t>PEÇAS GRAFICAS(FLYERS, FOLDERS, MAT DIV )</t>
  </si>
  <si>
    <t>3.09</t>
  </si>
  <si>
    <t>PLANO ANUAL</t>
  </si>
  <si>
    <t xml:space="preserve">       693.326,75</t>
  </si>
  <si>
    <t>120.981,23</t>
  </si>
  <si>
    <t>21.733,09</t>
  </si>
  <si>
    <t xml:space="preserve">       792.574,89</t>
  </si>
  <si>
    <t>3.09.01</t>
  </si>
  <si>
    <t>3.09.01.01</t>
  </si>
  <si>
    <t xml:space="preserve">       672.822,33</t>
  </si>
  <si>
    <t>117.961,24</t>
  </si>
  <si>
    <t xml:space="preserve">       769.050,48</t>
  </si>
  <si>
    <t>3.09.01.01.01</t>
  </si>
  <si>
    <t>3.09.01.01.01.003</t>
  </si>
  <si>
    <t>DIREITOS AUTORAIS</t>
  </si>
  <si>
    <t xml:space="preserve">        15.916,68</t>
  </si>
  <si>
    <t>3.09.01.01.01.006</t>
  </si>
  <si>
    <t>TRANSPORTE DE MATERIAL</t>
  </si>
  <si>
    <t xml:space="preserve">         6.040,00</t>
  </si>
  <si>
    <t>3.09.01.01.01.010</t>
  </si>
  <si>
    <t>EDIÇÃO DE IMAGEM</t>
  </si>
  <si>
    <t xml:space="preserve">        16.000,00</t>
  </si>
  <si>
    <t>3.500,00</t>
  </si>
  <si>
    <t xml:space="preserve">        19.500,00</t>
  </si>
  <si>
    <t>3.09.01.01.01.011</t>
  </si>
  <si>
    <t>PROJETO EXPOGRAFICO</t>
  </si>
  <si>
    <t xml:space="preserve">        49.000,00</t>
  </si>
  <si>
    <t>3.09.01.01.01.015</t>
  </si>
  <si>
    <t>MONITORES</t>
  </si>
  <si>
    <t xml:space="preserve">         9.237,00</t>
  </si>
  <si>
    <t>9.408,00</t>
  </si>
  <si>
    <t xml:space="preserve">        18.645,00</t>
  </si>
  <si>
    <t>3.09.01.01.01.016</t>
  </si>
  <si>
    <t>MONTADOR</t>
  </si>
  <si>
    <t xml:space="preserve">         1.250,00</t>
  </si>
  <si>
    <t>3.09.01.01.01.019</t>
  </si>
  <si>
    <t>PROGRAMADOR</t>
  </si>
  <si>
    <t xml:space="preserve">        29.620,00</t>
  </si>
  <si>
    <t>29.620,00</t>
  </si>
  <si>
    <t xml:space="preserve">        59.240,00</t>
  </si>
  <si>
    <t>3.09.01.01.01.022</t>
  </si>
  <si>
    <t>IMPRESSÃO</t>
  </si>
  <si>
    <t xml:space="preserve">        52.528,66</t>
  </si>
  <si>
    <t>1.470,00</t>
  </si>
  <si>
    <t xml:space="preserve">        53.998,66</t>
  </si>
  <si>
    <t>3.09.01.01.01.028</t>
  </si>
  <si>
    <t>LICENÇA DE SOFTWARE</t>
  </si>
  <si>
    <t xml:space="preserve">         7.175,82</t>
  </si>
  <si>
    <t>3.09.01.01.01.031</t>
  </si>
  <si>
    <t>CURADORIA</t>
  </si>
  <si>
    <t xml:space="preserve">        33.000,00</t>
  </si>
  <si>
    <t>3.09.01.01.01.032</t>
  </si>
  <si>
    <t>DESENVOLVIMENTO DE CONTEÚDO</t>
  </si>
  <si>
    <t xml:space="preserve">         5.200,00</t>
  </si>
  <si>
    <t>3.09.01.01.01.034</t>
  </si>
  <si>
    <t>DESIGNER</t>
  </si>
  <si>
    <t xml:space="preserve">        54.450,00</t>
  </si>
  <si>
    <t>3.09.01.01.01.036</t>
  </si>
  <si>
    <t xml:space="preserve">        64.690,00</t>
  </si>
  <si>
    <t>18.490,00</t>
  </si>
  <si>
    <t>10.000,00</t>
  </si>
  <si>
    <t xml:space="preserve">        73.180,00</t>
  </si>
  <si>
    <t>3.09.01.01.01.037</t>
  </si>
  <si>
    <t>MARCENEIRO</t>
  </si>
  <si>
    <t xml:space="preserve">        68.455,00</t>
  </si>
  <si>
    <t>3.09.01.01.01.038</t>
  </si>
  <si>
    <t>REVISÃO DE TEXTO</t>
  </si>
  <si>
    <t xml:space="preserve">           500,00</t>
  </si>
  <si>
    <t>3.09.01.01.01.039</t>
  </si>
  <si>
    <t>REGISTRO E DOCUMENTAÇÃO FOTOGRÁFICA</t>
  </si>
  <si>
    <t xml:space="preserve">         6.370,00</t>
  </si>
  <si>
    <t xml:space="preserve">         6.970,00</t>
  </si>
  <si>
    <t>3.09.01.01.01.041</t>
  </si>
  <si>
    <t>TRADUÇÃO</t>
  </si>
  <si>
    <t>4.109,40</t>
  </si>
  <si>
    <t xml:space="preserve">         4.109,40</t>
  </si>
  <si>
    <t>3.09.01.01.01.047</t>
  </si>
  <si>
    <t>HOSPEDAGEM COM ALIMENTAÇÃO</t>
  </si>
  <si>
    <t xml:space="preserve">         2.058,54</t>
  </si>
  <si>
    <t>660,36</t>
  </si>
  <si>
    <t xml:space="preserve">         2.718,90</t>
  </si>
  <si>
    <t>3.09.01.01.01.048</t>
  </si>
  <si>
    <t>MOBILIÁRIO EXPOSITIVO</t>
  </si>
  <si>
    <t xml:space="preserve">        83.641,38</t>
  </si>
  <si>
    <t>3.09.01.01.01.049</t>
  </si>
  <si>
    <t>REFEIÇÃO</t>
  </si>
  <si>
    <t xml:space="preserve">         6.952,00</t>
  </si>
  <si>
    <t>1.489,22</t>
  </si>
  <si>
    <t>5.324,00</t>
  </si>
  <si>
    <t xml:space="preserve">         3.117,22</t>
  </si>
  <si>
    <t>3.09.01.01.01.051</t>
  </si>
  <si>
    <t>ASSISTENTE DE PRODUÇÃO</t>
  </si>
  <si>
    <t xml:space="preserve">        18.520,00</t>
  </si>
  <si>
    <t>3.09.01.01.01.052</t>
  </si>
  <si>
    <t>CUSTO DE DIVULGAÇÃO</t>
  </si>
  <si>
    <t xml:space="preserve">        21.736,99</t>
  </si>
  <si>
    <t>8.749,00</t>
  </si>
  <si>
    <t xml:space="preserve">        30.485,99</t>
  </si>
  <si>
    <t>3.09.01.01.01.053</t>
  </si>
  <si>
    <t>PASSAGENS AEREAS/TERRESTRES</t>
  </si>
  <si>
    <t xml:space="preserve">         6.758,34</t>
  </si>
  <si>
    <t>1.654,48</t>
  </si>
  <si>
    <t xml:space="preserve">         8.412,82</t>
  </si>
  <si>
    <t>3.09.01.01.01.054</t>
  </si>
  <si>
    <t>PESQUISA</t>
  </si>
  <si>
    <t xml:space="preserve">        12.000,00</t>
  </si>
  <si>
    <t>4.000,00</t>
  </si>
  <si>
    <t>3.09.01.01.01.061</t>
  </si>
  <si>
    <t>EXEC.PROJETO MULTIMÍDIA</t>
  </si>
  <si>
    <t xml:space="preserve">        30.315,00</t>
  </si>
  <si>
    <t>27.283,50</t>
  </si>
  <si>
    <t xml:space="preserve">        57.598,50</t>
  </si>
  <si>
    <t>3.09.01.01.01.062</t>
  </si>
  <si>
    <t>420,81</t>
  </si>
  <si>
    <t xml:space="preserve">           420,81</t>
  </si>
  <si>
    <t>3.09.01.01.01.063</t>
  </si>
  <si>
    <t>MONTAGEM E DESMONTAGEM</t>
  </si>
  <si>
    <t xml:space="preserve">         1.467,52</t>
  </si>
  <si>
    <t>3.09.01.01.01.064</t>
  </si>
  <si>
    <t>PERFORMANCE ARTÍSTICA</t>
  </si>
  <si>
    <t>3.09.01.01.01.069</t>
  </si>
  <si>
    <t>ALUGUEL DE ONIBUS</t>
  </si>
  <si>
    <t xml:space="preserve">         9.602,67</t>
  </si>
  <si>
    <t>1.960,00</t>
  </si>
  <si>
    <t>5.416,67</t>
  </si>
  <si>
    <t xml:space="preserve">         6.146,00</t>
  </si>
  <si>
    <t>3.09.01.01.01.070</t>
  </si>
  <si>
    <t>PALESTRANTE</t>
  </si>
  <si>
    <t xml:space="preserve">         4.460,00</t>
  </si>
  <si>
    <t>1.020,00</t>
  </si>
  <si>
    <t xml:space="preserve">         4.880,00</t>
  </si>
  <si>
    <t>3.09.01.01.01.075</t>
  </si>
  <si>
    <t>CONSULTORES</t>
  </si>
  <si>
    <t xml:space="preserve">        11.150,00</t>
  </si>
  <si>
    <t>3.09.01.01.01.077</t>
  </si>
  <si>
    <t>ASSISTENTE DE MUSEOLOGIA</t>
  </si>
  <si>
    <t xml:space="preserve">         1.000,00</t>
  </si>
  <si>
    <t>3.09.01.01.01.080</t>
  </si>
  <si>
    <t>CONFECÇÃO DE INGRESSOS</t>
  </si>
  <si>
    <t xml:space="preserve">        21.177,60</t>
  </si>
  <si>
    <t>3.09.01.01.01.083</t>
  </si>
  <si>
    <t>CONSERTOS E REPOSIÇÕES</t>
  </si>
  <si>
    <t xml:space="preserve">           560,00</t>
  </si>
  <si>
    <t>1.646,69</t>
  </si>
  <si>
    <t xml:space="preserve">         2.206,69</t>
  </si>
  <si>
    <t>3.09.01.01.01.086</t>
  </si>
  <si>
    <t>INTERPRETE DE LIBRAS</t>
  </si>
  <si>
    <t xml:space="preserve">           285,00</t>
  </si>
  <si>
    <t>3.09.01.01.01.090</t>
  </si>
  <si>
    <t>CUSTOS DE ADMINISTRAÇÃO</t>
  </si>
  <si>
    <t xml:space="preserve">        19.704,13</t>
  </si>
  <si>
    <t>1.879,78</t>
  </si>
  <si>
    <t>392,42</t>
  </si>
  <si>
    <t xml:space="preserve">        21.191,49</t>
  </si>
  <si>
    <t>3.09.01.04</t>
  </si>
  <si>
    <t>CUSTOS/ADMINISTRATIVOS</t>
  </si>
  <si>
    <t xml:space="preserve">        15.500,00</t>
  </si>
  <si>
    <t>2.650,00</t>
  </si>
  <si>
    <t xml:space="preserve">        18.150,00</t>
  </si>
  <si>
    <t>3.09.01.04.01</t>
  </si>
  <si>
    <t>3.09.01.04.01.007</t>
  </si>
  <si>
    <t>REMUNERAÇÃO PARA CAPTAÇÃO DE RECURSOS</t>
  </si>
  <si>
    <t xml:space="preserve">         7.500,00</t>
  </si>
  <si>
    <t>3.09.01.04.01.014</t>
  </si>
  <si>
    <t>ASSESSORIA</t>
  </si>
  <si>
    <t xml:space="preserve">         8.000,00</t>
  </si>
  <si>
    <t xml:space="preserve">        10.650,00</t>
  </si>
  <si>
    <t>3.09.01.05</t>
  </si>
  <si>
    <t>DESPESAS TRIBUTARIAS</t>
  </si>
  <si>
    <t xml:space="preserve">         5.004,42</t>
  </si>
  <si>
    <t>369,99</t>
  </si>
  <si>
    <t xml:space="preserve">         5.374,41</t>
  </si>
  <si>
    <t>3.09.01.05.01</t>
  </si>
  <si>
    <t>3.09.01.05.01.001</t>
  </si>
  <si>
    <t>IRRF S APLICAÇÃO</t>
  </si>
  <si>
    <t xml:space="preserve">         4.162,66</t>
  </si>
  <si>
    <t>290,21</t>
  </si>
  <si>
    <t xml:space="preserve">         4.452,87</t>
  </si>
  <si>
    <t>3.09.01.05.01.002</t>
  </si>
  <si>
    <t>COFINS S REDIMENTO</t>
  </si>
  <si>
    <t xml:space="preserve">           780,44</t>
  </si>
  <si>
    <t>79,78</t>
  </si>
  <si>
    <t xml:space="preserve">           860,22</t>
  </si>
  <si>
    <t>3.09.01.05.01.004</t>
  </si>
  <si>
    <t xml:space="preserve">            61,32</t>
  </si>
  <si>
    <t>3.11</t>
  </si>
  <si>
    <t>DESPESAS DE CONTRAPARTIDA DE PARCERIA</t>
  </si>
  <si>
    <t xml:space="preserve">        28.380,00</t>
  </si>
  <si>
    <t xml:space="preserve">        32.122,19</t>
  </si>
  <si>
    <t>3.11.01</t>
  </si>
  <si>
    <t>3.11.01.01</t>
  </si>
  <si>
    <t>3.11.01.01.01</t>
  </si>
  <si>
    <t>3.11.01.01.01.001</t>
  </si>
  <si>
    <t>PARCERIAS</t>
  </si>
  <si>
    <t>3.15</t>
  </si>
  <si>
    <t>DEPRECIACAO E AMORTIZACAO</t>
  </si>
  <si>
    <t xml:space="preserve">        62.395,75</t>
  </si>
  <si>
    <t xml:space="preserve">        70.252,37</t>
  </si>
  <si>
    <t>3.15.01</t>
  </si>
  <si>
    <t>3.15.01.01</t>
  </si>
  <si>
    <t>3.15.01.01.01</t>
  </si>
  <si>
    <t>3.15.01.01.01.001</t>
  </si>
  <si>
    <t>DEPRECIACAO</t>
  </si>
  <si>
    <t xml:space="preserve">        61.363,09</t>
  </si>
  <si>
    <t>7.709,10</t>
  </si>
  <si>
    <t xml:space="preserve">        69.072,19</t>
  </si>
  <si>
    <t>3.15.01.01.01.002</t>
  </si>
  <si>
    <t>AMORTIZACAO</t>
  </si>
  <si>
    <t xml:space="preserve">         1.032,66</t>
  </si>
  <si>
    <t xml:space="preserve">         1.180,18</t>
  </si>
  <si>
    <t>3.16</t>
  </si>
  <si>
    <t>PERDAS</t>
  </si>
  <si>
    <t xml:space="preserve">        15.882,64</t>
  </si>
  <si>
    <t>3.16.01</t>
  </si>
  <si>
    <t>3.16.01.01</t>
  </si>
  <si>
    <t>3.16.01.01.01</t>
  </si>
  <si>
    <t>3.16.01.01.01.001</t>
  </si>
  <si>
    <t>3.20</t>
  </si>
  <si>
    <t>PROGRAMA DE GESTÃO EXECUTIVA</t>
  </si>
  <si>
    <t xml:space="preserve">         6.478,65</t>
  </si>
  <si>
    <t>509,39</t>
  </si>
  <si>
    <t xml:space="preserve">         6.988,04</t>
  </si>
  <si>
    <t>3.20.01</t>
  </si>
  <si>
    <t>TRANSPARENCIA E GOVERNANCIA</t>
  </si>
  <si>
    <t>3.20.01.01</t>
  </si>
  <si>
    <t>3.20.01.01.01</t>
  </si>
  <si>
    <t>3.20.01.01.01.002</t>
  </si>
  <si>
    <t>PESQUISA DE SATISFAÇÃO DE PUBLICO - TOTEM</t>
  </si>
  <si>
    <t xml:space="preserve">         3.478,65</t>
  </si>
  <si>
    <t xml:space="preserve">         3.988,04</t>
  </si>
  <si>
    <t>3.20.01.01.01.108</t>
  </si>
  <si>
    <t>COORDENAÇÃO E GESTÃO COMPLIANCE</t>
  </si>
  <si>
    <t xml:space="preserve">         3.000,00</t>
  </si>
  <si>
    <t>4</t>
  </si>
  <si>
    <t>RECEITAS</t>
  </si>
  <si>
    <t>979.942,06</t>
  </si>
  <si>
    <t>4.01</t>
  </si>
  <si>
    <t>4.01.01</t>
  </si>
  <si>
    <t>4.01.01.01</t>
  </si>
  <si>
    <t>REPASSE CONTRATO GESTAO</t>
  </si>
  <si>
    <t xml:space="preserve">     4.559.708,72</t>
  </si>
  <si>
    <t xml:space="preserve">     5.179.684,54</t>
  </si>
  <si>
    <t>4.01.01.01.01</t>
  </si>
  <si>
    <t>4.01.01.01.01.001</t>
  </si>
  <si>
    <t>REPASSE CONTRATO DE GESTAO</t>
  </si>
  <si>
    <t>4.01.01.02</t>
  </si>
  <si>
    <t>CAPTACAO DE RECUROS PROPRIOS</t>
  </si>
  <si>
    <t xml:space="preserve">     2.204.009,64</t>
  </si>
  <si>
    <t>337.682,12</t>
  </si>
  <si>
    <t xml:space="preserve">     2.541.691,76</t>
  </si>
  <si>
    <t>4.01.01.02.01</t>
  </si>
  <si>
    <t>RECEITA - CESSAO ONEROSA</t>
  </si>
  <si>
    <t xml:space="preserve">       443.675,32</t>
  </si>
  <si>
    <t>98.380,76</t>
  </si>
  <si>
    <t xml:space="preserve">       542.056,08</t>
  </si>
  <si>
    <t>4.01.01.02.01.004</t>
  </si>
  <si>
    <t>ALUGUEIS</t>
  </si>
  <si>
    <t xml:space="preserve">       217.565,32</t>
  </si>
  <si>
    <t xml:space="preserve">       248.646,08</t>
  </si>
  <si>
    <t>4.01.01.02.01.005</t>
  </si>
  <si>
    <t>CESSÃO DE ESPAÇO - EVENTOS DIVERSOS</t>
  </si>
  <si>
    <t xml:space="preserve">       226.110,00</t>
  </si>
  <si>
    <t>67.300,00</t>
  </si>
  <si>
    <t xml:space="preserve">       293.410,00</t>
  </si>
  <si>
    <t>4.01.01.02.02</t>
  </si>
  <si>
    <t>RECEITA - BILHETERIA</t>
  </si>
  <si>
    <t xml:space="preserve">     1.022.714,05</t>
  </si>
  <si>
    <t xml:space="preserve">     1.161.606,74</t>
  </si>
  <si>
    <t>4.01.01.02.02.001</t>
  </si>
  <si>
    <t>BILHETERIA</t>
  </si>
  <si>
    <t>4.01.01.02.03</t>
  </si>
  <si>
    <t>RECEITA - DOACOES</t>
  </si>
  <si>
    <t xml:space="preserve">        68.380,00</t>
  </si>
  <si>
    <t xml:space="preserve">        72.122,19</t>
  </si>
  <si>
    <t>4.01.01.02.03.005</t>
  </si>
  <si>
    <t>PATROCINIOS</t>
  </si>
  <si>
    <t>4.01.01.02.05</t>
  </si>
  <si>
    <t>PATROCINIO, LEIS DE INCENT. CONV E TERM</t>
  </si>
  <si>
    <t xml:space="preserve">       669.240,27</t>
  </si>
  <si>
    <t xml:space="preserve">       765.906,75</t>
  </si>
  <si>
    <t>4.01.01.02.05.050</t>
  </si>
  <si>
    <t>(-) TRANSFERÊNCIA RESULTADO POSITIVO</t>
  </si>
  <si>
    <t xml:space="preserve">        -3.366,37</t>
  </si>
  <si>
    <t>4.01.01.02.05.053</t>
  </si>
  <si>
    <t>MINC PRONAC 183885 - 2019</t>
  </si>
  <si>
    <t xml:space="preserve">       672.606,64</t>
  </si>
  <si>
    <t xml:space="preserve">       769.273,12</t>
  </si>
  <si>
    <t>4.01.01.03</t>
  </si>
  <si>
    <t>RECEITA FINANCEIRA</t>
  </si>
  <si>
    <t xml:space="preserve">       111.728,33</t>
  </si>
  <si>
    <t>17.786,12</t>
  </si>
  <si>
    <t xml:space="preserve">       129.514,45</t>
  </si>
  <si>
    <t>4.01.01.03.01</t>
  </si>
  <si>
    <t>4.01.01.03.01.002</t>
  </si>
  <si>
    <t>RENDIMENTOS APLIC FINANCEIRA</t>
  </si>
  <si>
    <t xml:space="preserve">        87.438,41</t>
  </si>
  <si>
    <t>15.791,68</t>
  </si>
  <si>
    <t xml:space="preserve">       103.230,09</t>
  </si>
  <si>
    <t>4.01.01.03.01.005</t>
  </si>
  <si>
    <t>RENDIMENTO PRONAC</t>
  </si>
  <si>
    <t xml:space="preserve">        24.086,48</t>
  </si>
  <si>
    <t xml:space="preserve">        26.080,92</t>
  </si>
  <si>
    <t>4.01.01.03.01.006</t>
  </si>
  <si>
    <t>OUTRAS RECEITAS FINANCEIRAS</t>
  </si>
  <si>
    <t xml:space="preserve">           203,44</t>
  </si>
  <si>
    <t>4.01.01.10</t>
  </si>
  <si>
    <t>ENTRADAS DIVERSAS</t>
  </si>
  <si>
    <t xml:space="preserve">         5.437,58</t>
  </si>
  <si>
    <t>4.498,00</t>
  </si>
  <si>
    <t xml:space="preserve">         9.935,58</t>
  </si>
  <si>
    <t>4.01.01.10.01</t>
  </si>
  <si>
    <t>4.01.01.10.01.002</t>
  </si>
  <si>
    <t>OUTRAS ENTRADAS</t>
  </si>
  <si>
    <t xml:space="preserve">         1.074,06</t>
  </si>
  <si>
    <t xml:space="preserve">         5.572,06</t>
  </si>
  <si>
    <t>4.01.01.10.01.005</t>
  </si>
  <si>
    <t>DESPESAS RECUPERADAS</t>
  </si>
  <si>
    <t xml:space="preserve">         4.363,52</t>
  </si>
  <si>
    <t>Resumo</t>
  </si>
  <si>
    <t>Total dos débitos</t>
  </si>
  <si>
    <t>6.285.545,30</t>
  </si>
  <si>
    <t>Total dos créditos</t>
  </si>
  <si>
    <t>Diferença entre débito e crédito</t>
  </si>
  <si>
    <t>Prejuízo do exercício</t>
  </si>
  <si>
    <t>30/09/2019</t>
  </si>
  <si>
    <t>15:34:42</t>
  </si>
  <si>
    <t>1.01.01.01.04.053</t>
  </si>
  <si>
    <t>MDF CEF 1783-6 FI MEGA DI 500 MIL</t>
  </si>
  <si>
    <t>1.01.01.01.05.018</t>
  </si>
  <si>
    <t>MDF BB 1191 42197-9 MESP 1814206</t>
  </si>
  <si>
    <t>2.01.01.04.01.009</t>
  </si>
  <si>
    <t>IRRF 0588 - AUTONOMOS</t>
  </si>
  <si>
    <t>2.01.01.06</t>
  </si>
  <si>
    <t>2.01.01.06.01</t>
  </si>
  <si>
    <t>2.01.01.06.01.510</t>
  </si>
  <si>
    <t>OUTROS ADIANTAMENTOS</t>
  </si>
  <si>
    <t>3.02.01.01.03</t>
  </si>
  <si>
    <t>UNIFORMES E EPIS</t>
  </si>
  <si>
    <t>3.02.01.01.03.001</t>
  </si>
  <si>
    <t>EPIS</t>
  </si>
  <si>
    <t>3.02.01.01.03.002</t>
  </si>
  <si>
    <t>UNIFORMES</t>
  </si>
  <si>
    <t>3.02.01.01.06.076</t>
  </si>
  <si>
    <t>IMPOSTOS E TAXAS MUN/ESTADUAIS/FEDERAIS</t>
  </si>
  <si>
    <t>3.04.01.01.04</t>
  </si>
  <si>
    <t>CONSERVACAO E RESTAURACAO</t>
  </si>
  <si>
    <t>3.04.01.01.04.057</t>
  </si>
  <si>
    <t>SEGURO DA CAMISA DO PELÉ</t>
  </si>
  <si>
    <t>3.04.01.01.04.060</t>
  </si>
  <si>
    <t>SERVIÇOS DE HIGIENIZAÇÃO/CONSERVAÇÃO</t>
  </si>
  <si>
    <t>3.09.01.01.01.042</t>
  </si>
  <si>
    <t>MATERIAIS E EQUIP. PARA MONTAGEM</t>
  </si>
  <si>
    <t xml:space="preserve">     5.284.044,02</t>
  </si>
  <si>
    <t xml:space="preserve">     8.884.315,55</t>
  </si>
  <si>
    <t>7.125.515,07</t>
  </si>
  <si>
    <t>1.01.01.01.04.051</t>
  </si>
  <si>
    <t>MDF BB 12284-8 RF C PRAZO 30 MIL</t>
  </si>
  <si>
    <t>1.01.02.02.01.004</t>
  </si>
  <si>
    <t>ADIANTAMENTO DE RESCISAO</t>
  </si>
  <si>
    <t>2.01.01.04.01.510</t>
  </si>
  <si>
    <t>OUTROS TRIBUTOS A RECOLHER</t>
  </si>
  <si>
    <t>19.124.591,22</t>
  </si>
  <si>
    <t>18/10/2019</t>
  </si>
  <si>
    <t>15:50:16</t>
  </si>
  <si>
    <t>1.01.01.01.04.054</t>
  </si>
  <si>
    <t>MDF BB APLIC 122284-8 RE CP EMPRESA AGIL</t>
  </si>
  <si>
    <t>1.01.02.02.01.510</t>
  </si>
  <si>
    <t>2.01.01.04.01.007</t>
  </si>
  <si>
    <t>ISSQN A RECOLHER</t>
  </si>
  <si>
    <t>3.04.01.01.04.059</t>
  </si>
  <si>
    <t>MATERIAIS PARA CONSERV E PRESERV DO ACERV</t>
  </si>
  <si>
    <t>3.09.01.01.01.030</t>
  </si>
  <si>
    <t>SEGUROS</t>
  </si>
  <si>
    <t>3.09.01.04.01.013</t>
  </si>
  <si>
    <t>CUSTOS DE DIVULGAÇÃO</t>
  </si>
  <si>
    <t>3.09.01.04.01.015</t>
  </si>
  <si>
    <t>Movimento</t>
  </si>
  <si>
    <t>(MATRIZ)</t>
  </si>
  <si>
    <t>4.880.127,91</t>
  </si>
  <si>
    <t>4.076.339,95</t>
  </si>
  <si>
    <t>4.068.333,10</t>
  </si>
  <si>
    <t>4.480.843,53</t>
  </si>
  <si>
    <t>3.733.134,13</t>
  </si>
  <si>
    <t>2.521.777,71</t>
  </si>
  <si>
    <t>2.517.920,88</t>
  </si>
  <si>
    <t>151.340,66</t>
  </si>
  <si>
    <t>151.340,76</t>
  </si>
  <si>
    <t>2.334.025,70</t>
  </si>
  <si>
    <t>2.329.038,75</t>
  </si>
  <si>
    <t>36.411,35</t>
  </si>
  <si>
    <t>37.541,37</t>
  </si>
  <si>
    <t>1.738.654,50</t>
  </si>
  <si>
    <t>781.207,88</t>
  </si>
  <si>
    <t>70,70</t>
  </si>
  <si>
    <t>676,17</t>
  </si>
  <si>
    <t>640.912,85</t>
  </si>
  <si>
    <t>1.366,61</t>
  </si>
  <si>
    <t>2.331,60</t>
  </si>
  <si>
    <t>1.346,18</t>
  </si>
  <si>
    <t>240,66</t>
  </si>
  <si>
    <t>150.962,84</t>
  </si>
  <si>
    <t>37.802,45</t>
  </si>
  <si>
    <t>1.203.916,99</t>
  </si>
  <si>
    <t>340.180,96</t>
  </si>
  <si>
    <t>140.054,37</t>
  </si>
  <si>
    <t>3.080,42</t>
  </si>
  <si>
    <t>217.505,14</t>
  </si>
  <si>
    <t>217.330,90</t>
  </si>
  <si>
    <t>216.500,23</t>
  </si>
  <si>
    <t>399.284,38</t>
  </si>
  <si>
    <t>335.198,97</t>
  </si>
  <si>
    <t>209.717,82</t>
  </si>
  <si>
    <t>184.328,08</t>
  </si>
  <si>
    <t>153.247,32</t>
  </si>
  <si>
    <t>152.322,84</t>
  </si>
  <si>
    <t>149.707,02</t>
  </si>
  <si>
    <t>126.930,00</t>
  </si>
  <si>
    <t>20.113,84</t>
  </si>
  <si>
    <t>22.777,02</t>
  </si>
  <si>
    <t>5.279,00</t>
  </si>
  <si>
    <t>37.243,72</t>
  </si>
  <si>
    <t>1.163,87</t>
  </si>
  <si>
    <t>8.006,85</t>
  </si>
  <si>
    <t>1.646,55</t>
  </si>
  <si>
    <t>1.233,99</t>
  </si>
  <si>
    <t>1.870.874,72</t>
  </si>
  <si>
    <t>2.674.662,68</t>
  </si>
  <si>
    <t>1.862.867,87</t>
  </si>
  <si>
    <t>488.236,79</t>
  </si>
  <si>
    <t>549.512,40</t>
  </si>
  <si>
    <t>460.537,87</t>
  </si>
  <si>
    <t>462.138,85</t>
  </si>
  <si>
    <t>353.980,99</t>
  </si>
  <si>
    <t>846,99</t>
  </si>
  <si>
    <t>105.709,89</t>
  </si>
  <si>
    <t>107.310,87</t>
  </si>
  <si>
    <t>27.698,92</t>
  </si>
  <si>
    <t>87.373,55</t>
  </si>
  <si>
    <t>329,07</t>
  </si>
  <si>
    <t>28.753,01</t>
  </si>
  <si>
    <t>20.097,51</t>
  </si>
  <si>
    <t>36.215,70</t>
  </si>
  <si>
    <t>267,94</t>
  </si>
  <si>
    <t>2.301,34</t>
  </si>
  <si>
    <t>1.604,30</t>
  </si>
  <si>
    <t>2.893,78</t>
  </si>
  <si>
    <t>33,49</t>
  </si>
  <si>
    <t>287,66</t>
  </si>
  <si>
    <t>200,59</t>
  </si>
  <si>
    <t>361,70</t>
  </si>
  <si>
    <t>51,27</t>
  </si>
  <si>
    <t>7.335,58</t>
  </si>
  <si>
    <t>5.114,75</t>
  </si>
  <si>
    <t>9.224,78</t>
  </si>
  <si>
    <t>151.560,02</t>
  </si>
  <si>
    <t>146.826,73</t>
  </si>
  <si>
    <t>119.074,53</t>
  </si>
  <si>
    <t>115.067,30</t>
  </si>
  <si>
    <t>28.875,98</t>
  </si>
  <si>
    <t>28.231,98</t>
  </si>
  <si>
    <t>3.609,51</t>
  </si>
  <si>
    <t>3.527,45</t>
  </si>
  <si>
    <t>63.451,55</t>
  </si>
  <si>
    <t>61.859,12</t>
  </si>
  <si>
    <t>705,24</t>
  </si>
  <si>
    <t>667,31</t>
  </si>
  <si>
    <t>38.607,57</t>
  </si>
  <si>
    <t>38.103,94</t>
  </si>
  <si>
    <t>1.448,91</t>
  </si>
  <si>
    <t>1.284,73</t>
  </si>
  <si>
    <t>6.690,56</t>
  </si>
  <si>
    <t>6.088,50</t>
  </si>
  <si>
    <t>12.879,45</t>
  </si>
  <si>
    <t>12.976,81</t>
  </si>
  <si>
    <t>3.119,82</t>
  </si>
  <si>
    <t>2.737,83</t>
  </si>
  <si>
    <t>422.456,30</t>
  </si>
  <si>
    <t>355.186,94</t>
  </si>
  <si>
    <t>317.943,22</t>
  </si>
  <si>
    <t>517,50</t>
  </si>
  <si>
    <t>2.01.01.06.01.001</t>
  </si>
  <si>
    <t>ADIANTAMENTO DE CLIENTE</t>
  </si>
  <si>
    <t>736.645,71</t>
  </si>
  <si>
    <t>1.561.277,49</t>
  </si>
  <si>
    <t>635.388,25</t>
  </si>
  <si>
    <t>101.257,46</t>
  </si>
  <si>
    <t>996.311,36</t>
  </si>
  <si>
    <t>32.825,54</t>
  </si>
  <si>
    <t>775.739,93</t>
  </si>
  <si>
    <t>29.314,44</t>
  </si>
  <si>
    <t>641.496,19</t>
  </si>
  <si>
    <t>77.556,51</t>
  </si>
  <si>
    <t>1,37</t>
  </si>
  <si>
    <t>38.778,06</t>
  </si>
  <si>
    <t>0,48</t>
  </si>
  <si>
    <t>23.745,69</t>
  </si>
  <si>
    <t>0,47</t>
  </si>
  <si>
    <t>158,31</t>
  </si>
  <si>
    <t>38.778,45</t>
  </si>
  <si>
    <t>0,89</t>
  </si>
  <si>
    <t>23.746,10</t>
  </si>
  <si>
    <t>0,88</t>
  </si>
  <si>
    <t>557.422,01</t>
  </si>
  <si>
    <t>29.313,07</t>
  </si>
  <si>
    <t>107.703,48</t>
  </si>
  <si>
    <t>6.657,46</t>
  </si>
  <si>
    <t>53.616,55</t>
  </si>
  <si>
    <t>6,17</t>
  </si>
  <si>
    <t>14.115,79</t>
  </si>
  <si>
    <t>4.428,42</t>
  </si>
  <si>
    <t>553,13</t>
  </si>
  <si>
    <t>10.169,97</t>
  </si>
  <si>
    <t>6.194,65</t>
  </si>
  <si>
    <t>8.400,00</t>
  </si>
  <si>
    <t>1.833,89</t>
  </si>
  <si>
    <t>321,05</t>
  </si>
  <si>
    <t>4.671,97</t>
  </si>
  <si>
    <t>135,52</t>
  </si>
  <si>
    <t>6.168,87</t>
  </si>
  <si>
    <t>374,90</t>
  </si>
  <si>
    <t>493,50</t>
  </si>
  <si>
    <t>46,84</t>
  </si>
  <si>
    <t>61,67</t>
  </si>
  <si>
    <t>1.194,91</t>
  </si>
  <si>
    <t>1.573,07</t>
  </si>
  <si>
    <t>0,05</t>
  </si>
  <si>
    <t>449.718,53</t>
  </si>
  <si>
    <t>22.655,61</t>
  </si>
  <si>
    <t>228.651,26</t>
  </si>
  <si>
    <t>156,98</t>
  </si>
  <si>
    <t>1.218,84</t>
  </si>
  <si>
    <t>58.218,66</t>
  </si>
  <si>
    <t>18.264,77</t>
  </si>
  <si>
    <t>3.01.01.02.02.008</t>
  </si>
  <si>
    <t>IRRF</t>
  </si>
  <si>
    <t>88,01</t>
  </si>
  <si>
    <t>17,81</t>
  </si>
  <si>
    <t>2.281,97</t>
  </si>
  <si>
    <t>33.447,23</t>
  </si>
  <si>
    <t>16.893,76</t>
  </si>
  <si>
    <t>34.716,27</t>
  </si>
  <si>
    <t>9.516,52</t>
  </si>
  <si>
    <t>3.246,03</t>
  </si>
  <si>
    <t>20.123,44</t>
  </si>
  <si>
    <t>193,55</t>
  </si>
  <si>
    <t>24.770,03</t>
  </si>
  <si>
    <t>354,88</t>
  </si>
  <si>
    <t>1.609,82</t>
  </si>
  <si>
    <t>15,97</t>
  </si>
  <si>
    <t>1.978,14</t>
  </si>
  <si>
    <t>116,76</t>
  </si>
  <si>
    <t>201,24</t>
  </si>
  <si>
    <t>2,00</t>
  </si>
  <si>
    <t>247,26</t>
  </si>
  <si>
    <t>14,64</t>
  </si>
  <si>
    <t>5.131,47</t>
  </si>
  <si>
    <t>6.306,12</t>
  </si>
  <si>
    <t>373,12</t>
  </si>
  <si>
    <t>4.166,32</t>
  </si>
  <si>
    <t>6.517,67</t>
  </si>
  <si>
    <t>2.717,00</t>
  </si>
  <si>
    <t>1.910,67</t>
  </si>
  <si>
    <t>134.243,74</t>
  </si>
  <si>
    <t>14.706,04</t>
  </si>
  <si>
    <t>1.141,30</t>
  </si>
  <si>
    <t>36.240,60</t>
  </si>
  <si>
    <t>25.026,84</t>
  </si>
  <si>
    <t>35.584,98</t>
  </si>
  <si>
    <t>2.216,00</t>
  </si>
  <si>
    <t>947,00</t>
  </si>
  <si>
    <t>1.073,27</t>
  </si>
  <si>
    <t>1.384,11</t>
  </si>
  <si>
    <t>34,99</t>
  </si>
  <si>
    <t>3.634,61</t>
  </si>
  <si>
    <t>58.784,22</t>
  </si>
  <si>
    <t>3.010,70</t>
  </si>
  <si>
    <t>37.576,70</t>
  </si>
  <si>
    <t>3.004,58</t>
  </si>
  <si>
    <t>34.839,56</t>
  </si>
  <si>
    <t>1.268,65</t>
  </si>
  <si>
    <t>1.468,49</t>
  </si>
  <si>
    <t>339,66</t>
  </si>
  <si>
    <t>96,78</t>
  </si>
  <si>
    <t>242,88</t>
  </si>
  <si>
    <t>9.462,83</t>
  </si>
  <si>
    <t>4.728,00</t>
  </si>
  <si>
    <t>1.264,49</t>
  </si>
  <si>
    <t>738,40</t>
  </si>
  <si>
    <t>2.731,94</t>
  </si>
  <si>
    <t>4.979,34</t>
  </si>
  <si>
    <t>6,12</t>
  </si>
  <si>
    <t>1.007,82</t>
  </si>
  <si>
    <t>426,45</t>
  </si>
  <si>
    <t>53,47</t>
  </si>
  <si>
    <t>544,09</t>
  </si>
  <si>
    <t>1.736,99</t>
  </si>
  <si>
    <t>1.210,52</t>
  </si>
  <si>
    <t>6.385,46</t>
  </si>
  <si>
    <t>242,33</t>
  </si>
  <si>
    <t>457,10</t>
  </si>
  <si>
    <t>372,67</t>
  </si>
  <si>
    <t>189,56</t>
  </si>
  <si>
    <t>660,00</t>
  </si>
  <si>
    <t>3.005,47</t>
  </si>
  <si>
    <t>958,33</t>
  </si>
  <si>
    <t>40,23</t>
  </si>
  <si>
    <t>39.414,62</t>
  </si>
  <si>
    <t>0,40</t>
  </si>
  <si>
    <t>38.787,27</t>
  </si>
  <si>
    <t>3.941,98</t>
  </si>
  <si>
    <t>10.365,00</t>
  </si>
  <si>
    <t>8.541,15</t>
  </si>
  <si>
    <t>8.193,27</t>
  </si>
  <si>
    <t>390,50</t>
  </si>
  <si>
    <t>421,81</t>
  </si>
  <si>
    <t>205,54</t>
  </si>
  <si>
    <t>2.370,93</t>
  </si>
  <si>
    <t>1.154,87</t>
  </si>
  <si>
    <t>1.216,06</t>
  </si>
  <si>
    <t>1.282,40</t>
  </si>
  <si>
    <t>591,89</t>
  </si>
  <si>
    <t>4.773,25</t>
  </si>
  <si>
    <t>104.837,88</t>
  </si>
  <si>
    <t>104.540,42</t>
  </si>
  <si>
    <t>10.535,88</t>
  </si>
  <si>
    <t>6.040,00</t>
  </si>
  <si>
    <t>8.000,00</t>
  </si>
  <si>
    <t>4.847,00</t>
  </si>
  <si>
    <t>1.250,00</t>
  </si>
  <si>
    <t>5.963,01</t>
  </si>
  <si>
    <t>7.175,82</t>
  </si>
  <si>
    <t>5.200,00</t>
  </si>
  <si>
    <t>14.690,00</t>
  </si>
  <si>
    <t>11.293,13</t>
  </si>
  <si>
    <t>6.479,00</t>
  </si>
  <si>
    <t>4.387,00</t>
  </si>
  <si>
    <t>1.494,38</t>
  </si>
  <si>
    <t>1.000,00</t>
  </si>
  <si>
    <t>560,00</t>
  </si>
  <si>
    <t>10.208,53</t>
  </si>
  <si>
    <t>297,46</t>
  </si>
  <si>
    <t>174,24</t>
  </si>
  <si>
    <t>123,22</t>
  </si>
  <si>
    <t>7.859,33</t>
  </si>
  <si>
    <t>15.883,48</t>
  </si>
  <si>
    <t>979.369,30</t>
  </si>
  <si>
    <t>15.882,64</t>
  </si>
  <si>
    <t>326.857,92</t>
  </si>
  <si>
    <t>4.01.01.02.01.003</t>
  </si>
  <si>
    <t>CESSÃO DE ESPAÇO - EVENTOS</t>
  </si>
  <si>
    <t>16.682,80</t>
  </si>
  <si>
    <t>13.602,38</t>
  </si>
  <si>
    <t>0,84</t>
  </si>
  <si>
    <t>440,33</t>
  </si>
  <si>
    <t xml:space="preserve">       803.787,96</t>
  </si>
  <si>
    <t xml:space="preserve">       963.485,82</t>
  </si>
  <si>
    <t>7.763.197,47</t>
  </si>
  <si>
    <t>Carta de Responsabilidade da Administração (ANEXO III – Resolução CFC 1.457/2013) Declaramos 
para os devidos fins, como administrador(es) e responsável(eis) legal da Instituição, que as 
informações, fornecidas para escrituração e elaboração das demonstrações contábeis, obrigações 
acessórias, apuração de tributos e arquivos eletrônicos exigidos pela fiscalização federal, 
estadual, municipal, trabalhista e previdenciária são fidedignas. Também declaramos: (a) que os 
controles internos adotados pela nossa empresa são de responsabilidade da administração e estão 
adequados ao tipo de atividade e volume de transações; (b) que não realizamos nenhum tipo de 
operação que possa ser considerada ilegal, frente à legislação vigente; (c) que todos os 
documentos e/ou informações que geramos e recebemos de nossos fornecedores, encaminhados para a 
elaboração da escrituração contábil e demais ser</t>
  </si>
  <si>
    <t>QUALITY ASSOCIADOS</t>
  </si>
  <si>
    <t>contábil SCI VISUAL Sucessor</t>
  </si>
  <si>
    <t>17/07/2019</t>
  </si>
  <si>
    <t>5.713.530,85</t>
  </si>
  <si>
    <t xml:space="preserve">     4.927.061,70</t>
  </si>
  <si>
    <t xml:space="preserve">     4.543.763,76</t>
  </si>
  <si>
    <t xml:space="preserve">       102.242,66</t>
  </si>
  <si>
    <t xml:space="preserve">         9.827,24</t>
  </si>
  <si>
    <t xml:space="preserve">         5.093,58</t>
  </si>
  <si>
    <t xml:space="preserve">            92,33</t>
  </si>
  <si>
    <t xml:space="preserve">        87.229,50</t>
  </si>
  <si>
    <t>87.000,00</t>
  </si>
  <si>
    <t xml:space="preserve">           229,50</t>
  </si>
  <si>
    <t xml:space="preserve">     3.805.127,76</t>
  </si>
  <si>
    <t xml:space="preserve">            39,46</t>
  </si>
  <si>
    <t>0,07</t>
  </si>
  <si>
    <t>39,53</t>
  </si>
  <si>
    <t xml:space="preserve">       539.671,04</t>
  </si>
  <si>
    <t xml:space="preserve">       339.352,40</t>
  </si>
  <si>
    <t xml:space="preserve">     1.167.702,22</t>
  </si>
  <si>
    <t xml:space="preserve">       700.037,75</t>
  </si>
  <si>
    <t xml:space="preserve">       486.364,23</t>
  </si>
  <si>
    <t xml:space="preserve">       571.960,65</t>
  </si>
  <si>
    <t xml:space="preserve">       605.096,94</t>
  </si>
  <si>
    <t xml:space="preserve">       381.890,04</t>
  </si>
  <si>
    <t xml:space="preserve">       223.206,90</t>
  </si>
  <si>
    <t xml:space="preserve">         7.300,00</t>
  </si>
  <si>
    <t xml:space="preserve">       383.297,94</t>
  </si>
  <si>
    <t xml:space="preserve">       178.747,76</t>
  </si>
  <si>
    <t xml:space="preserve">        99.832,64</t>
  </si>
  <si>
    <t xml:space="preserve">        63.717,00</t>
  </si>
  <si>
    <t xml:space="preserve">       174.990,46</t>
  </si>
  <si>
    <t xml:space="preserve">        13.144,12</t>
  </si>
  <si>
    <t>53,57</t>
  </si>
  <si>
    <t xml:space="preserve">        29.420,65</t>
  </si>
  <si>
    <t>11.500,00</t>
  </si>
  <si>
    <t xml:space="preserve">       356.982,32</t>
  </si>
  <si>
    <t xml:space="preserve">    -1.402.052,15</t>
  </si>
  <si>
    <t xml:space="preserve">      -334.504,67</t>
  </si>
  <si>
    <t xml:space="preserve">      -246.748,59</t>
  </si>
  <si>
    <t xml:space="preserve">      -414.356,64</t>
  </si>
  <si>
    <t xml:space="preserve">      -180.654,54</t>
  </si>
  <si>
    <t xml:space="preserve">       923.223,11</t>
  </si>
  <si>
    <t xml:space="preserve">         7.591,26</t>
  </si>
  <si>
    <t xml:space="preserve">       915.631,85</t>
  </si>
  <si>
    <t xml:space="preserve">       236.678,75</t>
  </si>
  <si>
    <t xml:space="preserve">       452.772,45</t>
  </si>
  <si>
    <t xml:space="preserve">         6.855,76</t>
  </si>
  <si>
    <t xml:space="preserve">        36.221,25</t>
  </si>
  <si>
    <t xml:space="preserve">           857,34</t>
  </si>
  <si>
    <t xml:space="preserve">         4.527,72</t>
  </si>
  <si>
    <t xml:space="preserve">        62.261,56</t>
  </si>
  <si>
    <t xml:space="preserve">       115.457,02</t>
  </si>
  <si>
    <t xml:space="preserve">       151.237,03</t>
  </si>
  <si>
    <t xml:space="preserve">       118.693,70</t>
  </si>
  <si>
    <t xml:space="preserve">        28.927,40</t>
  </si>
  <si>
    <t xml:space="preserve">         3.615,93</t>
  </si>
  <si>
    <t xml:space="preserve">        61.900,27</t>
  </si>
  <si>
    <t xml:space="preserve">           662,06</t>
  </si>
  <si>
    <t xml:space="preserve">        38.827,88</t>
  </si>
  <si>
    <t xml:space="preserve">            24,08</t>
  </si>
  <si>
    <t xml:space="preserve">         1.160,78</t>
  </si>
  <si>
    <t xml:space="preserve">         5.903,48</t>
  </si>
  <si>
    <t xml:space="preserve">        12.612,71</t>
  </si>
  <si>
    <t xml:space="preserve">         2.709,28</t>
  </si>
  <si>
    <t>14,16</t>
  </si>
  <si>
    <t xml:space="preserve">       288.121,83</t>
  </si>
  <si>
    <t xml:space="preserve">             0,80</t>
  </si>
  <si>
    <t xml:space="preserve">     3.502.578,66</t>
  </si>
  <si>
    <t xml:space="preserve">     2.927.933,50</t>
  </si>
  <si>
    <t xml:space="preserve">       351.438,26</t>
  </si>
  <si>
    <t xml:space="preserve">     6.686.336,41</t>
  </si>
  <si>
    <t xml:space="preserve">     5.440.280,07</t>
  </si>
  <si>
    <t xml:space="preserve">       696.541,71</t>
  </si>
  <si>
    <t xml:space="preserve">       353.782,78</t>
  </si>
  <si>
    <t xml:space="preserve">       211.882,68</t>
  </si>
  <si>
    <t xml:space="preserve">        54.030,21</t>
  </si>
  <si>
    <t xml:space="preserve">        17.188,10</t>
  </si>
  <si>
    <t xml:space="preserve">         1.640,52</t>
  </si>
  <si>
    <t xml:space="preserve">         5.670,00</t>
  </si>
  <si>
    <t xml:space="preserve">        17.809,17</t>
  </si>
  <si>
    <t xml:space="preserve">        25.064,76</t>
  </si>
  <si>
    <t xml:space="preserve">         1.424,73</t>
  </si>
  <si>
    <t xml:space="preserve">         2.005,18</t>
  </si>
  <si>
    <t xml:space="preserve">           178,09</t>
  </si>
  <si>
    <t xml:space="preserve">           250,65</t>
  </si>
  <si>
    <t xml:space="preserve">         4.541,33</t>
  </si>
  <si>
    <t xml:space="preserve">         6.391,51</t>
  </si>
  <si>
    <t xml:space="preserve">       342.758,93</t>
  </si>
  <si>
    <t xml:space="preserve">       189.349,43</t>
  </si>
  <si>
    <t xml:space="preserve">        48.207,98</t>
  </si>
  <si>
    <t xml:space="preserve">        15.124,05</t>
  </si>
  <si>
    <t xml:space="preserve">         1.890,54</t>
  </si>
  <si>
    <t xml:space="preserve">        24.252,94</t>
  </si>
  <si>
    <t xml:space="preserve">         1.940,24</t>
  </si>
  <si>
    <t xml:space="preserve">           242,53</t>
  </si>
  <si>
    <t xml:space="preserve">         6.184,48</t>
  </si>
  <si>
    <t xml:space="preserve">     4.685.426,47</t>
  </si>
  <si>
    <t xml:space="preserve">       875.445,63</t>
  </si>
  <si>
    <t xml:space="preserve">       461.840,10</t>
  </si>
  <si>
    <t xml:space="preserve">       122.394,97</t>
  </si>
  <si>
    <t xml:space="preserve">        38.513,33</t>
  </si>
  <si>
    <t xml:space="preserve">         4.812,15</t>
  </si>
  <si>
    <t xml:space="preserve">        31.216,04</t>
  </si>
  <si>
    <t xml:space="preserve">        66.810,00</t>
  </si>
  <si>
    <t xml:space="preserve">         9.569,91</t>
  </si>
  <si>
    <t xml:space="preserve">        42.287,70</t>
  </si>
  <si>
    <t xml:space="preserve">        60.708,21</t>
  </si>
  <si>
    <t xml:space="preserve">         3.483,71</t>
  </si>
  <si>
    <t xml:space="preserve">         3.354,95</t>
  </si>
  <si>
    <t xml:space="preserve">           435,48</t>
  </si>
  <si>
    <t xml:space="preserve">           419,39</t>
  </si>
  <si>
    <t xml:space="preserve">        11.104,64</t>
  </si>
  <si>
    <t xml:space="preserve">        10.693,98</t>
  </si>
  <si>
    <t xml:space="preserve">     3.809.980,84</t>
  </si>
  <si>
    <t xml:space="preserve">     1.946.394,03</t>
  </si>
  <si>
    <t xml:space="preserve">       518.385,22</t>
  </si>
  <si>
    <t xml:space="preserve">       168.738,65</t>
  </si>
  <si>
    <t xml:space="preserve">        20.366,29</t>
  </si>
  <si>
    <t xml:space="preserve">       157.752,98</t>
  </si>
  <si>
    <t xml:space="preserve">       313.948,81</t>
  </si>
  <si>
    <t xml:space="preserve">        52.421,85</t>
  </si>
  <si>
    <t xml:space="preserve">         5.594,99</t>
  </si>
  <si>
    <t>3.000,00</t>
  </si>
  <si>
    <t xml:space="preserve">       175.579,29</t>
  </si>
  <si>
    <t xml:space="preserve">       252.541,12</t>
  </si>
  <si>
    <t xml:space="preserve">        14.543,79</t>
  </si>
  <si>
    <t xml:space="preserve">        13.974,48</t>
  </si>
  <si>
    <t xml:space="preserve">         1.817,98</t>
  </si>
  <si>
    <t xml:space="preserve">         1.746,81</t>
  </si>
  <si>
    <t xml:space="preserve">        46.359,78</t>
  </si>
  <si>
    <t xml:space="preserve">        44.543,92</t>
  </si>
  <si>
    <t xml:space="preserve">        45.369,70</t>
  </si>
  <si>
    <t xml:space="preserve">        58.311,89</t>
  </si>
  <si>
    <t xml:space="preserve">        24.823,39</t>
  </si>
  <si>
    <t xml:space="preserve">        18.300,00</t>
  </si>
  <si>
    <t xml:space="preserve">        13.188,50</t>
  </si>
  <si>
    <t xml:space="preserve">     1.246.056,34</t>
  </si>
  <si>
    <t>1.502,28</t>
  </si>
  <si>
    <t xml:space="preserve">        49.636,00</t>
  </si>
  <si>
    <t xml:space="preserve">        54.046,00</t>
  </si>
  <si>
    <t xml:space="preserve">        16.020,00</t>
  </si>
  <si>
    <t xml:space="preserve">       132.310,02</t>
  </si>
  <si>
    <t xml:space="preserve">        10.196,12</t>
  </si>
  <si>
    <t xml:space="preserve">       321.198,63</t>
  </si>
  <si>
    <t xml:space="preserve">       221.906,32</t>
  </si>
  <si>
    <t xml:space="preserve">       328.636,27</t>
  </si>
  <si>
    <t xml:space="preserve">        20.504,00</t>
  </si>
  <si>
    <t>980,00</t>
  </si>
  <si>
    <t xml:space="preserve">        24.792,80</t>
  </si>
  <si>
    <t>522,20</t>
  </si>
  <si>
    <t xml:space="preserve">         7.941,09</t>
  </si>
  <si>
    <t xml:space="preserve">        14.750,59</t>
  </si>
  <si>
    <t xml:space="preserve">        34.147,53</t>
  </si>
  <si>
    <t xml:space="preserve">       633.768,44</t>
  </si>
  <si>
    <t>3.601,08</t>
  </si>
  <si>
    <t xml:space="preserve">       420.287,02</t>
  </si>
  <si>
    <t xml:space="preserve">       385.587,69</t>
  </si>
  <si>
    <t xml:space="preserve">        13.746,77</t>
  </si>
  <si>
    <t xml:space="preserve">        20.952,56</t>
  </si>
  <si>
    <t xml:space="preserve">         4.142,88</t>
  </si>
  <si>
    <t xml:space="preserve">           397,10</t>
  </si>
  <si>
    <t xml:space="preserve">         3.745,78</t>
  </si>
  <si>
    <t xml:space="preserve">        11.021,55</t>
  </si>
  <si>
    <t xml:space="preserve">         4.351,12</t>
  </si>
  <si>
    <t xml:space="preserve">           754,92</t>
  </si>
  <si>
    <t xml:space="preserve">         3.161,66</t>
  </si>
  <si>
    <t xml:space="preserve">        45.237,62</t>
  </si>
  <si>
    <t xml:space="preserve">        32.167,70</t>
  </si>
  <si>
    <t xml:space="preserve">         5.945,49</t>
  </si>
  <si>
    <t>179,00</t>
  </si>
  <si>
    <t xml:space="preserve">        55.744,53</t>
  </si>
  <si>
    <t xml:space="preserve">         9.532,73</t>
  </si>
  <si>
    <t xml:space="preserve">        10.687,50</t>
  </si>
  <si>
    <t xml:space="preserve">            20,80</t>
  </si>
  <si>
    <t xml:space="preserve">         1.034,57</t>
  </si>
  <si>
    <t xml:space="preserve">             1,01</t>
  </si>
  <si>
    <t xml:space="preserve">         4.910,30</t>
  </si>
  <si>
    <t xml:space="preserve">        16.486,49</t>
  </si>
  <si>
    <t xml:space="preserve">        10.954,24</t>
  </si>
  <si>
    <t xml:space="preserve">        90.815,44</t>
  </si>
  <si>
    <t xml:space="preserve">         3.400,70</t>
  </si>
  <si>
    <t xml:space="preserve">         3.393,23</t>
  </si>
  <si>
    <t xml:space="preserve">        16.255,99</t>
  </si>
  <si>
    <t xml:space="preserve">         6.611,03</t>
  </si>
  <si>
    <t xml:space="preserve">        20.893,97</t>
  </si>
  <si>
    <t xml:space="preserve">         4.500,00</t>
  </si>
  <si>
    <t xml:space="preserve">         5.850,00</t>
  </si>
  <si>
    <t xml:space="preserve">        18.992,42</t>
  </si>
  <si>
    <t xml:space="preserve">         3.183,60</t>
  </si>
  <si>
    <t xml:space="preserve">       330.914,88</t>
  </si>
  <si>
    <t xml:space="preserve">       304.673,81</t>
  </si>
  <si>
    <t xml:space="preserve">        63.496,77</t>
  </si>
  <si>
    <t xml:space="preserve">        13.398,55</t>
  </si>
  <si>
    <t xml:space="preserve">       121.901,47</t>
  </si>
  <si>
    <t xml:space="preserve">        45.639,39</t>
  </si>
  <si>
    <t xml:space="preserve">        45.813,13</t>
  </si>
  <si>
    <t xml:space="preserve">         5.312,50</t>
  </si>
  <si>
    <t xml:space="preserve">         8.800,00</t>
  </si>
  <si>
    <t xml:space="preserve">        16.240,69</t>
  </si>
  <si>
    <t xml:space="preserve">        19.109,50</t>
  </si>
  <si>
    <t xml:space="preserve">         3.500,00</t>
  </si>
  <si>
    <t xml:space="preserve">         2.050,00</t>
  </si>
  <si>
    <t xml:space="preserve">         1.450,00</t>
  </si>
  <si>
    <t xml:space="preserve">        12.591,43</t>
  </si>
  <si>
    <t xml:space="preserve">         1.863,20</t>
  </si>
  <si>
    <t xml:space="preserve">       111.763,59</t>
  </si>
  <si>
    <t xml:space="preserve">        50.139,51</t>
  </si>
  <si>
    <t xml:space="preserve">        34.906,24</t>
  </si>
  <si>
    <t xml:space="preserve">        17.462,41</t>
  </si>
  <si>
    <t xml:space="preserve">        17.340,91</t>
  </si>
  <si>
    <t xml:space="preserve">        16.635,77</t>
  </si>
  <si>
    <t xml:space="preserve">        15.000,00</t>
  </si>
  <si>
    <t xml:space="preserve">        28.376,44</t>
  </si>
  <si>
    <t xml:space="preserve">         7.900,00</t>
  </si>
  <si>
    <t xml:space="preserve">         5.779,93</t>
  </si>
  <si>
    <t xml:space="preserve">        10.798,40</t>
  </si>
  <si>
    <t xml:space="preserve">        51.095,54</t>
  </si>
  <si>
    <t>3.407,88</t>
  </si>
  <si>
    <t xml:space="preserve">        42.506,54</t>
  </si>
  <si>
    <t xml:space="preserve">       867.605,24</t>
  </si>
  <si>
    <t xml:space="preserve">       843.847,37</t>
  </si>
  <si>
    <t xml:space="preserve">        16.516,68</t>
  </si>
  <si>
    <t>3.340,00</t>
  </si>
  <si>
    <t xml:space="preserve">         9.380,00</t>
  </si>
  <si>
    <t xml:space="preserve">        19.845,00</t>
  </si>
  <si>
    <t xml:space="preserve">         2.450,00</t>
  </si>
  <si>
    <t xml:space="preserve">        56.700,00</t>
  </si>
  <si>
    <t xml:space="preserve">        74.180,00</t>
  </si>
  <si>
    <t>700,00</t>
  </si>
  <si>
    <t xml:space="preserve">        72.085,00</t>
  </si>
  <si>
    <t xml:space="preserve">         7.570,00</t>
  </si>
  <si>
    <t xml:space="preserve">           390,00</t>
  </si>
  <si>
    <t xml:space="preserve">         4.921,22</t>
  </si>
  <si>
    <t xml:space="preserve">        23.020,00</t>
  </si>
  <si>
    <t xml:space="preserve">        33.923,99</t>
  </si>
  <si>
    <t>33.923,99</t>
  </si>
  <si>
    <t>3.031,50</t>
  </si>
  <si>
    <t xml:space="preserve">        60.630,00</t>
  </si>
  <si>
    <t xml:space="preserve">         3.300,00</t>
  </si>
  <si>
    <t xml:space="preserve">         9.086,00</t>
  </si>
  <si>
    <t xml:space="preserve">         5.480,00</t>
  </si>
  <si>
    <t>300,00</t>
  </si>
  <si>
    <t xml:space="preserve">         5.780,00</t>
  </si>
  <si>
    <t xml:space="preserve">        35.750,00</t>
  </si>
  <si>
    <t xml:space="preserve">        24.981,69</t>
  </si>
  <si>
    <t>22.775,00</t>
  </si>
  <si>
    <t xml:space="preserve">        23.161,38</t>
  </si>
  <si>
    <t>35.326,59</t>
  </si>
  <si>
    <t xml:space="preserve">        35.326,59</t>
  </si>
  <si>
    <t xml:space="preserve">         5.607,87</t>
  </si>
  <si>
    <t xml:space="preserve">         4.622,76</t>
  </si>
  <si>
    <t xml:space="preserve">           923,79</t>
  </si>
  <si>
    <t xml:space="preserve">        47.924,81</t>
  </si>
  <si>
    <t xml:space="preserve">        78.040,63</t>
  </si>
  <si>
    <t xml:space="preserve">        76.712,92</t>
  </si>
  <si>
    <t xml:space="preserve">         1.327,71</t>
  </si>
  <si>
    <t xml:space="preserve">        13.497,43</t>
  </si>
  <si>
    <t xml:space="preserve">         4.497,43</t>
  </si>
  <si>
    <t xml:space="preserve">         9.000,00</t>
  </si>
  <si>
    <t>6.000,00</t>
  </si>
  <si>
    <t xml:space="preserve">     5.798.577,56</t>
  </si>
  <si>
    <t xml:space="preserve">     2.929.736,42</t>
  </si>
  <si>
    <t xml:space="preserve">       697.486,84</t>
  </si>
  <si>
    <t xml:space="preserve">       279.726,84</t>
  </si>
  <si>
    <t xml:space="preserve">       417.760,00</t>
  </si>
  <si>
    <t xml:space="preserve">     1.276.439,47</t>
  </si>
  <si>
    <t xml:space="preserve">       116.462,19</t>
  </si>
  <si>
    <t xml:space="preserve">       839.347,92</t>
  </si>
  <si>
    <t xml:space="preserve">       842.714,29</t>
  </si>
  <si>
    <t xml:space="preserve">       146.065,99</t>
  </si>
  <si>
    <t xml:space="preserve">       118.192,45</t>
  </si>
  <si>
    <t xml:space="preserve">        27.670,10</t>
  </si>
  <si>
    <t xml:space="preserve">        21.996,38</t>
  </si>
  <si>
    <t>2.000,02</t>
  </si>
  <si>
    <t>542.462,68</t>
  </si>
  <si>
    <t>573.559,78</t>
  </si>
  <si>
    <t>1.01.01.01.04.057</t>
  </si>
  <si>
    <t>MDF BB APLIC 122282-1 REF DI VIP</t>
  </si>
  <si>
    <t>2.089,02</t>
  </si>
  <si>
    <t>1.01.01.01.04.058</t>
  </si>
  <si>
    <t>MDF BB APLIC 122281-3 REF DI VIP</t>
  </si>
  <si>
    <t>1.01.01.01.04.059</t>
  </si>
  <si>
    <t>MDF BB APLIC 122284-8 REF DI VIP</t>
  </si>
  <si>
    <t>307,44</t>
  </si>
  <si>
    <t>2.942,28</t>
  </si>
  <si>
    <t>25.000,69</t>
  </si>
  <si>
    <t xml:space="preserve">       327.176,81</t>
  </si>
  <si>
    <t>4.679,99</t>
  </si>
  <si>
    <t xml:space="preserve">       620.028,81</t>
  </si>
  <si>
    <t>2.01.01.05.01.003</t>
  </si>
  <si>
    <t>ALUGUEIS A PAGAR</t>
  </si>
  <si>
    <t>3.418,40</t>
  </si>
  <si>
    <t>844,30</t>
  </si>
  <si>
    <t>105,54</t>
  </si>
  <si>
    <t>2.691,19</t>
  </si>
  <si>
    <t>517,01</t>
  </si>
  <si>
    <t xml:space="preserve">        31.795,49</t>
  </si>
  <si>
    <t>360,00</t>
  </si>
  <si>
    <t>3.01.01.03.01.004</t>
  </si>
  <si>
    <t>750,00</t>
  </si>
  <si>
    <t xml:space="preserve">           750,00</t>
  </si>
  <si>
    <t xml:space="preserve">        27.481,61</t>
  </si>
  <si>
    <t xml:space="preserve">        17.922,64</t>
  </si>
  <si>
    <t>3.02.01.01.01</t>
  </si>
  <si>
    <t>LOCACAO DE MOVEIS</t>
  </si>
  <si>
    <t xml:space="preserve">         3.418,40</t>
  </si>
  <si>
    <t>3.02.01.01.01.001</t>
  </si>
  <si>
    <t xml:space="preserve">       484.528,22</t>
  </si>
  <si>
    <t>2.075,00</t>
  </si>
  <si>
    <t xml:space="preserve">         1.413,40</t>
  </si>
  <si>
    <t xml:space="preserve">        16.414,90</t>
  </si>
  <si>
    <t xml:space="preserve">        22.000,00</t>
  </si>
  <si>
    <t>310,00</t>
  </si>
  <si>
    <t xml:space="preserve">        32.690,00</t>
  </si>
  <si>
    <t>1.091,67</t>
  </si>
  <si>
    <t xml:space="preserve">        73.176,67</t>
  </si>
  <si>
    <t xml:space="preserve">         9.370,00</t>
  </si>
  <si>
    <t>4.500,00</t>
  </si>
  <si>
    <t>2.550,00</t>
  </si>
  <si>
    <t>5.100,00</t>
  </si>
  <si>
    <t>249,67</t>
  </si>
  <si>
    <t xml:space="preserve">        54.444,81</t>
  </si>
  <si>
    <t>5.400,00</t>
  </si>
  <si>
    <t xml:space="preserve">         5.625,63</t>
  </si>
  <si>
    <t xml:space="preserve">     6.383.570,37</t>
  </si>
  <si>
    <t xml:space="preserve">     5.953.573,45</t>
  </si>
  <si>
    <t xml:space="preserve">     5.712.967,73</t>
  </si>
  <si>
    <t xml:space="preserve">        46.767,88</t>
  </si>
  <si>
    <t xml:space="preserve">        19.538,63</t>
  </si>
  <si>
    <t xml:space="preserve">        26.999,74</t>
  </si>
  <si>
    <t xml:space="preserve">     4.027.201,22</t>
  </si>
  <si>
    <t xml:space="preserve">       430.122,06</t>
  </si>
  <si>
    <t xml:space="preserve">     1.180.971,70</t>
  </si>
  <si>
    <t xml:space="preserve">     1.028.828,98</t>
  </si>
  <si>
    <t xml:space="preserve">       543.363,55</t>
  </si>
  <si>
    <t xml:space="preserve">       531.317,96</t>
  </si>
  <si>
    <t xml:space="preserve">         9.217,73</t>
  </si>
  <si>
    <t>1.01.01.01.04.060</t>
  </si>
  <si>
    <t>MDF BB APLIC 122284-8 RF CP EMPRESA AGIL</t>
  </si>
  <si>
    <t>307.032,93</t>
  </si>
  <si>
    <t>3.653,70</t>
  </si>
  <si>
    <t xml:space="preserve">       303.379,23</t>
  </si>
  <si>
    <t xml:space="preserve">     1.617.002,25</t>
  </si>
  <si>
    <t xml:space="preserve">       259.731,37</t>
  </si>
  <si>
    <t xml:space="preserve">       322.278,54</t>
  </si>
  <si>
    <t>1.01.01.01.05.020</t>
  </si>
  <si>
    <t>MDF BB RF SIMPLES 1191 42814-0 MINC PRONAC 193044 -</t>
  </si>
  <si>
    <t>990.169,07</t>
  </si>
  <si>
    <t xml:space="preserve">       990.169,07</t>
  </si>
  <si>
    <t>1.01.01.01.05.021</t>
  </si>
  <si>
    <t>MDF BB 1191 RF REF DI VIP 42814-0 MINC PRONAC 19304</t>
  </si>
  <si>
    <t>44.823,27</t>
  </si>
  <si>
    <t xml:space="preserve">        44.823,27</t>
  </si>
  <si>
    <t>1.01.01.01.08.017</t>
  </si>
  <si>
    <t>97.122,00</t>
  </si>
  <si>
    <t>1.01.01.01.08.018</t>
  </si>
  <si>
    <t>MDF BB 1191 42814-0 MINC PRONAC 193044 - 2020</t>
  </si>
  <si>
    <t>1.034.816,24</t>
  </si>
  <si>
    <t xml:space="preserve">       240.605,72</t>
  </si>
  <si>
    <t xml:space="preserve">       176.400,85</t>
  </si>
  <si>
    <t xml:space="preserve">       136.663,00</t>
  </si>
  <si>
    <t xml:space="preserve">         4.205,00</t>
  </si>
  <si>
    <t xml:space="preserve">        35.532,85</t>
  </si>
  <si>
    <t xml:space="preserve">        34.581,86</t>
  </si>
  <si>
    <t xml:space="preserve">        33.533,43</t>
  </si>
  <si>
    <t xml:space="preserve">           687,87</t>
  </si>
  <si>
    <t xml:space="preserve">           360,56</t>
  </si>
  <si>
    <t xml:space="preserve">        29.483,94</t>
  </si>
  <si>
    <t xml:space="preserve">       429.996,92</t>
  </si>
  <si>
    <t xml:space="preserve">     1.868.821,56</t>
  </si>
  <si>
    <t xml:space="preserve">       513.311,14</t>
  </si>
  <si>
    <t xml:space="preserve">    -1.438.824,64</t>
  </si>
  <si>
    <t xml:space="preserve">      -349.779,24</t>
  </si>
  <si>
    <t xml:space="preserve">      -255.149,93</t>
  </si>
  <si>
    <t xml:space="preserve">      -427.187,15</t>
  </si>
  <si>
    <t xml:space="preserve">      -180.920,61</t>
  </si>
  <si>
    <t xml:space="preserve">     5.913.373,45</t>
  </si>
  <si>
    <t xml:space="preserve">       656.849,68</t>
  </si>
  <si>
    <t xml:space="preserve">         1.767,15</t>
  </si>
  <si>
    <t xml:space="preserve">       655.082,53</t>
  </si>
  <si>
    <t xml:space="preserve">       487.050,57</t>
  </si>
  <si>
    <t xml:space="preserve">        38.963,47</t>
  </si>
  <si>
    <t xml:space="preserve">         4.870,54</t>
  </si>
  <si>
    <t xml:space="preserve">       124.197,95</t>
  </si>
  <si>
    <t xml:space="preserve">       161.824,13</t>
  </si>
  <si>
    <t xml:space="preserve">       116.897,32</t>
  </si>
  <si>
    <t xml:space="preserve">        41.397,40</t>
  </si>
  <si>
    <t xml:space="preserve">         3.529,41</t>
  </si>
  <si>
    <t xml:space="preserve">        46.367,75</t>
  </si>
  <si>
    <t xml:space="preserve">           678,41</t>
  </si>
  <si>
    <t xml:space="preserve">        45.112,97</t>
  </si>
  <si>
    <t xml:space="preserve">            94,37</t>
  </si>
  <si>
    <t xml:space="preserve">           154,43</t>
  </si>
  <si>
    <t xml:space="preserve">           153,25</t>
  </si>
  <si>
    <t xml:space="preserve">           174,32</t>
  </si>
  <si>
    <t xml:space="preserve">        48.679,22</t>
  </si>
  <si>
    <t xml:space="preserve">     4.999.651,87</t>
  </si>
  <si>
    <t xml:space="preserve">     3.382.476,38</t>
  </si>
  <si>
    <t>75.580,00</t>
  </si>
  <si>
    <t xml:space="preserve">       260.001,92</t>
  </si>
  <si>
    <t xml:space="preserve">       322.188,27</t>
  </si>
  <si>
    <t>2.01.01.07.01.020</t>
  </si>
  <si>
    <t>MDF - MINC PRONAC 193044 - 2020</t>
  </si>
  <si>
    <t>1.034.985,30</t>
  </si>
  <si>
    <t xml:space="preserve">     1.034.985,30</t>
  </si>
  <si>
    <t xml:space="preserve">       470.196,92</t>
  </si>
  <si>
    <t>2.02.02.03</t>
  </si>
  <si>
    <t>PASSIVOS CONTIGENTES A LONGO PRAZO</t>
  </si>
  <si>
    <t>40.200,00</t>
  </si>
  <si>
    <t xml:space="preserve">        40.200,00</t>
  </si>
  <si>
    <t>2.02.02.03.01</t>
  </si>
  <si>
    <t>2.02.02.03.01.002</t>
  </si>
  <si>
    <t>CONTINGENCIAS TRABALHISTAS</t>
  </si>
  <si>
    <t xml:space="preserve">    11.951.361,34</t>
  </si>
  <si>
    <t xml:space="preserve">     8.978.793,32</t>
  </si>
  <si>
    <t xml:space="preserve">     7.333.158,72</t>
  </si>
  <si>
    <t xml:space="preserve">       903.887,86</t>
  </si>
  <si>
    <t xml:space="preserve">       444.795,11</t>
  </si>
  <si>
    <t xml:space="preserve">       267.289,87</t>
  </si>
  <si>
    <t>3.01.01.01.01.003</t>
  </si>
  <si>
    <t>0,66</t>
  </si>
  <si>
    <t xml:space="preserve">             0,66</t>
  </si>
  <si>
    <t xml:space="preserve">        68.158,79</t>
  </si>
  <si>
    <t xml:space="preserve">        21.620,60</t>
  </si>
  <si>
    <t xml:space="preserve">         2.194,58</t>
  </si>
  <si>
    <t xml:space="preserve">         7.170,00</t>
  </si>
  <si>
    <t xml:space="preserve">        23.745,56</t>
  </si>
  <si>
    <t xml:space="preserve">        32.979,95</t>
  </si>
  <si>
    <t xml:space="preserve">         1.899,64</t>
  </si>
  <si>
    <t xml:space="preserve">         1.794,10</t>
  </si>
  <si>
    <t xml:space="preserve">           237,44</t>
  </si>
  <si>
    <t xml:space="preserve">           224,26</t>
  </si>
  <si>
    <t xml:space="preserve">         6.055,11</t>
  </si>
  <si>
    <t xml:space="preserve">         5.718,70</t>
  </si>
  <si>
    <t xml:space="preserve">       459.092,75</t>
  </si>
  <si>
    <t xml:space="preserve">       260.585,75</t>
  </si>
  <si>
    <t>3.01.01.01.02.003</t>
  </si>
  <si>
    <t xml:space="preserve">        66.373,31</t>
  </si>
  <si>
    <t xml:space="preserve">        20.822,97</t>
  </si>
  <si>
    <t xml:space="preserve">         2.603,45</t>
  </si>
  <si>
    <t xml:space="preserve">         6.930,00</t>
  </si>
  <si>
    <t xml:space="preserve">        32.168,12</t>
  </si>
  <si>
    <t xml:space="preserve">         2.573,45</t>
  </si>
  <si>
    <t xml:space="preserve">           321,68</t>
  </si>
  <si>
    <t xml:space="preserve">         8.202,85</t>
  </si>
  <si>
    <t xml:space="preserve">     6.352.394,55</t>
  </si>
  <si>
    <t xml:space="preserve">     1.238.635,21</t>
  </si>
  <si>
    <t xml:space="preserve">       631.053,18</t>
  </si>
  <si>
    <t>7.511,50</t>
  </si>
  <si>
    <t>6.924,54</t>
  </si>
  <si>
    <t xml:space="preserve">           586,04</t>
  </si>
  <si>
    <t xml:space="preserve">       212.681,23</t>
  </si>
  <si>
    <t xml:space="preserve">        52.104,89</t>
  </si>
  <si>
    <t xml:space="preserve">         6.511,14</t>
  </si>
  <si>
    <t xml:space="preserve">        42.307,32</t>
  </si>
  <si>
    <t xml:space="preserve">        90.960,00</t>
  </si>
  <si>
    <t xml:space="preserve">        13.419,09</t>
  </si>
  <si>
    <t xml:space="preserve">        56.329,52</t>
  </si>
  <si>
    <t xml:space="preserve">        82.897,37</t>
  </si>
  <si>
    <t xml:space="preserve">         4.652,08</t>
  </si>
  <si>
    <t xml:space="preserve">         5.083,11</t>
  </si>
  <si>
    <t xml:space="preserve">           581,39</t>
  </si>
  <si>
    <t xml:space="preserve">           635,41</t>
  </si>
  <si>
    <t xml:space="preserve">        14.828,87</t>
  </si>
  <si>
    <t xml:space="preserve">        16.202,58</t>
  </si>
  <si>
    <t xml:space="preserve">     5.113.759,34</t>
  </si>
  <si>
    <t xml:space="preserve">     2.655.930,86</t>
  </si>
  <si>
    <t>197,63</t>
  </si>
  <si>
    <t xml:space="preserve">         4.044,45</t>
  </si>
  <si>
    <t>88.413,33</t>
  </si>
  <si>
    <t>85.676,82</t>
  </si>
  <si>
    <t xml:space="preserve">         2.940,60</t>
  </si>
  <si>
    <t xml:space="preserve">       653.715,22</t>
  </si>
  <si>
    <t xml:space="preserve">       225.930,30</t>
  </si>
  <si>
    <t xml:space="preserve">        27.513,56</t>
  </si>
  <si>
    <t xml:space="preserve">       209.055,72</t>
  </si>
  <si>
    <t xml:space="preserve">       421.100,67</t>
  </si>
  <si>
    <t xml:space="preserve">        68.733,66</t>
  </si>
  <si>
    <t xml:space="preserve">        11.444,99</t>
  </si>
  <si>
    <t>1.752,97</t>
  </si>
  <si>
    <t xml:space="preserve">       236.732,89</t>
  </si>
  <si>
    <t>162,98</t>
  </si>
  <si>
    <t xml:space="preserve">       337.389,78</t>
  </si>
  <si>
    <t xml:space="preserve">        19.592,54</t>
  </si>
  <si>
    <t xml:space="preserve">        19.698,60</t>
  </si>
  <si>
    <t xml:space="preserve">         2.473,48</t>
  </si>
  <si>
    <t xml:space="preserve">         2.462,39</t>
  </si>
  <si>
    <t xml:space="preserve">        62.452,92</t>
  </si>
  <si>
    <t xml:space="preserve">        62.789,65</t>
  </si>
  <si>
    <t xml:space="preserve">        57.961,57</t>
  </si>
  <si>
    <t xml:space="preserve">        76.876,31</t>
  </si>
  <si>
    <t xml:space="preserve">        32.923,39</t>
  </si>
  <si>
    <t xml:space="preserve">         2.500,00</t>
  </si>
  <si>
    <t xml:space="preserve">        23.190,00</t>
  </si>
  <si>
    <t xml:space="preserve">        17.512,92</t>
  </si>
  <si>
    <t xml:space="preserve">     1.645.634,60</t>
  </si>
  <si>
    <t xml:space="preserve">        72.252,00</t>
  </si>
  <si>
    <t xml:space="preserve">        74.296,00</t>
  </si>
  <si>
    <t>3.510,00</t>
  </si>
  <si>
    <t xml:space="preserve">        19.530,00</t>
  </si>
  <si>
    <t xml:space="preserve">       176.938,63</t>
  </si>
  <si>
    <t xml:space="preserve">        13.239,72</t>
  </si>
  <si>
    <t xml:space="preserve">       428.552,95</t>
  </si>
  <si>
    <t>3.01.02.01.01.102</t>
  </si>
  <si>
    <t xml:space="preserve">           300,00</t>
  </si>
  <si>
    <t xml:space="preserve">       284.248,79</t>
  </si>
  <si>
    <t xml:space="preserve">       437.025,22</t>
  </si>
  <si>
    <t xml:space="preserve">        27.273,20</t>
  </si>
  <si>
    <t xml:space="preserve">        10.572,85</t>
  </si>
  <si>
    <t xml:space="preserve">        10.470,97</t>
  </si>
  <si>
    <t xml:space="preserve">        45.530,02</t>
  </si>
  <si>
    <t xml:space="preserve">       849.958,04</t>
  </si>
  <si>
    <t xml:space="preserve">       529.612,87</t>
  </si>
  <si>
    <t xml:space="preserve">        17.724,81</t>
  </si>
  <si>
    <t xml:space="preserve">        27.359,84</t>
  </si>
  <si>
    <t>2.806,00</t>
  </si>
  <si>
    <t xml:space="preserve">         4.485,89</t>
  </si>
  <si>
    <t xml:space="preserve">         1.471,11</t>
  </si>
  <si>
    <t xml:space="preserve">         3.014,78</t>
  </si>
  <si>
    <t xml:space="preserve">        13.089,44</t>
  </si>
  <si>
    <t xml:space="preserve">           387,30</t>
  </si>
  <si>
    <t>3.02.01.01.04.039</t>
  </si>
  <si>
    <t>COMBUSTIVEIS</t>
  </si>
  <si>
    <t>186,08</t>
  </si>
  <si>
    <t xml:space="preserve">           186,08</t>
  </si>
  <si>
    <t xml:space="preserve">         2.658,60</t>
  </si>
  <si>
    <t>800,36</t>
  </si>
  <si>
    <t xml:space="preserve">         7.103,61</t>
  </si>
  <si>
    <t>26,96</t>
  </si>
  <si>
    <t xml:space="preserve">        66.091,99</t>
  </si>
  <si>
    <t xml:space="preserve">        41.787,50</t>
  </si>
  <si>
    <t xml:space="preserve">         9.710,91</t>
  </si>
  <si>
    <t xml:space="preserve">        13.180,18</t>
  </si>
  <si>
    <t xml:space="preserve">        74.501,70</t>
  </si>
  <si>
    <t xml:space="preserve">        12.085,01</t>
  </si>
  <si>
    <t xml:space="preserve">        15.963,56</t>
  </si>
  <si>
    <t xml:space="preserve">         1.291,60</t>
  </si>
  <si>
    <t xml:space="preserve">         2.082,88</t>
  </si>
  <si>
    <t xml:space="preserve">            65,51</t>
  </si>
  <si>
    <t xml:space="preserve">         6.684,12</t>
  </si>
  <si>
    <t xml:space="preserve">        20.437,92</t>
  </si>
  <si>
    <t xml:space="preserve">        13.774,21</t>
  </si>
  <si>
    <t>26.952,29</t>
  </si>
  <si>
    <t xml:space="preserve">       118.407,12</t>
  </si>
  <si>
    <t xml:space="preserve">         2.363,14</t>
  </si>
  <si>
    <t xml:space="preserve">         4.182,50</t>
  </si>
  <si>
    <t xml:space="preserve">         4.317,45</t>
  </si>
  <si>
    <t xml:space="preserve">         1.134,56</t>
  </si>
  <si>
    <t xml:space="preserve">        23.182,78</t>
  </si>
  <si>
    <t xml:space="preserve">         7.770,87</t>
  </si>
  <si>
    <t xml:space="preserve">        32.063,32</t>
  </si>
  <si>
    <t xml:space="preserve">           195,00</t>
  </si>
  <si>
    <t>3.02.01.01.07.154</t>
  </si>
  <si>
    <t>1.504,32</t>
  </si>
  <si>
    <t xml:space="preserve">         1.504,32</t>
  </si>
  <si>
    <t xml:space="preserve">        12.803,00</t>
  </si>
  <si>
    <t>15.452,29</t>
  </si>
  <si>
    <t xml:space="preserve">        14.141,28</t>
  </si>
  <si>
    <t xml:space="preserve">         9.556,09</t>
  </si>
  <si>
    <t xml:space="preserve">         5.836,40</t>
  </si>
  <si>
    <t xml:space="preserve">        24.958,14</t>
  </si>
  <si>
    <t xml:space="preserve">        24.380,09</t>
  </si>
  <si>
    <t>3.706,25</t>
  </si>
  <si>
    <t xml:space="preserve">       515.722,57</t>
  </si>
  <si>
    <t>831,25</t>
  </si>
  <si>
    <t xml:space="preserve">       460.590,71</t>
  </si>
  <si>
    <t xml:space="preserve">         5.880,00</t>
  </si>
  <si>
    <t xml:space="preserve">        84.407,01</t>
  </si>
  <si>
    <t xml:space="preserve">        37.753,04</t>
  </si>
  <si>
    <t xml:space="preserve">       169.626,03</t>
  </si>
  <si>
    <t>1.490,90</t>
  </si>
  <si>
    <t xml:space="preserve">         3.564,90</t>
  </si>
  <si>
    <t>8.326,88</t>
  </si>
  <si>
    <t xml:space="preserve">        10.954,88</t>
  </si>
  <si>
    <t xml:space="preserve">        68.080,02</t>
  </si>
  <si>
    <t xml:space="preserve">        73.840,83</t>
  </si>
  <si>
    <t xml:space="preserve">         6.484,00</t>
  </si>
  <si>
    <t xml:space="preserve">        16.209,89</t>
  </si>
  <si>
    <t xml:space="preserve">         5.286,28</t>
  </si>
  <si>
    <t xml:space="preserve">         4.374,73</t>
  </si>
  <si>
    <t>2.875,00</t>
  </si>
  <si>
    <t xml:space="preserve">        33.635,69</t>
  </si>
  <si>
    <t>1.450,00</t>
  </si>
  <si>
    <t xml:space="preserve">        59.693,79</t>
  </si>
  <si>
    <t>2.000,00</t>
  </si>
  <si>
    <t xml:space="preserve">         3.154,87</t>
  </si>
  <si>
    <t>3.04.01.01.01.151</t>
  </si>
  <si>
    <t>SERVIÇOS DE TERCEIROS</t>
  </si>
  <si>
    <t xml:space="preserve">        38.260,82</t>
  </si>
  <si>
    <t>3.04.01.01.04.002</t>
  </si>
  <si>
    <t>RENOVACAO DE DIREITOS</t>
  </si>
  <si>
    <t>24.100,00</t>
  </si>
  <si>
    <t xml:space="preserve">        24.100,00</t>
  </si>
  <si>
    <t xml:space="preserve">        12.110,82</t>
  </si>
  <si>
    <t>6.430,00</t>
  </si>
  <si>
    <t xml:space="preserve">       143.188,01</t>
  </si>
  <si>
    <t>1.580,00</t>
  </si>
  <si>
    <t xml:space="preserve">        60.868,51</t>
  </si>
  <si>
    <t>350,00</t>
  </si>
  <si>
    <t xml:space="preserve">        60.101,66</t>
  </si>
  <si>
    <t xml:space="preserve">        42.536,33</t>
  </si>
  <si>
    <t xml:space="preserve">        12.135,77</t>
  </si>
  <si>
    <t xml:space="preserve">        10.500,00</t>
  </si>
  <si>
    <t xml:space="preserve">        45.658,97</t>
  </si>
  <si>
    <t xml:space="preserve">        15.879,58</t>
  </si>
  <si>
    <t xml:space="preserve">        15.075,78</t>
  </si>
  <si>
    <t>1.035,00</t>
  </si>
  <si>
    <t xml:space="preserve">        56.430,85</t>
  </si>
  <si>
    <t xml:space="preserve">        48.876,85</t>
  </si>
  <si>
    <t xml:space="preserve">         7.554,00</t>
  </si>
  <si>
    <t xml:space="preserve">     1.037.016,90</t>
  </si>
  <si>
    <t xml:space="preserve">       931.460,57</t>
  </si>
  <si>
    <t>596,40</t>
  </si>
  <si>
    <t xml:space="preserve">        48.403,60</t>
  </si>
  <si>
    <t xml:space="preserve">        38.243,00</t>
  </si>
  <si>
    <t xml:space="preserve">        62.649,46</t>
  </si>
  <si>
    <t xml:space="preserve">         1.935,28</t>
  </si>
  <si>
    <t>2.250,00</t>
  </si>
  <si>
    <t xml:space="preserve">        58.950,00</t>
  </si>
  <si>
    <t xml:space="preserve">        87.490,00</t>
  </si>
  <si>
    <t xml:space="preserve">        99.375,40</t>
  </si>
  <si>
    <t xml:space="preserve">         7.225,18</t>
  </si>
  <si>
    <t xml:space="preserve">        41.020,00</t>
  </si>
  <si>
    <t xml:space="preserve">         7.806,10</t>
  </si>
  <si>
    <t xml:space="preserve">         7.612,46</t>
  </si>
  <si>
    <t xml:space="preserve">        30.966,00</t>
  </si>
  <si>
    <t xml:space="preserve">        55.600,00</t>
  </si>
  <si>
    <t>3.09.01.01.01.078</t>
  </si>
  <si>
    <t>BACK LIGHT/FRONT LIGHT</t>
  </si>
  <si>
    <t>8.444,00</t>
  </si>
  <si>
    <t xml:space="preserve">         8.444,00</t>
  </si>
  <si>
    <t xml:space="preserve">        17.211,69</t>
  </si>
  <si>
    <t xml:space="preserve">        97.663,30</t>
  </si>
  <si>
    <t>7.500,00</t>
  </si>
  <si>
    <t xml:space="preserve">        39.336,71</t>
  </si>
  <si>
    <t xml:space="preserve">         7.893,03</t>
  </si>
  <si>
    <t xml:space="preserve">         6.687,13</t>
  </si>
  <si>
    <t xml:space="preserve">         1.144,58</t>
  </si>
  <si>
    <t>3.12</t>
  </si>
  <si>
    <t>CONTINGÊNCIAS</t>
  </si>
  <si>
    <t>3.12.01</t>
  </si>
  <si>
    <t>3.12.01.01</t>
  </si>
  <si>
    <t>3.12.01.01.01</t>
  </si>
  <si>
    <t>3.12.01.01.01.001</t>
  </si>
  <si>
    <t>CONTINGÊNCIA TRABALHISTA</t>
  </si>
  <si>
    <t xml:space="preserve">       114.813,12</t>
  </si>
  <si>
    <t xml:space="preserve">       113.219,34</t>
  </si>
  <si>
    <t xml:space="preserve">         1.593,78</t>
  </si>
  <si>
    <t>12.282,64</t>
  </si>
  <si>
    <t xml:space="preserve">         3.600,00</t>
  </si>
  <si>
    <t xml:space="preserve">        51.840,96</t>
  </si>
  <si>
    <t>3.20.01.01.01.001</t>
  </si>
  <si>
    <t>PRESTAÇÃO DE SERVIÇOS VOLUNTÁRIOS</t>
  </si>
  <si>
    <t>18.806,48</t>
  </si>
  <si>
    <t xml:space="preserve">        18.806,48</t>
  </si>
  <si>
    <t xml:space="preserve">         6.034,48</t>
  </si>
  <si>
    <t xml:space="preserve">        27.000,00</t>
  </si>
  <si>
    <t xml:space="preserve">     7.865.145,74</t>
  </si>
  <si>
    <t xml:space="preserve">     3.855.609,43</t>
  </si>
  <si>
    <t xml:space="preserve">       949.934,12</t>
  </si>
  <si>
    <t xml:space="preserve">       377.071,97</t>
  </si>
  <si>
    <t xml:space="preserve">       572.862,15</t>
  </si>
  <si>
    <t>450,00</t>
  </si>
  <si>
    <t xml:space="preserve">     1.766.894,67</t>
  </si>
  <si>
    <t xml:space="preserve">       134.444,81</t>
  </si>
  <si>
    <t xml:space="preserve">     1.004.335,83</t>
  </si>
  <si>
    <t xml:space="preserve">        -5.394,80</t>
  </si>
  <si>
    <t xml:space="preserve">     1.009.730,63</t>
  </si>
  <si>
    <t xml:space="preserve">       198.426,16</t>
  </si>
  <si>
    <t>4.01.01.03.01.001</t>
  </si>
  <si>
    <t>JUROS RECEBIDOS</t>
  </si>
  <si>
    <t>2.494,76</t>
  </si>
  <si>
    <t xml:space="preserve">         2.494,76</t>
  </si>
  <si>
    <t xml:space="preserve">       162.537,71</t>
  </si>
  <si>
    <t xml:space="preserve">        33.190,25</t>
  </si>
  <si>
    <t xml:space="preserve">        13.373,53</t>
  </si>
  <si>
    <t xml:space="preserve">         7.747,90</t>
  </si>
  <si>
    <t>4.01.01.16</t>
  </si>
  <si>
    <t>SERVIÇOS VOLUNTÁRIOS</t>
  </si>
  <si>
    <t>4.01.01.16.01</t>
  </si>
  <si>
    <t>SERVIÇOS DE VOLUNTÁRIOS</t>
  </si>
  <si>
    <t>4.01.01.16.01.001</t>
  </si>
  <si>
    <t>15.476.630,23</t>
  </si>
  <si>
    <t>14.377.103,88</t>
  </si>
  <si>
    <t>15.366.843,14</t>
  </si>
  <si>
    <t>14.340.331,39</t>
  </si>
  <si>
    <t>14.001.631,86</t>
  </si>
  <si>
    <t>12.832.427,89</t>
  </si>
  <si>
    <t>6.520,00</t>
  </si>
  <si>
    <t>8.520,02</t>
  </si>
  <si>
    <t>6.235.741,56</t>
  </si>
  <si>
    <t>6.291.216,34</t>
  </si>
  <si>
    <t>465.644,28</t>
  </si>
  <si>
    <t>455.932,89</t>
  </si>
  <si>
    <t>5.322.385,07</t>
  </si>
  <si>
    <t>5.327.478,65</t>
  </si>
  <si>
    <t>447.712,21</t>
  </si>
  <si>
    <t>420.804,80</t>
  </si>
  <si>
    <t>5.160.894,54</t>
  </si>
  <si>
    <t>4.938.821,08</t>
  </si>
  <si>
    <t>2.791,64</t>
  </si>
  <si>
    <t>91.628,64</t>
  </si>
  <si>
    <t>858,98</t>
  </si>
  <si>
    <t>13.269,48</t>
  </si>
  <si>
    <t>1.162.085,70</t>
  </si>
  <si>
    <t>1.862.123,45</t>
  </si>
  <si>
    <t>87.195,55</t>
  </si>
  <si>
    <t>456.868,33</t>
  </si>
  <si>
    <t>291.246,16</t>
  </si>
  <si>
    <t>545.452,57</t>
  </si>
  <si>
    <t>673.201,02</t>
  </si>
  <si>
    <t>141.883,06</t>
  </si>
  <si>
    <t>1.530.122,45</t>
  </si>
  <si>
    <t>1.520.904,72</t>
  </si>
  <si>
    <t>1.202.567,69</t>
  </si>
  <si>
    <t>190.662,38</t>
  </si>
  <si>
    <t>68.196,27</t>
  </si>
  <si>
    <t>190.354,94</t>
  </si>
  <si>
    <t>99.379,08</t>
  </si>
  <si>
    <t>1.395.908,07</t>
  </si>
  <si>
    <t>1.403.208,07</t>
  </si>
  <si>
    <t>263.969,83</t>
  </si>
  <si>
    <t>271.269,83</t>
  </si>
  <si>
    <t>1.365.211,28</t>
  </si>
  <si>
    <t>1.507.903,50</t>
  </si>
  <si>
    <t>776.123,05</t>
  </si>
  <si>
    <t>778.469,96</t>
  </si>
  <si>
    <t>315.887,40</t>
  </si>
  <si>
    <t>279.057,04</t>
  </si>
  <si>
    <t>345.017,50</t>
  </si>
  <si>
    <t>404.529,50</t>
  </si>
  <si>
    <t>99.335,51</t>
  </si>
  <si>
    <t>94.883,42</t>
  </si>
  <si>
    <t>574.903,73</t>
  </si>
  <si>
    <t>715.312,33</t>
  </si>
  <si>
    <t>376.068,00</t>
  </si>
  <si>
    <t>88.978,36</t>
  </si>
  <si>
    <t>68.589,05</t>
  </si>
  <si>
    <t>109.217,00</t>
  </si>
  <si>
    <t>267.713,00</t>
  </si>
  <si>
    <t>279,81</t>
  </si>
  <si>
    <t>360,56</t>
  </si>
  <si>
    <t>14.184,50</t>
  </si>
  <si>
    <t>14.121,21</t>
  </si>
  <si>
    <t>109.787,09</t>
  </si>
  <si>
    <t>36.772,49</t>
  </si>
  <si>
    <t>80.106,41</t>
  </si>
  <si>
    <t>15.274,57</t>
  </si>
  <si>
    <t>8.401,34</t>
  </si>
  <si>
    <t>12.830,51</t>
  </si>
  <si>
    <t>266,07</t>
  </si>
  <si>
    <t>6.924.534,39</t>
  </si>
  <si>
    <t>8.024.060,74</t>
  </si>
  <si>
    <t>6.896.354,71</t>
  </si>
  <si>
    <t>7.882.666,46</t>
  </si>
  <si>
    <t>2.435.819,85</t>
  </si>
  <si>
    <t>2.169.446,42</t>
  </si>
  <si>
    <t>1.889.336,80</t>
  </si>
  <si>
    <t>1.883.512,69</t>
  </si>
  <si>
    <t>1.538.320,54</t>
  </si>
  <si>
    <t>3.469,39</t>
  </si>
  <si>
    <t>7.200,00</t>
  </si>
  <si>
    <t>14.335,72</t>
  </si>
  <si>
    <t>326.011,15</t>
  </si>
  <si>
    <t>320.187,04</t>
  </si>
  <si>
    <t>546.483,05</t>
  </si>
  <si>
    <t>285.933,73</t>
  </si>
  <si>
    <t>326.111,33</t>
  </si>
  <si>
    <t>89.432,58</t>
  </si>
  <si>
    <t>88.867,16</t>
  </si>
  <si>
    <t>123.145,28</t>
  </si>
  <si>
    <t>14.031,94</t>
  </si>
  <si>
    <t>7.176,18</t>
  </si>
  <si>
    <t>7.085,72</t>
  </si>
  <si>
    <t>9.827,94</t>
  </si>
  <si>
    <t>1.778,69</t>
  </si>
  <si>
    <t>921,35</t>
  </si>
  <si>
    <t>885,74</t>
  </si>
  <si>
    <t>1.228,56</t>
  </si>
  <si>
    <t>85.136,14</t>
  </si>
  <si>
    <t>22.874,58</t>
  </si>
  <si>
    <t>22.586,33</t>
  </si>
  <si>
    <t>31.327,26</t>
  </si>
  <si>
    <t>570.117,29</t>
  </si>
  <si>
    <t>580.704,39</t>
  </si>
  <si>
    <t>469.899,03</t>
  </si>
  <si>
    <t>468.102,65</t>
  </si>
  <si>
    <t>87.599,52</t>
  </si>
  <si>
    <t>100.069,52</t>
  </si>
  <si>
    <t>12.618,74</t>
  </si>
  <si>
    <t>12.532,22</t>
  </si>
  <si>
    <t>240.417,97</t>
  </si>
  <si>
    <t>224.885,45</t>
  </si>
  <si>
    <t>1.978,26</t>
  </si>
  <si>
    <t>1.994,61</t>
  </si>
  <si>
    <t>145.324,74</t>
  </si>
  <si>
    <t>151.609,83</t>
  </si>
  <si>
    <t>72,24</t>
  </si>
  <si>
    <t>48,16</t>
  </si>
  <si>
    <t>5.276,51</t>
  </si>
  <si>
    <t>4.210,10</t>
  </si>
  <si>
    <t>25.048,68</t>
  </si>
  <si>
    <t>19.299,63</t>
  </si>
  <si>
    <t>50.280,88</t>
  </si>
  <si>
    <t>37.821,42</t>
  </si>
  <si>
    <t>11.422,50</t>
  </si>
  <si>
    <t>8.887,54</t>
  </si>
  <si>
    <t>1.388.897,96</t>
  </si>
  <si>
    <t>1.149.455,35</t>
  </si>
  <si>
    <t>1.369.449,27</t>
  </si>
  <si>
    <t>1.130.006,66</t>
  </si>
  <si>
    <t>16.030,29</t>
  </si>
  <si>
    <t>2.261.101,64</t>
  </si>
  <si>
    <t>3.758.174,85</t>
  </si>
  <si>
    <t>2.094.085,30</t>
  </si>
  <si>
    <t>2.548.628,18</t>
  </si>
  <si>
    <t>167.016,34</t>
  </si>
  <si>
    <t>98.981,37</t>
  </si>
  <si>
    <t>28.179,68</t>
  </si>
  <si>
    <t>141.394,28</t>
  </si>
  <si>
    <t>101.194,28</t>
  </si>
  <si>
    <t>3.427.239,86</t>
  </si>
  <si>
    <t>360.194,07</t>
  </si>
  <si>
    <t>2.482.887,91</t>
  </si>
  <si>
    <t>190.431,00</t>
  </si>
  <si>
    <t>2.081.807,37</t>
  </si>
  <si>
    <t>188.928,72</t>
  </si>
  <si>
    <t>210.991,25</t>
  </si>
  <si>
    <t>3.645,10</t>
  </si>
  <si>
    <t>94.655,15</t>
  </si>
  <si>
    <t>3.642,82</t>
  </si>
  <si>
    <t>55.408,92</t>
  </si>
  <si>
    <t>1,73</t>
  </si>
  <si>
    <t>14.128,58</t>
  </si>
  <si>
    <t>4.432,50</t>
  </si>
  <si>
    <t>554,06</t>
  </si>
  <si>
    <t>1.500,00</t>
  </si>
  <si>
    <t>5.936,40</t>
  </si>
  <si>
    <t>7.915,20</t>
  </si>
  <si>
    <t>474,91</t>
  </si>
  <si>
    <t>633,22</t>
  </si>
  <si>
    <t>59,37</t>
  </si>
  <si>
    <t>79,15</t>
  </si>
  <si>
    <t>1.513,80</t>
  </si>
  <si>
    <t>2.018,38</t>
  </si>
  <si>
    <t>116.336,10</t>
  </si>
  <si>
    <t>2,28</t>
  </si>
  <si>
    <t>71.237,86</t>
  </si>
  <si>
    <t>1,54</t>
  </si>
  <si>
    <t>18.165,33</t>
  </si>
  <si>
    <t>5.698,92</t>
  </si>
  <si>
    <t>712,91</t>
  </si>
  <si>
    <t>633,21</t>
  </si>
  <si>
    <t>1.852.250,71</t>
  </si>
  <si>
    <t>185.282,63</t>
  </si>
  <si>
    <t>390.260,23</t>
  </si>
  <si>
    <t>27.070,65</t>
  </si>
  <si>
    <t>169.353,58</t>
  </si>
  <si>
    <t>140,50</t>
  </si>
  <si>
    <t>90.286,26</t>
  </si>
  <si>
    <t>13.591,56</t>
  </si>
  <si>
    <t>1.698,99</t>
  </si>
  <si>
    <t>28.971,54</t>
  </si>
  <si>
    <t>17.880,26</t>
  </si>
  <si>
    <t>24.150,00</t>
  </si>
  <si>
    <t>5.068,63</t>
  </si>
  <si>
    <t>1.219,45</t>
  </si>
  <si>
    <t>14.653,21</t>
  </si>
  <si>
    <t>611,39</t>
  </si>
  <si>
    <t>22.303,24</t>
  </si>
  <si>
    <t>114,08</t>
  </si>
  <si>
    <t>1.177,60</t>
  </si>
  <si>
    <t>9,23</t>
  </si>
  <si>
    <t>1.760,65</t>
  </si>
  <si>
    <t>32,49</t>
  </si>
  <si>
    <t>147,09</t>
  </si>
  <si>
    <t>1,18</t>
  </si>
  <si>
    <t>220,10</t>
  </si>
  <si>
    <t>4,08</t>
  </si>
  <si>
    <t>3.753,77</t>
  </si>
  <si>
    <t>29,54</t>
  </si>
  <si>
    <t>5.612,51</t>
  </si>
  <si>
    <t>103,91</t>
  </si>
  <si>
    <t>1.461.990,48</t>
  </si>
  <si>
    <t>158.211,98</t>
  </si>
  <si>
    <t>709.927,11</t>
  </si>
  <si>
    <t>390,28</t>
  </si>
  <si>
    <t>6.462,26</t>
  </si>
  <si>
    <t>135.330,00</t>
  </si>
  <si>
    <t>57.191,65</t>
  </si>
  <si>
    <t>7.147,27</t>
  </si>
  <si>
    <t>102.866,17</t>
  </si>
  <si>
    <t>51.563,43</t>
  </si>
  <si>
    <t>107.511,86</t>
  </si>
  <si>
    <t>26.456,62</t>
  </si>
  <si>
    <t>10.144,81</t>
  </si>
  <si>
    <t>8.850,00</t>
  </si>
  <si>
    <t>62.906,57</t>
  </si>
  <si>
    <t>85.011,64</t>
  </si>
  <si>
    <t>5.048,76</t>
  </si>
  <si>
    <t>6.800,86</t>
  </si>
  <si>
    <t>1.076,74</t>
  </si>
  <si>
    <t>655,52</t>
  </si>
  <si>
    <t>850,16</t>
  </si>
  <si>
    <t>134,58</t>
  </si>
  <si>
    <t>16.093,21</t>
  </si>
  <si>
    <t>21.677,99</t>
  </si>
  <si>
    <t>3.432,26</t>
  </si>
  <si>
    <t>12.591,87</t>
  </si>
  <si>
    <t>18.565,41</t>
  </si>
  <si>
    <t>0,99</t>
  </si>
  <si>
    <t>8.100,99</t>
  </si>
  <si>
    <t>4.890,00</t>
  </si>
  <si>
    <t>4.324,42</t>
  </si>
  <si>
    <t>401.080,54</t>
  </si>
  <si>
    <t>22.616,00</t>
  </si>
  <si>
    <t>20.250,00</t>
  </si>
  <si>
    <t>44.628,63</t>
  </si>
  <si>
    <t>3.043,60</t>
  </si>
  <si>
    <t>107.354,34</t>
  </si>
  <si>
    <t>62.342,49</t>
  </si>
  <si>
    <t>108.388,95</t>
  </si>
  <si>
    <t>7.749,20</t>
  </si>
  <si>
    <t>3.211,01</t>
  </si>
  <si>
    <t>2.631,76</t>
  </si>
  <si>
    <t>3.172,05</t>
  </si>
  <si>
    <t>11.382,51</t>
  </si>
  <si>
    <t>255.709,60</t>
  </si>
  <si>
    <t>39.520,00</t>
  </si>
  <si>
    <t>112.926,93</t>
  </si>
  <si>
    <t>102.541,61</t>
  </si>
  <si>
    <t>3.978,04</t>
  </si>
  <si>
    <t>6.407,28</t>
  </si>
  <si>
    <t>3.149,01</t>
  </si>
  <si>
    <t>1.074,01</t>
  </si>
  <si>
    <t>8.201,56</t>
  </si>
  <si>
    <t>6.133,67</t>
  </si>
  <si>
    <t>2.169,85</t>
  </si>
  <si>
    <t>1.903,68</t>
  </si>
  <si>
    <t>3.941,95</t>
  </si>
  <si>
    <t>20.881,33</t>
  </si>
  <si>
    <t>9.619,80</t>
  </si>
  <si>
    <t>3.351,84</t>
  </si>
  <si>
    <t>675,00</t>
  </si>
  <si>
    <t>7.234,69</t>
  </si>
  <si>
    <t>18.757,17</t>
  </si>
  <si>
    <t>2.552,28</t>
  </si>
  <si>
    <t>5.276,06</t>
  </si>
  <si>
    <t>1.270,80</t>
  </si>
  <si>
    <t>1.048,31</t>
  </si>
  <si>
    <t>64,50</t>
  </si>
  <si>
    <t>1.773,82</t>
  </si>
  <si>
    <t>3.951,43</t>
  </si>
  <si>
    <t>2.819,97</t>
  </si>
  <si>
    <t>54.543,97</t>
  </si>
  <si>
    <t>774,50</t>
  </si>
  <si>
    <t>781,80</t>
  </si>
  <si>
    <t>924,22</t>
  </si>
  <si>
    <t>720,00</t>
  </si>
  <si>
    <t>18.426,79</t>
  </si>
  <si>
    <t>1.159,84</t>
  </si>
  <si>
    <t>11.169,35</t>
  </si>
  <si>
    <t>8.303,00</t>
  </si>
  <si>
    <t>10.601,15</t>
  </si>
  <si>
    <t>8.991,40</t>
  </si>
  <si>
    <t>2.652,80</t>
  </si>
  <si>
    <t>22.187,03</t>
  </si>
  <si>
    <t>188.513,94</t>
  </si>
  <si>
    <t>156.748,15</t>
  </si>
  <si>
    <t>21.741,49</t>
  </si>
  <si>
    <t>24.354,49</t>
  </si>
  <si>
    <t>47.724,56</t>
  </si>
  <si>
    <t>22.440,63</t>
  </si>
  <si>
    <t>28.027,70</t>
  </si>
  <si>
    <t>1.171,50</t>
  </si>
  <si>
    <t>7.409,89</t>
  </si>
  <si>
    <t>4.085,90</t>
  </si>
  <si>
    <t>20.270,00</t>
  </si>
  <si>
    <t>42.034,29</t>
  </si>
  <si>
    <t>36.210,82</t>
  </si>
  <si>
    <t>12.110,82</t>
  </si>
  <si>
    <t>3.823,47</t>
  </si>
  <si>
    <t>37.854,42</t>
  </si>
  <si>
    <t>12.309,00</t>
  </si>
  <si>
    <t>25.545,42</t>
  </si>
  <si>
    <t>17.377,03</t>
  </si>
  <si>
    <t>10.099,65</t>
  </si>
  <si>
    <t>4.277,38</t>
  </si>
  <si>
    <t>9.778,19</t>
  </si>
  <si>
    <t>4.442,88</t>
  </si>
  <si>
    <t>271.248,46</t>
  </si>
  <si>
    <t>101.836,80</t>
  </si>
  <si>
    <t>186.550,33</t>
  </si>
  <si>
    <t>98.937,13</t>
  </si>
  <si>
    <t>18.398,00</t>
  </si>
  <si>
    <t>8.650,80</t>
  </si>
  <si>
    <t>1.935,28</t>
  </si>
  <si>
    <t>14.010,00</t>
  </si>
  <si>
    <t>1.800,00</t>
  </si>
  <si>
    <t>15.734,02</t>
  </si>
  <si>
    <t>2.303,96</t>
  </si>
  <si>
    <t>18.000,00</t>
  </si>
  <si>
    <t>7.806,10</t>
  </si>
  <si>
    <t>21.880,00</t>
  </si>
  <si>
    <t>19.850,00</t>
  </si>
  <si>
    <t>30.545,00</t>
  </si>
  <si>
    <t>28.261,38</t>
  </si>
  <si>
    <t>82.412,97</t>
  </si>
  <si>
    <t>2.899,67</t>
  </si>
  <si>
    <t>39.586,38</t>
  </si>
  <si>
    <t>2.285,16</t>
  </si>
  <si>
    <t>2.064,37</t>
  </si>
  <si>
    <t>220,79</t>
  </si>
  <si>
    <t>36.506,42</t>
  </si>
  <si>
    <t>38.343,53</t>
  </si>
  <si>
    <t>1.537,05</t>
  </si>
  <si>
    <t>7.878,43</t>
  </si>
  <si>
    <t>3.074.924,22</t>
  </si>
  <si>
    <t>2.066.568,18</t>
  </si>
  <si>
    <t>933.751,44</t>
  </si>
  <si>
    <t>257.847,28</t>
  </si>
  <si>
    <t>97.345,13</t>
  </si>
  <si>
    <t>160.502,15</t>
  </si>
  <si>
    <t>490.905,20</t>
  </si>
  <si>
    <t>17.982,62</t>
  </si>
  <si>
    <t>2.028,43</t>
  </si>
  <si>
    <t>52.360,17</t>
  </si>
  <si>
    <t>44.345,26</t>
  </si>
  <si>
    <t>5.520,15</t>
  </si>
  <si>
    <t>3.437,95</t>
  </si>
  <si>
    <t>3.384,38</t>
  </si>
  <si>
    <t>25.836.282,91</t>
  </si>
  <si>
    <t>13.3</t>
  </si>
  <si>
    <t>Contigencias</t>
  </si>
  <si>
    <t>N/A</t>
  </si>
  <si>
    <t>Projetos Incentivados - (Lei Rouanet e Lei do Esporte)</t>
  </si>
  <si>
    <t>Programa de Acervo</t>
  </si>
  <si>
    <t>11.6</t>
  </si>
  <si>
    <t>11.6.1</t>
  </si>
  <si>
    <t>11.6.2</t>
  </si>
  <si>
    <t>11.6.3</t>
  </si>
  <si>
    <t>11.6.4</t>
  </si>
  <si>
    <t>11.6.5</t>
  </si>
  <si>
    <t>11.6.6</t>
  </si>
  <si>
    <t>19.9</t>
  </si>
  <si>
    <t>Sistema de Monitoramento/Licenças e Alvaras - AVCB</t>
  </si>
  <si>
    <t xml:space="preserve">Reversão Recursos de Reserva(último ano do CG) </t>
  </si>
  <si>
    <t>LEIS DE INCENTIVO</t>
  </si>
  <si>
    <t>Orçamento
exercicio 2020</t>
  </si>
  <si>
    <t xml:space="preserve">     6.696.088,77</t>
  </si>
  <si>
    <t xml:space="preserve">     6.275.238,13</t>
  </si>
  <si>
    <t xml:space="preserve">     6.176.156,19</t>
  </si>
  <si>
    <t xml:space="preserve">        23.887,82</t>
  </si>
  <si>
    <t xml:space="preserve">        44.859,53</t>
  </si>
  <si>
    <t xml:space="preserve">         7.195,73</t>
  </si>
  <si>
    <t xml:space="preserve">        37.434,29</t>
  </si>
  <si>
    <t xml:space="preserve">     4.475.616,54</t>
  </si>
  <si>
    <t xml:space="preserve">       431.293,08</t>
  </si>
  <si>
    <t xml:space="preserve">     1.184.995,44</t>
  </si>
  <si>
    <t xml:space="preserve">     1.281.019,45</t>
  </si>
  <si>
    <t xml:space="preserve">       545.122,68</t>
  </si>
  <si>
    <t xml:space="preserve">       380.546,80</t>
  </si>
  <si>
    <t xml:space="preserve">       500.142,79</t>
  </si>
  <si>
    <t xml:space="preserve">         2.457,45</t>
  </si>
  <si>
    <t>1.01.01.01.04.061</t>
  </si>
  <si>
    <t>MDF BB APLIC 122284-8 RF REF DI PLUS AGIL</t>
  </si>
  <si>
    <t xml:space="preserve">       150.038,84</t>
  </si>
  <si>
    <t xml:space="preserve">     1.582.031,75</t>
  </si>
  <si>
    <t xml:space="preserve">       229.105,02</t>
  </si>
  <si>
    <t xml:space="preserve">       360.753,89</t>
  </si>
  <si>
    <t xml:space="preserve">       992.172,84</t>
  </si>
  <si>
    <t xml:space="preserve">        49.760,55</t>
  </si>
  <si>
    <t xml:space="preserve">         4.826,40</t>
  </si>
  <si>
    <t xml:space="preserve">        44.934,15</t>
  </si>
  <si>
    <t xml:space="preserve">        99.081,94</t>
  </si>
  <si>
    <t xml:space="preserve">        29.377,71</t>
  </si>
  <si>
    <t xml:space="preserve">         7.000,00</t>
  </si>
  <si>
    <t xml:space="preserve">           200,00</t>
  </si>
  <si>
    <t xml:space="preserve">        22.177,71</t>
  </si>
  <si>
    <t xml:space="preserve">        44.143,19</t>
  </si>
  <si>
    <t xml:space="preserve">        38.689,92</t>
  </si>
  <si>
    <t xml:space="preserve">         3.911,04</t>
  </si>
  <si>
    <t xml:space="preserve">         1.542,23</t>
  </si>
  <si>
    <t xml:space="preserve">        25.421,97</t>
  </si>
  <si>
    <t xml:space="preserve">       420.850,64</t>
  </si>
  <si>
    <t xml:space="preserve">    -1.447.970,92</t>
  </si>
  <si>
    <t xml:space="preserve">      -354.706,30</t>
  </si>
  <si>
    <t xml:space="preserve">      -256.798,24</t>
  </si>
  <si>
    <t xml:space="preserve">      -429.669,36</t>
  </si>
  <si>
    <t xml:space="preserve">      -181.009,31</t>
  </si>
  <si>
    <t xml:space="preserve">     5.933.373,45</t>
  </si>
  <si>
    <t xml:space="preserve">     6.255.038,13</t>
  </si>
  <si>
    <t xml:space="preserve">       656.849,69</t>
  </si>
  <si>
    <t xml:space="preserve">       655.433,77</t>
  </si>
  <si>
    <t xml:space="preserve">         1.767,16</t>
  </si>
  <si>
    <t xml:space="preserve">         8.816,81</t>
  </si>
  <si>
    <t>2.01.01.02.01.513</t>
  </si>
  <si>
    <t>RESCISÕES A PAGAR</t>
  </si>
  <si>
    <t xml:space="preserve">       646.616,96</t>
  </si>
  <si>
    <t xml:space="preserve">        28.420,92</t>
  </si>
  <si>
    <t xml:space="preserve">       452.335,73</t>
  </si>
  <si>
    <t xml:space="preserve">         2.273,33</t>
  </si>
  <si>
    <t xml:space="preserve">        36.186,29</t>
  </si>
  <si>
    <t xml:space="preserve">           284,28</t>
  </si>
  <si>
    <t xml:space="preserve">         4.523,32</t>
  </si>
  <si>
    <t xml:space="preserve">         7.247,49</t>
  </si>
  <si>
    <t xml:space="preserve">       115.345,60</t>
  </si>
  <si>
    <t xml:space="preserve">       150.165,76</t>
  </si>
  <si>
    <t xml:space="preserve">       117.947,05</t>
  </si>
  <si>
    <t xml:space="preserve">        28.638,80</t>
  </si>
  <si>
    <t xml:space="preserve">         3.579,91</t>
  </si>
  <si>
    <t xml:space="preserve">        60.484,39</t>
  </si>
  <si>
    <t xml:space="preserve">         1.313,04</t>
  </si>
  <si>
    <t xml:space="preserve">        37.984,03</t>
  </si>
  <si>
    <t xml:space="preserve">         1.240,29</t>
  </si>
  <si>
    <t xml:space="preserve">         5.444,19</t>
  </si>
  <si>
    <t xml:space="preserve">        12.279,94</t>
  </si>
  <si>
    <t xml:space="preserve">         2.222,90</t>
  </si>
  <si>
    <t xml:space="preserve">        98.857,41</t>
  </si>
  <si>
    <t xml:space="preserve">       262.923,29</t>
  </si>
  <si>
    <t xml:space="preserve">     4.969.473,67</t>
  </si>
  <si>
    <t xml:space="preserve">     5.126.030,12</t>
  </si>
  <si>
    <t xml:space="preserve">     3.352.298,18</t>
  </si>
  <si>
    <t xml:space="preserve">     3.503.288,55</t>
  </si>
  <si>
    <t xml:space="preserve">       224.880,69</t>
  </si>
  <si>
    <t xml:space="preserve">     1.037.106,99</t>
  </si>
  <si>
    <t xml:space="preserve">       450.196,92</t>
  </si>
  <si>
    <t xml:space="preserve">       441.050,64</t>
  </si>
  <si>
    <t xml:space="preserve">        20.200,00</t>
  </si>
  <si>
    <t xml:space="preserve">       943.951,96</t>
  </si>
  <si>
    <t xml:space="preserve">       695.473,12</t>
  </si>
  <si>
    <t xml:space="preserve">       560.439,74</t>
  </si>
  <si>
    <t xml:space="preserve">        77.555,86</t>
  </si>
  <si>
    <t xml:space="preserve">        38.777,44</t>
  </si>
  <si>
    <t xml:space="preserve">        23.745,09</t>
  </si>
  <si>
    <t xml:space="preserve">           237,46</t>
  </si>
  <si>
    <t xml:space="preserve">           630,00</t>
  </si>
  <si>
    <t xml:space="preserve">         1.978,80</t>
  </si>
  <si>
    <t xml:space="preserve">         2.638,39</t>
  </si>
  <si>
    <t xml:space="preserve">           211,07</t>
  </si>
  <si>
    <t xml:space="preserve">            19,79</t>
  </si>
  <si>
    <t xml:space="preserve">            26,39</t>
  </si>
  <si>
    <t xml:space="preserve">           504,60</t>
  </si>
  <si>
    <t xml:space="preserve">           672,80</t>
  </si>
  <si>
    <t xml:space="preserve">        38.778,42</t>
  </si>
  <si>
    <t xml:space="preserve">        23.746,09</t>
  </si>
  <si>
    <t xml:space="preserve">         2.638,40</t>
  </si>
  <si>
    <t xml:space="preserve">            26,38</t>
  </si>
  <si>
    <t xml:space="preserve">           672,78</t>
  </si>
  <si>
    <t xml:space="preserve">       479.051,86</t>
  </si>
  <si>
    <t xml:space="preserve">        97.260,35</t>
  </si>
  <si>
    <t xml:space="preserve">        53.158,00</t>
  </si>
  <si>
    <t xml:space="preserve">        13.555,47</t>
  </si>
  <si>
    <t xml:space="preserve">         4.252,62</t>
  </si>
  <si>
    <t xml:space="preserve">           531,59</t>
  </si>
  <si>
    <t xml:space="preserve">         2.706,37</t>
  </si>
  <si>
    <t xml:space="preserve">         7.650,00</t>
  </si>
  <si>
    <t xml:space="preserve">         1.228,07</t>
  </si>
  <si>
    <t xml:space="preserve">         4.815,03</t>
  </si>
  <si>
    <t xml:space="preserve">         6.395,24</t>
  </si>
  <si>
    <t xml:space="preserve">           385,13</t>
  </si>
  <si>
    <t xml:space="preserve">           303,02</t>
  </si>
  <si>
    <t xml:space="preserve">            48,15</t>
  </si>
  <si>
    <t xml:space="preserve">            37,87</t>
  </si>
  <si>
    <t xml:space="preserve">         1.227,88</t>
  </si>
  <si>
    <t xml:space="preserve">           965,91</t>
  </si>
  <si>
    <t xml:space="preserve">       381.791,51</t>
  </si>
  <si>
    <t xml:space="preserve">       195.899,33</t>
  </si>
  <si>
    <t xml:space="preserve">           960,17</t>
  </si>
  <si>
    <t xml:space="preserve">        50.069,07</t>
  </si>
  <si>
    <t xml:space="preserve">        15.707,71</t>
  </si>
  <si>
    <t xml:space="preserve">         1.963,49</t>
  </si>
  <si>
    <t xml:space="preserve">        12.678,09</t>
  </si>
  <si>
    <t xml:space="preserve">        32.430,00</t>
  </si>
  <si>
    <t xml:space="preserve">         6.316,59</t>
  </si>
  <si>
    <t xml:space="preserve">        19.648,29</t>
  </si>
  <si>
    <t xml:space="preserve">        26.373,74</t>
  </si>
  <si>
    <t xml:space="preserve">         1.571,60</t>
  </si>
  <si>
    <t xml:space="preserve">         1.376,85</t>
  </si>
  <si>
    <t xml:space="preserve">           196,55</t>
  </si>
  <si>
    <t xml:space="preserve">           172,05</t>
  </si>
  <si>
    <t xml:space="preserve">         5.010,41</t>
  </si>
  <si>
    <t xml:space="preserve">         4.388,71</t>
  </si>
  <si>
    <t xml:space="preserve">         7.028,86</t>
  </si>
  <si>
    <t xml:space="preserve">         3.832,02</t>
  </si>
  <si>
    <t xml:space="preserve">         1.750,00</t>
  </si>
  <si>
    <t xml:space="preserve">           250,00</t>
  </si>
  <si>
    <t xml:space="preserve">         1.050,00</t>
  </si>
  <si>
    <t xml:space="preserve">           782,02</t>
  </si>
  <si>
    <t xml:space="preserve">       135.033,38</t>
  </si>
  <si>
    <t xml:space="preserve">         6.507,00</t>
  </si>
  <si>
    <t xml:space="preserve">         6.750,00</t>
  </si>
  <si>
    <t xml:space="preserve">        14.630,16</t>
  </si>
  <si>
    <t xml:space="preserve">           913,08</t>
  </si>
  <si>
    <t xml:space="preserve">        35.810,77</t>
  </si>
  <si>
    <t xml:space="preserve">        20.780,83</t>
  </si>
  <si>
    <t xml:space="preserve">        38.194,89</t>
  </si>
  <si>
    <t xml:space="preserve">         2.216,00</t>
  </si>
  <si>
    <t xml:space="preserve">           918,55</t>
  </si>
  <si>
    <t xml:space="preserve">           928,94</t>
  </si>
  <si>
    <t xml:space="preserve">         3.588,99</t>
  </si>
  <si>
    <t xml:space="preserve">         3.794,17</t>
  </si>
  <si>
    <t xml:space="preserve">        90.396,19</t>
  </si>
  <si>
    <t xml:space="preserve">        57.172,39</t>
  </si>
  <si>
    <t xml:space="preserve">        52.977,64</t>
  </si>
  <si>
    <t xml:space="preserve">         2.203,14</t>
  </si>
  <si>
    <t xml:space="preserve">         1.991,61</t>
  </si>
  <si>
    <t xml:space="preserve">         1.012,64</t>
  </si>
  <si>
    <t xml:space="preserve">         5.635,71</t>
  </si>
  <si>
    <t xml:space="preserve">         4.813,80</t>
  </si>
  <si>
    <t xml:space="preserve">           160,00</t>
  </si>
  <si>
    <t xml:space="preserve">           661,91</t>
  </si>
  <si>
    <t xml:space="preserve">         5.290,83</t>
  </si>
  <si>
    <t xml:space="preserve">           541,74</t>
  </si>
  <si>
    <t xml:space="preserve">           652,24</t>
  </si>
  <si>
    <t xml:space="preserve">           198,06</t>
  </si>
  <si>
    <t xml:space="preserve">           667,88</t>
  </si>
  <si>
    <t xml:space="preserve">         1.834,26</t>
  </si>
  <si>
    <t xml:space="preserve">         1.396,65</t>
  </si>
  <si>
    <t xml:space="preserve">        21.077,42</t>
  </si>
  <si>
    <t xml:space="preserve">         1.222,91</t>
  </si>
  <si>
    <t xml:space="preserve">           132,35</t>
  </si>
  <si>
    <t xml:space="preserve">         1.071,60</t>
  </si>
  <si>
    <t>3.02.01.01.07.094</t>
  </si>
  <si>
    <t xml:space="preserve">           280,00</t>
  </si>
  <si>
    <t xml:space="preserve">        12.108,56</t>
  </si>
  <si>
    <t xml:space="preserve">           767,30</t>
  </si>
  <si>
    <t xml:space="preserve">         1.569,32</t>
  </si>
  <si>
    <t xml:space="preserve">         1.350,00</t>
  </si>
  <si>
    <t xml:space="preserve">         2.575,38</t>
  </si>
  <si>
    <t xml:space="preserve">           207,20</t>
  </si>
  <si>
    <t xml:space="preserve">        75.985,45</t>
  </si>
  <si>
    <t xml:space="preserve">        72.348,57</t>
  </si>
  <si>
    <t xml:space="preserve">           490,00</t>
  </si>
  <si>
    <t xml:space="preserve">         7.540,09</t>
  </si>
  <si>
    <t xml:space="preserve">        22.985,87</t>
  </si>
  <si>
    <t xml:space="preserve">           134,20</t>
  </si>
  <si>
    <t xml:space="preserve">         2.438,70</t>
  </si>
  <si>
    <t xml:space="preserve">        38.369,21</t>
  </si>
  <si>
    <t xml:space="preserve">           390,50</t>
  </si>
  <si>
    <t xml:space="preserve">         1.719,40</t>
  </si>
  <si>
    <t xml:space="preserve">           430,89</t>
  </si>
  <si>
    <t xml:space="preserve">         1.486,59</t>
  </si>
  <si>
    <t xml:space="preserve">         5.274,49</t>
  </si>
  <si>
    <t xml:space="preserve">         4.000,00</t>
  </si>
  <si>
    <t xml:space="preserve">         1.274,49</t>
  </si>
  <si>
    <t xml:space="preserve">         5.859,35</t>
  </si>
  <si>
    <t>3.05.01.01.02.098</t>
  </si>
  <si>
    <t xml:space="preserve">         3.366,37</t>
  </si>
  <si>
    <t xml:space="preserve">         2.492,98</t>
  </si>
  <si>
    <t xml:space="preserve">           494,78</t>
  </si>
  <si>
    <t xml:space="preserve">            14,78</t>
  </si>
  <si>
    <t xml:space="preserve">           480,00</t>
  </si>
  <si>
    <t xml:space="preserve">         5.047,19</t>
  </si>
  <si>
    <t xml:space="preserve">         4.203,19</t>
  </si>
  <si>
    <t xml:space="preserve">           844,00</t>
  </si>
  <si>
    <t>PLANO ANUAL 2019</t>
  </si>
  <si>
    <t xml:space="preserve">        36.606,90</t>
  </si>
  <si>
    <t xml:space="preserve">        36.550,65</t>
  </si>
  <si>
    <t xml:space="preserve">         7.697,00</t>
  </si>
  <si>
    <t xml:space="preserve">         2.420,00</t>
  </si>
  <si>
    <t xml:space="preserve">         6.650,00</t>
  </si>
  <si>
    <t xml:space="preserve">         7.770,00</t>
  </si>
  <si>
    <t>3.09.01.01.01.094</t>
  </si>
  <si>
    <t xml:space="preserve">         5.384,00</t>
  </si>
  <si>
    <t>3.09.01.01.01.112</t>
  </si>
  <si>
    <t>MATERIAL PARA MANUTENÇÃO</t>
  </si>
  <si>
    <t xml:space="preserve">         3.129,65</t>
  </si>
  <si>
    <t xml:space="preserve">            56,25</t>
  </si>
  <si>
    <t xml:space="preserve">            28,02</t>
  </si>
  <si>
    <t xml:space="preserve">            28,23</t>
  </si>
  <si>
    <t>3.10</t>
  </si>
  <si>
    <t>PLANO ANUAL 2020</t>
  </si>
  <si>
    <t xml:space="preserve">            34,23</t>
  </si>
  <si>
    <t>3.10.01</t>
  </si>
  <si>
    <t>3.10.01.02</t>
  </si>
  <si>
    <t>3.10.01.02.01</t>
  </si>
  <si>
    <t>3.10.01.02.01.01</t>
  </si>
  <si>
    <t xml:space="preserve">         2.170,00</t>
  </si>
  <si>
    <t xml:space="preserve">         9.146,28</t>
  </si>
  <si>
    <t xml:space="preserve">         9.057,58</t>
  </si>
  <si>
    <t xml:space="preserve">            88,70</t>
  </si>
  <si>
    <t xml:space="preserve">        17.463,98</t>
  </si>
  <si>
    <t xml:space="preserve">           513,83</t>
  </si>
  <si>
    <t xml:space="preserve">        16.950,15</t>
  </si>
  <si>
    <t xml:space="preserve">       705.317,35</t>
  </si>
  <si>
    <t xml:space="preserve">       217.045,14</t>
  </si>
  <si>
    <t xml:space="preserve">        38.177,71</t>
  </si>
  <si>
    <t xml:space="preserve">       140.886,20</t>
  </si>
  <si>
    <t>RECEITA - PATROCINIOS/PERMUTAS</t>
  </si>
  <si>
    <t xml:space="preserve">        32.311,23</t>
  </si>
  <si>
    <t xml:space="preserve">        -3.090,00</t>
  </si>
  <si>
    <t xml:space="preserve">        35.401,23</t>
  </si>
  <si>
    <t xml:space="preserve">        17.402,62</t>
  </si>
  <si>
    <t xml:space="preserve">        13.572,72</t>
  </si>
  <si>
    <t xml:space="preserve">           705,67</t>
  </si>
  <si>
    <t>4.01.01.03.01.008</t>
  </si>
  <si>
    <t>RENDIMENTO PRONAC 2020</t>
  </si>
  <si>
    <t xml:space="preserve">         2.148,88</t>
  </si>
  <si>
    <t>4.01.01.03.01.009</t>
  </si>
  <si>
    <t>RENDIMENTO MESP</t>
  </si>
  <si>
    <t xml:space="preserve">           975,35</t>
  </si>
  <si>
    <t xml:space="preserve">         4.186,85</t>
  </si>
  <si>
    <t>REEMBOLSOS DIVERSOS</t>
  </si>
  <si>
    <t>6.016.783,67</t>
  </si>
  <si>
    <t xml:space="preserve">     6.941.906,68</t>
  </si>
  <si>
    <t xml:space="preserve">     6.529.507,99</t>
  </si>
  <si>
    <t xml:space="preserve">     6.332.032,91</t>
  </si>
  <si>
    <t xml:space="preserve">       126.423,04</t>
  </si>
  <si>
    <t xml:space="preserve">         4.735,52</t>
  </si>
  <si>
    <t xml:space="preserve">       121.458,01</t>
  </si>
  <si>
    <t xml:space="preserve">     4.563.798,25</t>
  </si>
  <si>
    <t xml:space="preserve">       432.216,10</t>
  </si>
  <si>
    <t xml:space="preserve">     1.235.493,22</t>
  </si>
  <si>
    <t xml:space="preserve">     1.338.380,69</t>
  </si>
  <si>
    <t xml:space="preserve">       546.485,83</t>
  </si>
  <si>
    <t xml:space="preserve">       381.498,40</t>
  </si>
  <si>
    <t xml:space="preserve">       629.724,00</t>
  </si>
  <si>
    <t xml:space="preserve">     1.608.968,89</t>
  </si>
  <si>
    <t xml:space="preserve">       209.563,68</t>
  </si>
  <si>
    <t xml:space="preserve">       361.550,67</t>
  </si>
  <si>
    <t>1.01.01.01.05.022</t>
  </si>
  <si>
    <t>MDF BB 1191 42815-9 MINC PRONAC 193044</t>
  </si>
  <si>
    <t xml:space="preserve">     1.037.854,54</t>
  </si>
  <si>
    <t xml:space="preserve">         8.954,91</t>
  </si>
  <si>
    <t>1.01.01.01.08.020</t>
  </si>
  <si>
    <t xml:space="preserve">       197.475,08</t>
  </si>
  <si>
    <t xml:space="preserve">       148.102,71</t>
  </si>
  <si>
    <t xml:space="preserve">        48.570,00</t>
  </si>
  <si>
    <t xml:space="preserve">        77.355,00</t>
  </si>
  <si>
    <t xml:space="preserve">        28.097,02</t>
  </si>
  <si>
    <t xml:space="preserve">        11.321,75</t>
  </si>
  <si>
    <t xml:space="preserve">         5.322,00</t>
  </si>
  <si>
    <t xml:space="preserve">         9.911,04</t>
  </si>
  <si>
    <t xml:space="preserve">        21.136,28</t>
  </si>
  <si>
    <t xml:space="preserve">       412.398,69</t>
  </si>
  <si>
    <t xml:space="preserve">    -1.456.422,87</t>
  </si>
  <si>
    <t xml:space="preserve">      -359.633,36</t>
  </si>
  <si>
    <t xml:space="preserve">      -258.363,22</t>
  </si>
  <si>
    <t xml:space="preserve">      -431.540,58</t>
  </si>
  <si>
    <t xml:space="preserve">      -181.098,00</t>
  </si>
  <si>
    <t xml:space="preserve">     6.500.856,04</t>
  </si>
  <si>
    <t xml:space="preserve">       662.374,85</t>
  </si>
  <si>
    <t xml:space="preserve">         8.162,17</t>
  </si>
  <si>
    <t xml:space="preserve">       654.212,68</t>
  </si>
  <si>
    <t xml:space="preserve">        56.758,47</t>
  </si>
  <si>
    <t xml:space="preserve">       430.001,63</t>
  </si>
  <si>
    <t xml:space="preserve">         4.114,78</t>
  </si>
  <si>
    <t xml:space="preserve">        34.399,54</t>
  </si>
  <si>
    <t xml:space="preserve">           514,40</t>
  </si>
  <si>
    <t xml:space="preserve">         4.300,02</t>
  </si>
  <si>
    <t xml:space="preserve">        14.473,46</t>
  </si>
  <si>
    <t xml:space="preserve">       109.650,38</t>
  </si>
  <si>
    <t xml:space="preserve">       151.040,13</t>
  </si>
  <si>
    <t xml:space="preserve">       118.369,92</t>
  </si>
  <si>
    <t xml:space="preserve">        29.041,63</t>
  </si>
  <si>
    <t xml:space="preserve">         3.628,58</t>
  </si>
  <si>
    <t xml:space="preserve">        58.935,23</t>
  </si>
  <si>
    <t xml:space="preserve">           593,06</t>
  </si>
  <si>
    <t xml:space="preserve">        32.048,99</t>
  </si>
  <si>
    <t xml:space="preserve">         2.504,03</t>
  </si>
  <si>
    <t xml:space="preserve">         9.428,72</t>
  </si>
  <si>
    <t xml:space="preserve">         2.209,28</t>
  </si>
  <si>
    <t xml:space="preserve">       396.438,30</t>
  </si>
  <si>
    <t xml:space="preserve">     5.232.066,73</t>
  </si>
  <si>
    <t xml:space="preserve">     3.780.789,28</t>
  </si>
  <si>
    <t xml:space="preserve">        51.872,24</t>
  </si>
  <si>
    <t xml:space="preserve">     2.018.946,53</t>
  </si>
  <si>
    <t xml:space="preserve">     1.407.739,13</t>
  </si>
  <si>
    <t xml:space="preserve">     1.132.961,60</t>
  </si>
  <si>
    <t xml:space="preserve">       133.420,71</t>
  </si>
  <si>
    <t xml:space="preserve">        74.231,79</t>
  </si>
  <si>
    <t xml:space="preserve">        47.490,18</t>
  </si>
  <si>
    <t xml:space="preserve">        12.335,80</t>
  </si>
  <si>
    <t xml:space="preserve">         2.374,56</t>
  </si>
  <si>
    <t xml:space="preserve">         1.260,00</t>
  </si>
  <si>
    <t xml:space="preserve">         3.957,59</t>
  </si>
  <si>
    <t xml:space="preserve">           316,60</t>
  </si>
  <si>
    <t xml:space="preserve">            39,58</t>
  </si>
  <si>
    <t xml:space="preserve">         1.009,19</t>
  </si>
  <si>
    <t xml:space="preserve">        59.188,92</t>
  </si>
  <si>
    <t xml:space="preserve">        32.452,44</t>
  </si>
  <si>
    <t xml:space="preserve">        10.495,54</t>
  </si>
  <si>
    <t xml:space="preserve">         2.596,18</t>
  </si>
  <si>
    <t xml:space="preserve">           324,53</t>
  </si>
  <si>
    <t xml:space="preserve">           900,00</t>
  </si>
  <si>
    <t xml:space="preserve">         5.276,80</t>
  </si>
  <si>
    <t xml:space="preserve">           422,14</t>
  </si>
  <si>
    <t xml:space="preserve">            52,77</t>
  </si>
  <si>
    <t xml:space="preserve">         1.345,56</t>
  </si>
  <si>
    <t xml:space="preserve">       992.227,31</t>
  </si>
  <si>
    <t xml:space="preserve">       196.364,37</t>
  </si>
  <si>
    <t xml:space="preserve">       107.519,19</t>
  </si>
  <si>
    <t xml:space="preserve">           809,64</t>
  </si>
  <si>
    <t xml:space="preserve">        27.424,47</t>
  </si>
  <si>
    <t xml:space="preserve">         8.677,71</t>
  </si>
  <si>
    <t xml:space="preserve">         1.083,30</t>
  </si>
  <si>
    <t xml:space="preserve">         5.412,74</t>
  </si>
  <si>
    <t xml:space="preserve">        14.370,00</t>
  </si>
  <si>
    <t xml:space="preserve">         2.775,51</t>
  </si>
  <si>
    <t xml:space="preserve">         9.739,17</t>
  </si>
  <si>
    <t xml:space="preserve">        12.971,30</t>
  </si>
  <si>
    <t xml:space="preserve">           779,07</t>
  </si>
  <si>
    <t xml:space="preserve">           515,12</t>
  </si>
  <si>
    <t xml:space="preserve">            97,38</t>
  </si>
  <si>
    <t xml:space="preserve">            64,38</t>
  </si>
  <si>
    <t xml:space="preserve">         2.483,47</t>
  </si>
  <si>
    <t xml:space="preserve">         1.641,92</t>
  </si>
  <si>
    <t xml:space="preserve">       795.862,94</t>
  </si>
  <si>
    <t xml:space="preserve">       415.872,05</t>
  </si>
  <si>
    <t xml:space="preserve">         1.355,60</t>
  </si>
  <si>
    <t xml:space="preserve">       103.876,43</t>
  </si>
  <si>
    <t xml:space="preserve">        33.281,50</t>
  </si>
  <si>
    <t xml:space="preserve">         4.159,97</t>
  </si>
  <si>
    <t xml:space="preserve">        25.860,89</t>
  </si>
  <si>
    <t xml:space="preserve">        66.870,00</t>
  </si>
  <si>
    <t xml:space="preserve">        14.408,80</t>
  </si>
  <si>
    <t xml:space="preserve">        39.319,31</t>
  </si>
  <si>
    <t xml:space="preserve">        49.956,29</t>
  </si>
  <si>
    <t xml:space="preserve">         3.145,25</t>
  </si>
  <si>
    <t xml:space="preserve">         3.171,13</t>
  </si>
  <si>
    <t xml:space="preserve">           393,19</t>
  </si>
  <si>
    <t xml:space="preserve">           396,38</t>
  </si>
  <si>
    <t xml:space="preserve">        10.026,45</t>
  </si>
  <si>
    <t xml:space="preserve">        10.108,20</t>
  </si>
  <si>
    <t xml:space="preserve">        13.361,50</t>
  </si>
  <si>
    <t xml:space="preserve">         7.313,58</t>
  </si>
  <si>
    <t xml:space="preserve">         1.680,00</t>
  </si>
  <si>
    <t xml:space="preserve">         1.633,58</t>
  </si>
  <si>
    <t xml:space="preserve">       274.777,53</t>
  </si>
  <si>
    <t xml:space="preserve">        12.414,00</t>
  </si>
  <si>
    <t xml:space="preserve">        13.673,38</t>
  </si>
  <si>
    <t xml:space="preserve">         3.510,00</t>
  </si>
  <si>
    <t xml:space="preserve">        29.260,32</t>
  </si>
  <si>
    <t xml:space="preserve">         2.897,25</t>
  </si>
  <si>
    <t xml:space="preserve">        70.940,75</t>
  </si>
  <si>
    <t xml:space="preserve">        41.561,66</t>
  </si>
  <si>
    <t xml:space="preserve">        74.324,44</t>
  </si>
  <si>
    <t xml:space="preserve">         4.432,00</t>
  </si>
  <si>
    <t xml:space="preserve">         4.784,37</t>
  </si>
  <si>
    <t xml:space="preserve">         1.848,23</t>
  </si>
  <si>
    <t xml:space="preserve">         4.892,79</t>
  </si>
  <si>
    <t xml:space="preserve">         2.650,00</t>
  </si>
  <si>
    <t xml:space="preserve">         7.588,34</t>
  </si>
  <si>
    <t xml:space="preserve">       165.119,93</t>
  </si>
  <si>
    <t xml:space="preserve">       109.153,13</t>
  </si>
  <si>
    <t xml:space="preserve">       101.034,08</t>
  </si>
  <si>
    <t xml:space="preserve">         3.323,81</t>
  </si>
  <si>
    <t xml:space="preserve">         4.795,24</t>
  </si>
  <si>
    <t xml:space="preserve">        10.139,16</t>
  </si>
  <si>
    <t xml:space="preserve">         7.270,70</t>
  </si>
  <si>
    <t xml:space="preserve">         1.285,46</t>
  </si>
  <si>
    <t xml:space="preserve">         1.423,00</t>
  </si>
  <si>
    <t xml:space="preserve">        10.073,67</t>
  </si>
  <si>
    <t xml:space="preserve">         1.324,53</t>
  </si>
  <si>
    <t xml:space="preserve">         1.015,18</t>
  </si>
  <si>
    <t xml:space="preserve">           638,68</t>
  </si>
  <si>
    <t xml:space="preserve">         1.260,94</t>
  </si>
  <si>
    <t xml:space="preserve">         3.876,87</t>
  </si>
  <si>
    <t xml:space="preserve">         1.957,47</t>
  </si>
  <si>
    <t xml:space="preserve">        30.787,36</t>
  </si>
  <si>
    <t xml:space="preserve">           392,10</t>
  </si>
  <si>
    <t xml:space="preserve">        14.779,56</t>
  </si>
  <si>
    <t xml:space="preserve">         4.423,12</t>
  </si>
  <si>
    <t xml:space="preserve">         2.700,00</t>
  </si>
  <si>
    <t xml:space="preserve">         5.150,77</t>
  </si>
  <si>
    <t xml:space="preserve">         2.308,61</t>
  </si>
  <si>
    <t xml:space="preserve">         1.645,36</t>
  </si>
  <si>
    <t xml:space="preserve">       104.418,81</t>
  </si>
  <si>
    <t xml:space="preserve">        98.690,94</t>
  </si>
  <si>
    <t xml:space="preserve">           980,00</t>
  </si>
  <si>
    <t xml:space="preserve">        14.405,46</t>
  </si>
  <si>
    <t xml:space="preserve">           507,21</t>
  </si>
  <si>
    <t xml:space="preserve">        35.592,07</t>
  </si>
  <si>
    <t xml:space="preserve">         3.326,70</t>
  </si>
  <si>
    <t xml:space="preserve">        42.964,30</t>
  </si>
  <si>
    <t xml:space="preserve">           781,00</t>
  </si>
  <si>
    <t xml:space="preserve">         2.323,80</t>
  </si>
  <si>
    <t xml:space="preserve">         2.973,18</t>
  </si>
  <si>
    <t xml:space="preserve">         6.694,42</t>
  </si>
  <si>
    <t xml:space="preserve">         4.145,44</t>
  </si>
  <si>
    <t xml:space="preserve">           145,44</t>
  </si>
  <si>
    <t xml:space="preserve">         2.548,98</t>
  </si>
  <si>
    <t xml:space="preserve">        12.459,35</t>
  </si>
  <si>
    <t xml:space="preserve">         9.092,98</t>
  </si>
  <si>
    <t xml:space="preserve">         1.767,28</t>
  </si>
  <si>
    <t xml:space="preserve">         1.287,28</t>
  </si>
  <si>
    <t xml:space="preserve">         9.041,89</t>
  </si>
  <si>
    <t xml:space="preserve">         6.553,19</t>
  </si>
  <si>
    <t xml:space="preserve">         5.953,19</t>
  </si>
  <si>
    <t>3.08.01.01.01.092</t>
  </si>
  <si>
    <t>PRODUÇÃO DE PEÇAS DE COMUNICAÇÃO(VINHETAS</t>
  </si>
  <si>
    <t xml:space="preserve">           600,00</t>
  </si>
  <si>
    <t xml:space="preserve">         2.488,70</t>
  </si>
  <si>
    <t xml:space="preserve">       210.102,05</t>
  </si>
  <si>
    <t xml:space="preserve">       208.217,76</t>
  </si>
  <si>
    <t xml:space="preserve">         1.140,00</t>
  </si>
  <si>
    <t xml:space="preserve">           223,71</t>
  </si>
  <si>
    <t xml:space="preserve">        50.000,00</t>
  </si>
  <si>
    <t xml:space="preserve">        65.000,00</t>
  </si>
  <si>
    <t xml:space="preserve">           500,04</t>
  </si>
  <si>
    <t xml:space="preserve">           611,10</t>
  </si>
  <si>
    <t xml:space="preserve">         6.352,36</t>
  </si>
  <si>
    <t>3.09.01.01.01.060</t>
  </si>
  <si>
    <t>DESENVOLVIMENTO/MAT.DE MULTISSENSORIALIDA</t>
  </si>
  <si>
    <t xml:space="preserve">         2.750,00</t>
  </si>
  <si>
    <t xml:space="preserve">         2.439,90</t>
  </si>
  <si>
    <t xml:space="preserve">        14.300,00</t>
  </si>
  <si>
    <t>3.09.01.01.01.100</t>
  </si>
  <si>
    <t>DIRETOR ARTÍSTICO</t>
  </si>
  <si>
    <t xml:space="preserve">        35.000,00</t>
  </si>
  <si>
    <t xml:space="preserve">            84,29</t>
  </si>
  <si>
    <t xml:space="preserve">            56,06</t>
  </si>
  <si>
    <t xml:space="preserve">           770,07</t>
  </si>
  <si>
    <t xml:space="preserve">        18.403,00</t>
  </si>
  <si>
    <t xml:space="preserve">        17.598,23</t>
  </si>
  <si>
    <t xml:space="preserve">        17.420,84</t>
  </si>
  <si>
    <t xml:space="preserve">           177,39</t>
  </si>
  <si>
    <t xml:space="preserve">        64.832,37</t>
  </si>
  <si>
    <t xml:space="preserve">           882,22</t>
  </si>
  <si>
    <t>3.20.01.01.01.104</t>
  </si>
  <si>
    <t>ATUALIZAÇÃO DO PLANO MUSEOLÓGICO/ESTRATÉG</t>
  </si>
  <si>
    <t xml:space="preserve">        42.000,00</t>
  </si>
  <si>
    <t xml:space="preserve">        21.950,15</t>
  </si>
  <si>
    <t xml:space="preserve">     1.274.575,37</t>
  </si>
  <si>
    <t xml:space="preserve">       708.812,04</t>
  </si>
  <si>
    <t xml:space="preserve">       132.899,61</t>
  </si>
  <si>
    <t xml:space="preserve">        54.899,61</t>
  </si>
  <si>
    <t xml:space="preserve">        78.000,00</t>
  </si>
  <si>
    <t xml:space="preserve">       325.234,08</t>
  </si>
  <si>
    <t xml:space="preserve">        46.903,00</t>
  </si>
  <si>
    <t xml:space="preserve">       203.775,35</t>
  </si>
  <si>
    <t xml:space="preserve">        -4.634,33</t>
  </si>
  <si>
    <t xml:space="preserve">       208.409,68</t>
  </si>
  <si>
    <t xml:space="preserve">        31.364,05</t>
  </si>
  <si>
    <t xml:space="preserve">        24.767,28</t>
  </si>
  <si>
    <t xml:space="preserve">         1.192,37</t>
  </si>
  <si>
    <t xml:space="preserve">         3.632,27</t>
  </si>
  <si>
    <t xml:space="preserve">         1.772,13</t>
  </si>
  <si>
    <t xml:space="preserve">         4.195,07</t>
  </si>
  <si>
    <t>9.238.772,00</t>
  </si>
  <si>
    <t xml:space="preserve">     6.625.484,07</t>
  </si>
  <si>
    <t xml:space="preserve">     6.221.517,09</t>
  </si>
  <si>
    <t xml:space="preserve">     5.916.981,81</t>
  </si>
  <si>
    <t xml:space="preserve">       104.149,15</t>
  </si>
  <si>
    <t xml:space="preserve">        32.352,13</t>
  </si>
  <si>
    <t xml:space="preserve">        71.567,51</t>
  </si>
  <si>
    <t xml:space="preserve">     4.185.682,61</t>
  </si>
  <si>
    <t xml:space="preserve">       433.975,90</t>
  </si>
  <si>
    <t xml:space="preserve">     1.239.180,87</t>
  </si>
  <si>
    <t xml:space="preserve">     1.454.316,50</t>
  </si>
  <si>
    <t xml:space="preserve">       546.087,17</t>
  </si>
  <si>
    <t xml:space="preserve">       276.198,98</t>
  </si>
  <si>
    <t xml:space="preserve">       235.923,18</t>
  </si>
  <si>
    <t xml:space="preserve">     1.599.610,78</t>
  </si>
  <si>
    <t xml:space="preserve">       200.055,32</t>
  </si>
  <si>
    <t xml:space="preserve">       362.458,03</t>
  </si>
  <si>
    <t xml:space="preserve">     1.037.097,43</t>
  </si>
  <si>
    <t xml:space="preserve">         3.651,45</t>
  </si>
  <si>
    <t xml:space="preserve">       304.535,28</t>
  </si>
  <si>
    <t xml:space="preserve">        47.849,25</t>
  </si>
  <si>
    <t xml:space="preserve">        32.849,25</t>
  </si>
  <si>
    <t xml:space="preserve">       239.696,35</t>
  </si>
  <si>
    <t xml:space="preserve">         5.867,11</t>
  </si>
  <si>
    <t xml:space="preserve">        11.318,00</t>
  </si>
  <si>
    <t xml:space="preserve">       220.767,33</t>
  </si>
  <si>
    <t xml:space="preserve">         1.743,91</t>
  </si>
  <si>
    <t xml:space="preserve">        16.850,61</t>
  </si>
  <si>
    <t xml:space="preserve">       403.966,98</t>
  </si>
  <si>
    <t xml:space="preserve">    -1.464.854,58</t>
  </si>
  <si>
    <t xml:space="preserve">      -364.549,18</t>
  </si>
  <si>
    <t xml:space="preserve">      -259.919,19</t>
  </si>
  <si>
    <t xml:space="preserve">      -433.411,80</t>
  </si>
  <si>
    <t xml:space="preserve">      -181.186,70</t>
  </si>
  <si>
    <t xml:space="preserve">     6.184.433,43</t>
  </si>
  <si>
    <t xml:space="preserve">       677.555,19</t>
  </si>
  <si>
    <t xml:space="preserve">         8.274,46</t>
  </si>
  <si>
    <t xml:space="preserve">       669.280,73</t>
  </si>
  <si>
    <t xml:space="preserve">        78.967,86</t>
  </si>
  <si>
    <t xml:space="preserve">       419.396,14</t>
  </si>
  <si>
    <t xml:space="preserve">         5.412,13</t>
  </si>
  <si>
    <t xml:space="preserve">        33.551,15</t>
  </si>
  <si>
    <t xml:space="preserve">           676,58</t>
  </si>
  <si>
    <t xml:space="preserve">         4.193,98</t>
  </si>
  <si>
    <t xml:space="preserve">        20.136,83</t>
  </si>
  <si>
    <t xml:space="preserve">       106.946,06</t>
  </si>
  <si>
    <t xml:space="preserve">       146.215,82</t>
  </si>
  <si>
    <t xml:space="preserve">       114.629,77</t>
  </si>
  <si>
    <t xml:space="preserve">        28.068,78</t>
  </si>
  <si>
    <t xml:space="preserve">         3.517,27</t>
  </si>
  <si>
    <t xml:space="preserve">        69.047,64</t>
  </si>
  <si>
    <t xml:space="preserve">           317,74</t>
  </si>
  <si>
    <t xml:space="preserve">        36.858,05</t>
  </si>
  <si>
    <t xml:space="preserve">         3.437,96</t>
  </si>
  <si>
    <t xml:space="preserve">        12.199,56</t>
  </si>
  <si>
    <t xml:space="preserve">        12.205,05</t>
  </si>
  <si>
    <t xml:space="preserve">         4.029,28</t>
  </si>
  <si>
    <t xml:space="preserve">       433.129,66</t>
  </si>
  <si>
    <t xml:space="preserve">     4.858.484,32</t>
  </si>
  <si>
    <t xml:space="preserve">     3.470.375,40</t>
  </si>
  <si>
    <t xml:space="preserve">       205.539,40</t>
  </si>
  <si>
    <t xml:space="preserve">       820.111,49</t>
  </si>
  <si>
    <t xml:space="preserve">     2.985.366,18</t>
  </si>
  <si>
    <t xml:space="preserve">     2.146.572,59</t>
  </si>
  <si>
    <t xml:space="preserve">     1.736.026,46</t>
  </si>
  <si>
    <t xml:space="preserve">       199.413,92</t>
  </si>
  <si>
    <t xml:space="preserve">       116.558,28</t>
  </si>
  <si>
    <t xml:space="preserve">        71.235,69</t>
  </si>
  <si>
    <t xml:space="preserve">        18.390,91</t>
  </si>
  <si>
    <t xml:space="preserve">         3.799,28</t>
  </si>
  <si>
    <t xml:space="preserve">         2.612,02</t>
  </si>
  <si>
    <t xml:space="preserve">         1.890,00</t>
  </si>
  <si>
    <t xml:space="preserve">         5.936,39</t>
  </si>
  <si>
    <t xml:space="preserve">         7.915,19</t>
  </si>
  <si>
    <t xml:space="preserve">           474,91</t>
  </si>
  <si>
    <t xml:space="preserve">           633,21</t>
  </si>
  <si>
    <t xml:space="preserve">            59,36</t>
  </si>
  <si>
    <t xml:space="preserve">            79,16</t>
  </si>
  <si>
    <t xml:space="preserve">         1.513,78</t>
  </si>
  <si>
    <t xml:space="preserve">         2.018,38</t>
  </si>
  <si>
    <t xml:space="preserve">        82.855,64</t>
  </si>
  <si>
    <t xml:space="preserve">        32.452,11</t>
  </si>
  <si>
    <t>3.01.01.01.02.004</t>
  </si>
  <si>
    <t xml:space="preserve">        21.371,00</t>
  </si>
  <si>
    <t xml:space="preserve">        15.945,15</t>
  </si>
  <si>
    <t xml:space="preserve">         4.305,86</t>
  </si>
  <si>
    <t xml:space="preserve">           538,24</t>
  </si>
  <si>
    <t xml:space="preserve">        -1.984,07</t>
  </si>
  <si>
    <t xml:space="preserve">          -248,01</t>
  </si>
  <si>
    <t xml:space="preserve">         1.513,76</t>
  </si>
  <si>
    <t xml:space="preserve">        -6.324,25</t>
  </si>
  <si>
    <t xml:space="preserve">     1.522.846,50</t>
  </si>
  <si>
    <t xml:space="preserve">       292.010,68</t>
  </si>
  <si>
    <t xml:space="preserve">       159.842,90</t>
  </si>
  <si>
    <t xml:space="preserve">        40.767,16</t>
  </si>
  <si>
    <t xml:space="preserve">        12.863,59</t>
  </si>
  <si>
    <t xml:space="preserve">         1.606,55</t>
  </si>
  <si>
    <t xml:space="preserve">         8.293,32</t>
  </si>
  <si>
    <t xml:space="preserve">        21.510,00</t>
  </si>
  <si>
    <t xml:space="preserve">         4.127,12</t>
  </si>
  <si>
    <t xml:space="preserve">        14.401,71</t>
  </si>
  <si>
    <t xml:space="preserve">        19.295,08</t>
  </si>
  <si>
    <t xml:space="preserve">         1.152,05</t>
  </si>
  <si>
    <t xml:space="preserve">           817,41</t>
  </si>
  <si>
    <t xml:space="preserve">           144,02</t>
  </si>
  <si>
    <t xml:space="preserve">           102,16</t>
  </si>
  <si>
    <t xml:space="preserve">         3.672,46</t>
  </si>
  <si>
    <t xml:space="preserve">         2.605,51</t>
  </si>
  <si>
    <t xml:space="preserve">     1.230.835,82</t>
  </si>
  <si>
    <t xml:space="preserve">       644.268,35</t>
  </si>
  <si>
    <t xml:space="preserve">       162.116,14</t>
  </si>
  <si>
    <t xml:space="preserve">        51.520,31</t>
  </si>
  <si>
    <t xml:space="preserve">         6.439,78</t>
  </si>
  <si>
    <t xml:space="preserve">        39.075,71</t>
  </si>
  <si>
    <t xml:space="preserve">       102.204,34</t>
  </si>
  <si>
    <t xml:space="preserve">        23.683,88</t>
  </si>
  <si>
    <t xml:space="preserve">        58.844,95</t>
  </si>
  <si>
    <t xml:space="preserve">        78.615,95</t>
  </si>
  <si>
    <t xml:space="preserve">         4.707,31</t>
  </si>
  <si>
    <t xml:space="preserve">         5.166,90</t>
  </si>
  <si>
    <t xml:space="preserve">           588,43</t>
  </si>
  <si>
    <t xml:space="preserve">           645,87</t>
  </si>
  <si>
    <t xml:space="preserve">        15.005,43</t>
  </si>
  <si>
    <t xml:space="preserve">        16.469,65</t>
  </si>
  <si>
    <t xml:space="preserve">        19.827,22</t>
  </si>
  <si>
    <t xml:space="preserve">        13.766,04</t>
  </si>
  <si>
    <t xml:space="preserve">         5.550,00</t>
  </si>
  <si>
    <t xml:space="preserve">         4.050,00</t>
  </si>
  <si>
    <t xml:space="preserve">         3.166,04</t>
  </si>
  <si>
    <t xml:space="preserve">       410.546,13</t>
  </si>
  <si>
    <t xml:space="preserve">        18.321,00</t>
  </si>
  <si>
    <t xml:space="preserve">        20.423,38</t>
  </si>
  <si>
    <t xml:space="preserve">        43.890,48</t>
  </si>
  <si>
    <t xml:space="preserve">         3.901,65</t>
  </si>
  <si>
    <t xml:space="preserve">       106.070,73</t>
  </si>
  <si>
    <t xml:space="preserve">        62.342,49</t>
  </si>
  <si>
    <t xml:space="preserve">       110.997,40</t>
  </si>
  <si>
    <t xml:space="preserve">         6.648,00</t>
  </si>
  <si>
    <t xml:space="preserve">         9.635,75</t>
  </si>
  <si>
    <t xml:space="preserve">         2.684,23</t>
  </si>
  <si>
    <t xml:space="preserve">         8.088,51</t>
  </si>
  <si>
    <t xml:space="preserve">        11.382,51</t>
  </si>
  <si>
    <t xml:space="preserve">       242.468,35</t>
  </si>
  <si>
    <t xml:space="preserve">       145.136,16</t>
  </si>
  <si>
    <t xml:space="preserve">       132.569,39</t>
  </si>
  <si>
    <t xml:space="preserve">         5.621,86</t>
  </si>
  <si>
    <t xml:space="preserve">         6.944,91</t>
  </si>
  <si>
    <t xml:space="preserve">         2.108,11</t>
  </si>
  <si>
    <t xml:space="preserve">        15.660,58</t>
  </si>
  <si>
    <t xml:space="preserve">        10.020,90</t>
  </si>
  <si>
    <t xml:space="preserve">         2.682,53</t>
  </si>
  <si>
    <t xml:space="preserve">           425,00</t>
  </si>
  <si>
    <t xml:space="preserve">         2.532,15</t>
  </si>
  <si>
    <t xml:space="preserve">        13.795,50</t>
  </si>
  <si>
    <t xml:space="preserve">         2.033,87</t>
  </si>
  <si>
    <t xml:space="preserve">         1.833,04</t>
  </si>
  <si>
    <t xml:space="preserve">           855,11</t>
  </si>
  <si>
    <t xml:space="preserve">         1.558,31</t>
  </si>
  <si>
    <t xml:space="preserve">         5.235,82</t>
  </si>
  <si>
    <t xml:space="preserve">         2.279,35</t>
  </si>
  <si>
    <t xml:space="preserve">        57.567,03</t>
  </si>
  <si>
    <t xml:space="preserve">        19.650,00</t>
  </si>
  <si>
    <t xml:space="preserve">         1.288,61</t>
  </si>
  <si>
    <t xml:space="preserve">            72,00</t>
  </si>
  <si>
    <t xml:space="preserve">         1.212,20</t>
  </si>
  <si>
    <t xml:space="preserve">         1.380,30</t>
  </si>
  <si>
    <t xml:space="preserve">         6.034,61</t>
  </si>
  <si>
    <t xml:space="preserve">            22,00</t>
  </si>
  <si>
    <t xml:space="preserve">         7.726,15</t>
  </si>
  <si>
    <t xml:space="preserve">         6.555,61</t>
  </si>
  <si>
    <t xml:space="preserve">       153.612,93</t>
  </si>
  <si>
    <t xml:space="preserve">       145.898,47</t>
  </si>
  <si>
    <t xml:space="preserve">         1.470,00</t>
  </si>
  <si>
    <t xml:space="preserve">        21.692,90</t>
  </si>
  <si>
    <t xml:space="preserve">         3.586,11</t>
  </si>
  <si>
    <t xml:space="preserve">        55.762,07</t>
  </si>
  <si>
    <t xml:space="preserve">         1.034,20</t>
  </si>
  <si>
    <t>3.03.01.01.01.133</t>
  </si>
  <si>
    <t>MATERIAL PARA GERADOR</t>
  </si>
  <si>
    <t xml:space="preserve">           522,00</t>
  </si>
  <si>
    <t>3.03.01.01.01.141</t>
  </si>
  <si>
    <t>MATERIAL PINTURA</t>
  </si>
  <si>
    <t xml:space="preserve">         2.328,74</t>
  </si>
  <si>
    <t xml:space="preserve">        10.381,06</t>
  </si>
  <si>
    <t xml:space="preserve">        47.559,39</t>
  </si>
  <si>
    <t xml:space="preserve">         1.562,00</t>
  </si>
  <si>
    <t xml:space="preserve">         2.823,80</t>
  </si>
  <si>
    <t xml:space="preserve">         4.459,77</t>
  </si>
  <si>
    <t xml:space="preserve">         8.114,35</t>
  </si>
  <si>
    <t xml:space="preserve">         4.290,88</t>
  </si>
  <si>
    <t xml:space="preserve">           290,88</t>
  </si>
  <si>
    <t xml:space="preserve">         3.823,47</t>
  </si>
  <si>
    <t xml:space="preserve">        11.464,47</t>
  </si>
  <si>
    <t xml:space="preserve">         8.753,19</t>
  </si>
  <si>
    <t xml:space="preserve">         8.153,19</t>
  </si>
  <si>
    <t xml:space="preserve">         2.711,28</t>
  </si>
  <si>
    <t>3.08.01.01.02.117</t>
  </si>
  <si>
    <t>APLICATIVO QRCODE PARA AUDIOGUIAS</t>
  </si>
  <si>
    <t xml:space="preserve">           222,58</t>
  </si>
  <si>
    <t xml:space="preserve">        56.944,15</t>
  </si>
  <si>
    <t xml:space="preserve">        55.021,87</t>
  </si>
  <si>
    <t xml:space="preserve">           447,41</t>
  </si>
  <si>
    <t xml:space="preserve">        16.950,00</t>
  </si>
  <si>
    <t xml:space="preserve">           122,28</t>
  </si>
  <si>
    <t xml:space="preserve">            73,68</t>
  </si>
  <si>
    <t xml:space="preserve">            48,60</t>
  </si>
  <si>
    <t xml:space="preserve">       217.756,01</t>
  </si>
  <si>
    <t>3.10.01.01</t>
  </si>
  <si>
    <t xml:space="preserve">       216.985,94</t>
  </si>
  <si>
    <t>3.10.01.01.01</t>
  </si>
  <si>
    <t>3.10.01.01.01.02</t>
  </si>
  <si>
    <t>3.10.01.01.01.03</t>
  </si>
  <si>
    <t xml:space="preserve">        19.000,00</t>
  </si>
  <si>
    <t>3.10.01.01.01.04</t>
  </si>
  <si>
    <t>3.10.01.01.01.05</t>
  </si>
  <si>
    <t>3.10.01.01.01.06</t>
  </si>
  <si>
    <t>3.10.01.01.01.08</t>
  </si>
  <si>
    <t xml:space="preserve">           570,15</t>
  </si>
  <si>
    <t>3.10.01.01.01.09</t>
  </si>
  <si>
    <t xml:space="preserve">         3.146,24</t>
  </si>
  <si>
    <t>3.10.01.01.01.10</t>
  </si>
  <si>
    <t>DESENHOS TECNICOS</t>
  </si>
  <si>
    <t xml:space="preserve">        20.000,00</t>
  </si>
  <si>
    <t>3.10.01.01.01.11</t>
  </si>
  <si>
    <t xml:space="preserve">         6.400,00</t>
  </si>
  <si>
    <t>3.10.01.01.01.12</t>
  </si>
  <si>
    <t xml:space="preserve">         4.800,00</t>
  </si>
  <si>
    <t>3.10.01.01.01.13</t>
  </si>
  <si>
    <t>PRODUTOR EXECUTIVO</t>
  </si>
  <si>
    <t xml:space="preserve">        10.000,00</t>
  </si>
  <si>
    <t>3.10.01.01.01.14</t>
  </si>
  <si>
    <t>3.10.01.01.01.15</t>
  </si>
  <si>
    <t xml:space="preserve">        59.000,00</t>
  </si>
  <si>
    <t>3.10.01.01.01.18</t>
  </si>
  <si>
    <t xml:space="preserve">        38.976,00</t>
  </si>
  <si>
    <t xml:space="preserve">        26.029,94</t>
  </si>
  <si>
    <t xml:space="preserve">        25.763,85</t>
  </si>
  <si>
    <t xml:space="preserve">           266,09</t>
  </si>
  <si>
    <t xml:space="preserve">        69.200,76</t>
  </si>
  <si>
    <t xml:space="preserve">         1.250,61</t>
  </si>
  <si>
    <t xml:space="preserve">        25.950,15</t>
  </si>
  <si>
    <t xml:space="preserve">     2.077.626,00</t>
  </si>
  <si>
    <t xml:space="preserve">       865.759,07</t>
  </si>
  <si>
    <t xml:space="preserve">       133.999,61</t>
  </si>
  <si>
    <t xml:space="preserve">        67.899,61</t>
  </si>
  <si>
    <t xml:space="preserve">        66.100,00</t>
  </si>
  <si>
    <t xml:space="preserve">       397.339,58</t>
  </si>
  <si>
    <t xml:space="preserve">        67.476,00</t>
  </si>
  <si>
    <t xml:space="preserve">       266.943,88</t>
  </si>
  <si>
    <t xml:space="preserve">      -159.208,85</t>
  </si>
  <si>
    <t>4.01.01.02.05.055</t>
  </si>
  <si>
    <t>MINC PRONAC 193044 - 2020</t>
  </si>
  <si>
    <t xml:space="preserve">       217.743,05</t>
  </si>
  <si>
    <t xml:space="preserve">        37.786,04</t>
  </si>
  <si>
    <t xml:space="preserve">        30.529,76</t>
  </si>
  <si>
    <t xml:space="preserve">         1.701,63</t>
  </si>
  <si>
    <t xml:space="preserve">         2.875,16</t>
  </si>
  <si>
    <t xml:space="preserve">         2.679,49</t>
  </si>
  <si>
    <t>6.732.781,94</t>
  </si>
  <si>
    <t xml:space="preserve">     6.537.380,63</t>
  </si>
  <si>
    <t xml:space="preserve">     6.141.845,36</t>
  </si>
  <si>
    <t xml:space="preserve">     5.703.030,28</t>
  </si>
  <si>
    <t xml:space="preserve">         6.678,07</t>
  </si>
  <si>
    <t>MDF - CEF C/C 1.783-6 - CAPTAÇÃO</t>
  </si>
  <si>
    <t xml:space="preserve">         2.508,53</t>
  </si>
  <si>
    <t>MDF - BB C/C 122284-8 - CONTRATO DE GESTÃO</t>
  </si>
  <si>
    <t xml:space="preserve">         3.926,92</t>
  </si>
  <si>
    <t>MDF - BB C/C 122281-3 - CAPTAÇÃO</t>
  </si>
  <si>
    <t xml:space="preserve">            13,11</t>
  </si>
  <si>
    <t>MDF - BB C/C 122283-X - FUNDO DE CONTINGENCIA</t>
  </si>
  <si>
    <t>MDF - BB C/C 122282-1 - FUNDO DE RESERVA</t>
  </si>
  <si>
    <t xml:space="preserve">     4.065.578,22</t>
  </si>
  <si>
    <t>MDF - BB CDB/RDB 122284-8 CONTRATO DE GESTÃO</t>
  </si>
  <si>
    <t>MDF - BB CDB 122283-X FUNDO DE CONTINGENCIA</t>
  </si>
  <si>
    <t xml:space="preserve">       434.938,50</t>
  </si>
  <si>
    <t>MDF - CEF  003.000001783-6 APLICAÇÃO - CAPTAÇÃO</t>
  </si>
  <si>
    <t xml:space="preserve">     1.242.094,89</t>
  </si>
  <si>
    <t>MDF - CEF 1783-6 FI MEGA DI 500 MIL -CAPTAÇÃO</t>
  </si>
  <si>
    <t xml:space="preserve">     1.152.464,60</t>
  </si>
  <si>
    <t>MDF - BB APLIC 122282-1 REF DI VIP - FUNDO DE RESER</t>
  </si>
  <si>
    <t xml:space="preserve">       547.392,29</t>
  </si>
  <si>
    <t>MDF - BB APLIC 122281-3 REF DI VIP - CAPTAÇÃO</t>
  </si>
  <si>
    <t xml:space="preserve">       133.305,07</t>
  </si>
  <si>
    <t>MDF - BB APLIC 122284-8 REF DI VIP CONTRATO DE GEST</t>
  </si>
  <si>
    <t xml:space="preserve">       555.382,86</t>
  </si>
  <si>
    <t xml:space="preserve">     1.603.234,72</t>
  </si>
  <si>
    <t>MDF - BB  42128-6 MINC PRONAC 183885 - P. A. 2019</t>
  </si>
  <si>
    <t xml:space="preserve">       200.462,66</t>
  </si>
  <si>
    <t>MDF - BB  42197-9 MESP 1814206 LEI DO ESPORTE</t>
  </si>
  <si>
    <t xml:space="preserve">       363.196,03</t>
  </si>
  <si>
    <t>MDF - BB  42815-9 MINC PRONAC 193044 P. A. 2020</t>
  </si>
  <si>
    <t xml:space="preserve">     1.039.576,03</t>
  </si>
  <si>
    <t>MDF-  BB  42128-6 MINC PRONAC 183885 - P. A. 2019</t>
  </si>
  <si>
    <t xml:space="preserve">       438.815,08</t>
  </si>
  <si>
    <t xml:space="preserve">        37.638,00</t>
  </si>
  <si>
    <t xml:space="preserve">        22.638,00</t>
  </si>
  <si>
    <t xml:space="preserve">       388.473,10</t>
  </si>
  <si>
    <t xml:space="preserve">        28.695,86</t>
  </si>
  <si>
    <t xml:space="preserve">        17.666,00</t>
  </si>
  <si>
    <t xml:space="preserve">       340.367,33</t>
  </si>
  <si>
    <t xml:space="preserve">        12.564,91</t>
  </si>
  <si>
    <t xml:space="preserve">       395.535,27</t>
  </si>
  <si>
    <t xml:space="preserve">    -1.473.286,29</t>
  </si>
  <si>
    <t xml:space="preserve">      -369.464,99</t>
  </si>
  <si>
    <t xml:space="preserve">      -261.475,17</t>
  </si>
  <si>
    <t xml:space="preserve">      -435.283,03</t>
  </si>
  <si>
    <t xml:space="preserve">      -181.275,39</t>
  </si>
  <si>
    <t xml:space="preserve">     6.121.645,36</t>
  </si>
  <si>
    <t xml:space="preserve">       669.178,45</t>
  </si>
  <si>
    <t xml:space="preserve">         7.835,43</t>
  </si>
  <si>
    <t xml:space="preserve">       661.343,02</t>
  </si>
  <si>
    <t xml:space="preserve">       106.168,39</t>
  </si>
  <si>
    <t xml:space="preserve">       386.718,40</t>
  </si>
  <si>
    <t xml:space="preserve">         7.080,59</t>
  </si>
  <si>
    <t xml:space="preserve">        30.936,96</t>
  </si>
  <si>
    <t xml:space="preserve">           885,21</t>
  </si>
  <si>
    <t xml:space="preserve">         3.867,19</t>
  </si>
  <si>
    <t xml:space="preserve">        27.073,02</t>
  </si>
  <si>
    <t xml:space="preserve">        98.613,26</t>
  </si>
  <si>
    <t xml:space="preserve">       142.021,25</t>
  </si>
  <si>
    <t xml:space="preserve">       110.984,80</t>
  </si>
  <si>
    <t xml:space="preserve">        27.580,24</t>
  </si>
  <si>
    <t xml:space="preserve">         3.456,21</t>
  </si>
  <si>
    <t xml:space="preserve">        65.627,32</t>
  </si>
  <si>
    <t xml:space="preserve">           710,31</t>
  </si>
  <si>
    <t xml:space="preserve">        34.634,30</t>
  </si>
  <si>
    <t xml:space="preserve">         3.325,31</t>
  </si>
  <si>
    <t xml:space="preserve">        11.687,57</t>
  </si>
  <si>
    <t xml:space="preserve">        10.965,86</t>
  </si>
  <si>
    <t xml:space="preserve">         4.303,97</t>
  </si>
  <si>
    <t xml:space="preserve">       481.128,89</t>
  </si>
  <si>
    <t xml:space="preserve">           216,86</t>
  </si>
  <si>
    <t xml:space="preserve">     4.763.472,59</t>
  </si>
  <si>
    <t xml:space="preserve">     3.491.328,87</t>
  </si>
  <si>
    <t xml:space="preserve">       205.706,74</t>
  </si>
  <si>
    <t xml:space="preserve">       703.240,95</t>
  </si>
  <si>
    <t xml:space="preserve">       415.735,27</t>
  </si>
  <si>
    <t xml:space="preserve">     3.852.470,34</t>
  </si>
  <si>
    <t xml:space="preserve">     2.780.794,74</t>
  </si>
  <si>
    <t xml:space="preserve">     2.250.331,61</t>
  </si>
  <si>
    <t xml:space="preserve">       240.736,78</t>
  </si>
  <si>
    <t xml:space="preserve">       155.159,00</t>
  </si>
  <si>
    <t xml:space="preserve">        94.982,20</t>
  </si>
  <si>
    <t xml:space="preserve">        24.267,92</t>
  </si>
  <si>
    <t xml:space="preserve">         5.698,92</t>
  </si>
  <si>
    <t xml:space="preserve">         2.849,48</t>
  </si>
  <si>
    <t xml:space="preserve">         2.520,00</t>
  </si>
  <si>
    <t xml:space="preserve">        10.553,57</t>
  </si>
  <si>
    <t xml:space="preserve">           844,28</t>
  </si>
  <si>
    <t xml:space="preserve">            79,15</t>
  </si>
  <si>
    <t xml:space="preserve">           105,54</t>
  </si>
  <si>
    <t xml:space="preserve">         2.018,37</t>
  </si>
  <si>
    <t xml:space="preserve">         2.691,17</t>
  </si>
  <si>
    <t xml:space="preserve">        85.577,78</t>
  </si>
  <si>
    <t xml:space="preserve">        23.412,83</t>
  </si>
  <si>
    <t xml:space="preserve">        16.241,18</t>
  </si>
  <si>
    <t xml:space="preserve">         4.402,20</t>
  </si>
  <si>
    <t>3.01.01.01.02.008</t>
  </si>
  <si>
    <t>IRRF - FOLPAG</t>
  </si>
  <si>
    <t xml:space="preserve">           287,94</t>
  </si>
  <si>
    <t xml:space="preserve">     1.991.518,79</t>
  </si>
  <si>
    <t xml:space="preserve">       380.315,41</t>
  </si>
  <si>
    <t xml:space="preserve">       210.054,80</t>
  </si>
  <si>
    <t xml:space="preserve">        53.139,29</t>
  </si>
  <si>
    <t xml:space="preserve">        16.880,46</t>
  </si>
  <si>
    <t xml:space="preserve">         2.108,67</t>
  </si>
  <si>
    <t xml:space="preserve">        10.512,43</t>
  </si>
  <si>
    <t xml:space="preserve">        26.610,00</t>
  </si>
  <si>
    <t xml:space="preserve">         4.247,71</t>
  </si>
  <si>
    <t xml:space="preserve">        19.002,54</t>
  </si>
  <si>
    <t xml:space="preserve">        25.438,17</t>
  </si>
  <si>
    <t xml:space="preserve">         1.520,14</t>
  </si>
  <si>
    <t xml:space="preserve">         1.149,21</t>
  </si>
  <si>
    <t xml:space="preserve">           190,03</t>
  </si>
  <si>
    <t xml:space="preserve">           143,62</t>
  </si>
  <si>
    <t xml:space="preserve">         4.845,61</t>
  </si>
  <si>
    <t xml:space="preserve">         3.663,09</t>
  </si>
  <si>
    <t xml:space="preserve">     1.611.203,38</t>
  </si>
  <si>
    <t xml:space="preserve">       843.914,46</t>
  </si>
  <si>
    <t xml:space="preserve">           352,11</t>
  </si>
  <si>
    <t xml:space="preserve">       211.052,30</t>
  </si>
  <si>
    <t xml:space="preserve">        67.477,86</t>
  </si>
  <si>
    <t xml:space="preserve">         8.434,47</t>
  </si>
  <si>
    <t xml:space="preserve">        51.042,30</t>
  </si>
  <si>
    <t xml:space="preserve">       128.604,34</t>
  </si>
  <si>
    <t xml:space="preserve">        24.753,87</t>
  </si>
  <si>
    <t xml:space="preserve">        79.465,85</t>
  </si>
  <si>
    <t xml:space="preserve">       105.335,19</t>
  </si>
  <si>
    <t xml:space="preserve">         6.356,94</t>
  </si>
  <si>
    <t xml:space="preserve">         7.208,46</t>
  </si>
  <si>
    <t xml:space="preserve">           794,68</t>
  </si>
  <si>
    <t xml:space="preserve">           901,09</t>
  </si>
  <si>
    <t xml:space="preserve">        20.263,88</t>
  </si>
  <si>
    <t xml:space="preserve">        22.977,28</t>
  </si>
  <si>
    <t xml:space="preserve">        30.612,70</t>
  </si>
  <si>
    <t xml:space="preserve">        18.076,04</t>
  </si>
  <si>
    <t xml:space="preserve">         8.300,00</t>
  </si>
  <si>
    <t xml:space="preserve">         5.610,00</t>
  </si>
  <si>
    <t xml:space="preserve">       530.463,13</t>
  </si>
  <si>
    <t xml:space="preserve">        24.228,00</t>
  </si>
  <si>
    <t xml:space="preserve">        27.173,38</t>
  </si>
  <si>
    <t xml:space="preserve">        60.440,12</t>
  </si>
  <si>
    <t xml:space="preserve">         4.776,45</t>
  </si>
  <si>
    <t xml:space="preserve">       129.912,71</t>
  </si>
  <si>
    <t xml:space="preserve">        72.762,61</t>
  </si>
  <si>
    <t xml:space="preserve">       154.786,53</t>
  </si>
  <si>
    <t xml:space="preserve">        12.530,00</t>
  </si>
  <si>
    <t xml:space="preserve">         9.392,31</t>
  </si>
  <si>
    <t xml:space="preserve">        15.981,04</t>
  </si>
  <si>
    <t xml:space="preserve">       278.845,98</t>
  </si>
  <si>
    <t xml:space="preserve">       168.958,25</t>
  </si>
  <si>
    <t xml:space="preserve">       153.176,66</t>
  </si>
  <si>
    <t xml:space="preserve">         6.772,95</t>
  </si>
  <si>
    <t xml:space="preserve">         9.008,64</t>
  </si>
  <si>
    <t xml:space="preserve">        17.909,50</t>
  </si>
  <si>
    <t xml:space="preserve">        11.030,40</t>
  </si>
  <si>
    <t xml:space="preserve">         3.771,57</t>
  </si>
  <si>
    <t xml:space="preserve">        15.875,21</t>
  </si>
  <si>
    <t xml:space="preserve">         2.711,65</t>
  </si>
  <si>
    <t xml:space="preserve">         2.247,32</t>
  </si>
  <si>
    <t xml:space="preserve">         1.010,15</t>
  </si>
  <si>
    <t xml:space="preserve">         1.835,45</t>
  </si>
  <si>
    <t xml:space="preserve">         5.791,29</t>
  </si>
  <si>
    <t xml:space="preserve">        63.485,41</t>
  </si>
  <si>
    <t xml:space="preserve">         1.337,05</t>
  </si>
  <si>
    <t xml:space="preserve">         3.077,44</t>
  </si>
  <si>
    <t xml:space="preserve">         6.205,61</t>
  </si>
  <si>
    <t xml:space="preserve">         5.400,00</t>
  </si>
  <si>
    <t xml:space="preserve">        10.301,54</t>
  </si>
  <si>
    <t xml:space="preserve">         8.864,14</t>
  </si>
  <si>
    <t xml:space="preserve">       168.504,84</t>
  </si>
  <si>
    <t xml:space="preserve">       159.303,78</t>
  </si>
  <si>
    <t xml:space="preserve">         1.960,00</t>
  </si>
  <si>
    <t xml:space="preserve">        29.200,55</t>
  </si>
  <si>
    <t xml:space="preserve">        56.184,14</t>
  </si>
  <si>
    <t xml:space="preserve">        52.154,48</t>
  </si>
  <si>
    <t xml:space="preserve">         1.952,50</t>
  </si>
  <si>
    <t xml:space="preserve">         5.946,37</t>
  </si>
  <si>
    <t xml:space="preserve">         9.388,84</t>
  </si>
  <si>
    <t xml:space="preserve">         5.097,96</t>
  </si>
  <si>
    <t xml:space="preserve">         2.847,18</t>
  </si>
  <si>
    <t xml:space="preserve">         2.367,18</t>
  </si>
  <si>
    <t xml:space="preserve">        14.017,87</t>
  </si>
  <si>
    <t xml:space="preserve">        10.953,19</t>
  </si>
  <si>
    <t xml:space="preserve">        10.353,19</t>
  </si>
  <si>
    <t xml:space="preserve">         3.064,68</t>
  </si>
  <si>
    <t>AÇÕES DE DIVULGAÇÃO</t>
  </si>
  <si>
    <t xml:space="preserve">           575,98</t>
  </si>
  <si>
    <t xml:space="preserve">        57.184,15</t>
  </si>
  <si>
    <t xml:space="preserve">        55.245,58</t>
  </si>
  <si>
    <t xml:space="preserve">           671,12</t>
  </si>
  <si>
    <t xml:space="preserve">           138,57</t>
  </si>
  <si>
    <t xml:space="preserve">            64,89</t>
  </si>
  <si>
    <t xml:space="preserve">       337.105,15</t>
  </si>
  <si>
    <t xml:space="preserve">       336.235,94</t>
  </si>
  <si>
    <t>3.10.01.01.01.07</t>
  </si>
  <si>
    <t xml:space="preserve">        53.000,00</t>
  </si>
  <si>
    <t xml:space="preserve">        30.000,00</t>
  </si>
  <si>
    <t xml:space="preserve">         8.400,00</t>
  </si>
  <si>
    <t xml:space="preserve">         6.000,00</t>
  </si>
  <si>
    <t xml:space="preserve">       101.000,00</t>
  </si>
  <si>
    <t>3.10.01.01.01.19</t>
  </si>
  <si>
    <t xml:space="preserve">           869,21</t>
  </si>
  <si>
    <t>3.10.01.02.01.02</t>
  </si>
  <si>
    <t>COFINS SOBRE RENDIMENTO</t>
  </si>
  <si>
    <t xml:space="preserve">            99,14</t>
  </si>
  <si>
    <t xml:space="preserve">        41.146,00</t>
  </si>
  <si>
    <t xml:space="preserve">        34.461,65</t>
  </si>
  <si>
    <t xml:space="preserve">        34.106,87</t>
  </si>
  <si>
    <t xml:space="preserve">           354,78</t>
  </si>
  <si>
    <t xml:space="preserve">       115.714,59</t>
  </si>
  <si>
    <t xml:space="preserve">         1.764,44</t>
  </si>
  <si>
    <t xml:space="preserve">        84.000,00</t>
  </si>
  <si>
    <t xml:space="preserve">        29.950,15</t>
  </si>
  <si>
    <t xml:space="preserve">     2.810.705,54</t>
  </si>
  <si>
    <t xml:space="preserve">       991.821,27</t>
  </si>
  <si>
    <t xml:space="preserve">       405.266,58</t>
  </si>
  <si>
    <t xml:space="preserve">        69.646,00</t>
  </si>
  <si>
    <t xml:space="preserve">       382.909,08</t>
  </si>
  <si>
    <t xml:space="preserve">      -160.114,19</t>
  </si>
  <si>
    <t xml:space="preserve">       334.613,59</t>
  </si>
  <si>
    <t xml:space="preserve">        45.748,46</t>
  </si>
  <si>
    <t xml:space="preserve">        34.868,24</t>
  </si>
  <si>
    <t xml:space="preserve">         2.108,97</t>
  </si>
  <si>
    <t xml:space="preserve">         5.353,76</t>
  </si>
  <si>
    <t xml:space="preserve">         3.417,49</t>
  </si>
  <si>
    <t>6.416.156,87</t>
  </si>
  <si>
    <t xml:space="preserve">     6.285.361,27</t>
  </si>
  <si>
    <t xml:space="preserve">     5.898.105,20</t>
  </si>
  <si>
    <t xml:space="preserve">     5.496.427,46</t>
  </si>
  <si>
    <t xml:space="preserve">         2.434,29</t>
  </si>
  <si>
    <t xml:space="preserve">         2.434,28</t>
  </si>
  <si>
    <t xml:space="preserve">     3.860.686,08</t>
  </si>
  <si>
    <t>MDF BB APLIC 122281-3 CAPTAÇÃO</t>
  </si>
  <si>
    <t xml:space="preserve">         9.249,34</t>
  </si>
  <si>
    <t>MDF BB RF CP 122284-8 CONTRATO DE GESTÃO</t>
  </si>
  <si>
    <t xml:space="preserve">         3.351,38</t>
  </si>
  <si>
    <t>1.01.01.01.04.035</t>
  </si>
  <si>
    <t>MDF BB RF CP 122283-X FUNDO DE CONTINGENCIA</t>
  </si>
  <si>
    <t xml:space="preserve">           229,58</t>
  </si>
  <si>
    <t xml:space="preserve">       435.709,80</t>
  </si>
  <si>
    <t xml:space="preserve">     1.244.719,66</t>
  </si>
  <si>
    <t xml:space="preserve">     1.156.614,67</t>
  </si>
  <si>
    <t xml:space="preserve">       547.591,97</t>
  </si>
  <si>
    <t xml:space="preserve">       133.538,46</t>
  </si>
  <si>
    <t xml:space="preserve">       329.681,21</t>
  </si>
  <si>
    <t xml:space="preserve">     1.394.113,97</t>
  </si>
  <si>
    <t xml:space="preserve">       352.815,44</t>
  </si>
  <si>
    <t xml:space="preserve">     1.041.298,53</t>
  </si>
  <si>
    <t xml:space="preserve">       215.305,30</t>
  </si>
  <si>
    <t>1.01.01.01.08.015</t>
  </si>
  <si>
    <t>MDF BB 1191 42125-1 MINC PRONAC 183885</t>
  </si>
  <si>
    <t xml:space="preserve">         3.511,96</t>
  </si>
  <si>
    <t xml:space="preserve">       203.792,51</t>
  </si>
  <si>
    <t xml:space="preserve">         8.000,83</t>
  </si>
  <si>
    <t xml:space="preserve">       401.677,74</t>
  </si>
  <si>
    <t xml:space="preserve">        29.438,00</t>
  </si>
  <si>
    <t xml:space="preserve">        22.438,00</t>
  </si>
  <si>
    <t xml:space="preserve">       363.821,44</t>
  </si>
  <si>
    <t xml:space="preserve">       346.155,44</t>
  </si>
  <si>
    <t xml:space="preserve">         8.279,23</t>
  </si>
  <si>
    <t xml:space="preserve">       387.256,07</t>
  </si>
  <si>
    <t xml:space="preserve">    -1.481.565,49</t>
  </si>
  <si>
    <t xml:space="preserve">      -374.380,80</t>
  </si>
  <si>
    <t xml:space="preserve">      -262.878,64</t>
  </si>
  <si>
    <t xml:space="preserve">      -437.154,26</t>
  </si>
  <si>
    <t xml:space="preserve">      -181.364,08</t>
  </si>
  <si>
    <t xml:space="preserve">     5.877.905,20</t>
  </si>
  <si>
    <t xml:space="preserve">       708.364,83</t>
  </si>
  <si>
    <t xml:space="preserve">         4.523,07</t>
  </si>
  <si>
    <t xml:space="preserve">       703.841,76</t>
  </si>
  <si>
    <t xml:space="preserve">       128.890,46</t>
  </si>
  <si>
    <t xml:space="preserve">       395.594,01</t>
  </si>
  <si>
    <t xml:space="preserve">         8.898,31</t>
  </si>
  <si>
    <t xml:space="preserve">        31.647,02</t>
  </si>
  <si>
    <t xml:space="preserve">         1.112,40</t>
  </si>
  <si>
    <t xml:space="preserve">         3.955,95</t>
  </si>
  <si>
    <t xml:space="preserve">        32.867,14</t>
  </si>
  <si>
    <t xml:space="preserve">       100.876,47</t>
  </si>
  <si>
    <t xml:space="preserve">        95.697,54</t>
  </si>
  <si>
    <t xml:space="preserve">        75.212,27</t>
  </si>
  <si>
    <t xml:space="preserve">        18.201,42</t>
  </si>
  <si>
    <t xml:space="preserve">         2.283,85</t>
  </si>
  <si>
    <t xml:space="preserve">        51.020,69</t>
  </si>
  <si>
    <t xml:space="preserve">         1.253,10</t>
  </si>
  <si>
    <t xml:space="preserve">        18.695,63</t>
  </si>
  <si>
    <t xml:space="preserve">         3.256,83</t>
  </si>
  <si>
    <t xml:space="preserve">        11.522,63</t>
  </si>
  <si>
    <t xml:space="preserve">        11.471,58</t>
  </si>
  <si>
    <t xml:space="preserve">         4.820,92</t>
  </si>
  <si>
    <t xml:space="preserve">       462.819,99</t>
  </si>
  <si>
    <t xml:space="preserve">     4.559.785,29</t>
  </si>
  <si>
    <t xml:space="preserve">     3.294.920,57</t>
  </si>
  <si>
    <t xml:space="preserve">       208.602,11</t>
  </si>
  <si>
    <t xml:space="preserve">       362.815,44</t>
  </si>
  <si>
    <t xml:space="preserve">       693.447,17</t>
  </si>
  <si>
    <t xml:space="preserve">       407.456,07</t>
  </si>
  <si>
    <t xml:space="preserve">     4.481.905,69</t>
  </si>
  <si>
    <t xml:space="preserve">     3.323.780,17</t>
  </si>
  <si>
    <t xml:space="preserve">     2.675.905,52</t>
  </si>
  <si>
    <t xml:space="preserve">       271.712,72</t>
  </si>
  <si>
    <t xml:space="preserve">       185.818,70</t>
  </si>
  <si>
    <t xml:space="preserve">       112.791,21</t>
  </si>
  <si>
    <t xml:space="preserve">        28.675,68</t>
  </si>
  <si>
    <t xml:space="preserve">         7.123,65</t>
  </si>
  <si>
    <t xml:space="preserve">         3.027,57</t>
  </si>
  <si>
    <t xml:space="preserve">         3.150,00</t>
  </si>
  <si>
    <t xml:space="preserve">         9.893,98</t>
  </si>
  <si>
    <t xml:space="preserve">        13.191,97</t>
  </si>
  <si>
    <t xml:space="preserve">           791,51</t>
  </si>
  <si>
    <t xml:space="preserve">         1.055,35</t>
  </si>
  <si>
    <t xml:space="preserve">            98,94</t>
  </si>
  <si>
    <t xml:space="preserve">           131,92</t>
  </si>
  <si>
    <t xml:space="preserve">         2.522,97</t>
  </si>
  <si>
    <t xml:space="preserve">         3.363,95</t>
  </si>
  <si>
    <t xml:space="preserve">        85.894,02</t>
  </si>
  <si>
    <t xml:space="preserve">        32.768,35</t>
  </si>
  <si>
    <t xml:space="preserve">     2.382.506,76</t>
  </si>
  <si>
    <t xml:space="preserve">       451.470,60</t>
  </si>
  <si>
    <t xml:space="preserve">       245.898,70</t>
  </si>
  <si>
    <t xml:space="preserve">        61.429,26</t>
  </si>
  <si>
    <t xml:space="preserve">        19.572,86</t>
  </si>
  <si>
    <t xml:space="preserve">         2.445,22</t>
  </si>
  <si>
    <t xml:space="preserve">         7.617,76</t>
  </si>
  <si>
    <t xml:space="preserve">        39.829,51</t>
  </si>
  <si>
    <t xml:space="preserve">        22.742,05</t>
  </si>
  <si>
    <t xml:space="preserve">        31.860,44</t>
  </si>
  <si>
    <t xml:space="preserve">         1.819,29</t>
  </si>
  <si>
    <t xml:space="preserve">         1.662,98</t>
  </si>
  <si>
    <t xml:space="preserve">           227,41</t>
  </si>
  <si>
    <t xml:space="preserve">           207,87</t>
  </si>
  <si>
    <t xml:space="preserve">         5.799,20</t>
  </si>
  <si>
    <t xml:space="preserve">         5.300,70</t>
  </si>
  <si>
    <t xml:space="preserve">     1.931.036,16</t>
  </si>
  <si>
    <t xml:space="preserve">       997.420,56</t>
  </si>
  <si>
    <t xml:space="preserve">       246.588,51</t>
  </si>
  <si>
    <t xml:space="preserve">        79.028,34</t>
  </si>
  <si>
    <t xml:space="preserve">         9.878,26</t>
  </si>
  <si>
    <t xml:space="preserve">        46.746,86</t>
  </si>
  <si>
    <t xml:space="preserve">       182.330,44</t>
  </si>
  <si>
    <t xml:space="preserve">        24.995,42</t>
  </si>
  <si>
    <t xml:space="preserve">        96.469,62</t>
  </si>
  <si>
    <t xml:space="preserve">       136.824,32</t>
  </si>
  <si>
    <t xml:space="preserve">         7.717,21</t>
  </si>
  <si>
    <t xml:space="preserve">         9.727,49</t>
  </si>
  <si>
    <t xml:space="preserve">           964,70</t>
  </si>
  <si>
    <t xml:space="preserve">         1.215,97</t>
  </si>
  <si>
    <t xml:space="preserve">        24.599,81</t>
  </si>
  <si>
    <t xml:space="preserve">        31.006,79</t>
  </si>
  <si>
    <t xml:space="preserve">        33.514,15</t>
  </si>
  <si>
    <t xml:space="preserve">        21.686,04</t>
  </si>
  <si>
    <t xml:space="preserve">         6.870,00</t>
  </si>
  <si>
    <t xml:space="preserve">       647.874,65</t>
  </si>
  <si>
    <t xml:space="preserve">        30.135,00</t>
  </si>
  <si>
    <t xml:space="preserve">        33.923,38</t>
  </si>
  <si>
    <t xml:space="preserve">        75.550,15</t>
  </si>
  <si>
    <t xml:space="preserve">         5.435,25</t>
  </si>
  <si>
    <t xml:space="preserve">       160.927,58</t>
  </si>
  <si>
    <t xml:space="preserve">        89.327,08</t>
  </si>
  <si>
    <t xml:space="preserve">       192.831,05</t>
  </si>
  <si>
    <t xml:space="preserve">         9.934,56</t>
  </si>
  <si>
    <t xml:space="preserve">        19.044,06</t>
  </si>
  <si>
    <t xml:space="preserve">       314.676,59</t>
  </si>
  <si>
    <t xml:space="preserve">       191.020,68</t>
  </si>
  <si>
    <t xml:space="preserve">       171.888,34</t>
  </si>
  <si>
    <t xml:space="preserve">         7.881,81</t>
  </si>
  <si>
    <t xml:space="preserve">        11.250,53</t>
  </si>
  <si>
    <t xml:space="preserve">        18.602,30</t>
  </si>
  <si>
    <t xml:space="preserve">        12.232,64</t>
  </si>
  <si>
    <t xml:space="preserve">         3.262,13</t>
  </si>
  <si>
    <t xml:space="preserve">        20.119,88</t>
  </si>
  <si>
    <t xml:space="preserve">         3.379,65</t>
  </si>
  <si>
    <t xml:space="preserve">         5.152,51</t>
  </si>
  <si>
    <t xml:space="preserve">         1.242,73</t>
  </si>
  <si>
    <t xml:space="preserve">         2.274,35</t>
  </si>
  <si>
    <t xml:space="preserve">        70.226,79</t>
  </si>
  <si>
    <t xml:space="preserve">        17.595,56</t>
  </si>
  <si>
    <t xml:space="preserve">        12.876,92</t>
  </si>
  <si>
    <t xml:space="preserve">        10.953,47</t>
  </si>
  <si>
    <t xml:space="preserve">       165.557,58</t>
  </si>
  <si>
    <t xml:space="preserve">       155.262,84</t>
  </si>
  <si>
    <t xml:space="preserve">        29.141,23</t>
  </si>
  <si>
    <t xml:space="preserve">        64.322,01</t>
  </si>
  <si>
    <t xml:space="preserve">        39.154,49</t>
  </si>
  <si>
    <t xml:space="preserve">         2.343,00</t>
  </si>
  <si>
    <t xml:space="preserve">            37,97</t>
  </si>
  <si>
    <t xml:space="preserve">         7.432,97</t>
  </si>
  <si>
    <t xml:space="preserve">        11.341,57</t>
  </si>
  <si>
    <t xml:space="preserve">         2.290,88</t>
  </si>
  <si>
    <t xml:space="preserve">           241,94</t>
  </si>
  <si>
    <t xml:space="preserve">         8.808,75</t>
  </si>
  <si>
    <t>3.04.01.01.05.002</t>
  </si>
  <si>
    <t>SERVICOS DE TERCEIROS</t>
  </si>
  <si>
    <t xml:space="preserve">         3.710,79</t>
  </si>
  <si>
    <t xml:space="preserve">        15.589,00</t>
  </si>
  <si>
    <t xml:space="preserve">         2.817,39</t>
  </si>
  <si>
    <t xml:space="preserve">         2.337,39</t>
  </si>
  <si>
    <t xml:space="preserve">        22.752,13</t>
  </si>
  <si>
    <t xml:space="preserve">        13.153,19</t>
  </si>
  <si>
    <t xml:space="preserve">        12.553,19</t>
  </si>
  <si>
    <t xml:space="preserve">         9.598,94</t>
  </si>
  <si>
    <t xml:space="preserve">         1.110,24</t>
  </si>
  <si>
    <t xml:space="preserve">         8.488,70</t>
  </si>
  <si>
    <t xml:space="preserve">        58.233,25</t>
  </si>
  <si>
    <t xml:space="preserve">        55.766,11</t>
  </si>
  <si>
    <t xml:space="preserve">           894,82</t>
  </si>
  <si>
    <t xml:space="preserve">           218,33</t>
  </si>
  <si>
    <t xml:space="preserve">            78,50</t>
  </si>
  <si>
    <t xml:space="preserve">           667,14</t>
  </si>
  <si>
    <t xml:space="preserve">           594,29</t>
  </si>
  <si>
    <t xml:space="preserve">            72,85</t>
  </si>
  <si>
    <t xml:space="preserve">       348.621,43</t>
  </si>
  <si>
    <t xml:space="preserve">       347.656,29</t>
  </si>
  <si>
    <t xml:space="preserve">        10.400,00</t>
  </si>
  <si>
    <t xml:space="preserve">         5.300,00</t>
  </si>
  <si>
    <t>3.10.01.01.01.20</t>
  </si>
  <si>
    <t>LOCAÇÃO DE DEPÓSITO PARA ACERVO DE EXPOSIÇÃO</t>
  </si>
  <si>
    <t xml:space="preserve">         3.400,00</t>
  </si>
  <si>
    <t>3.10.01.01.01.21</t>
  </si>
  <si>
    <t>EDIÇÃO DE TEXTO</t>
  </si>
  <si>
    <t xml:space="preserve">           965,14</t>
  </si>
  <si>
    <t xml:space="preserve">           195,07</t>
  </si>
  <si>
    <t xml:space="preserve">        59.549,00</t>
  </si>
  <si>
    <t xml:space="preserve">        42.740,85</t>
  </si>
  <si>
    <t xml:space="preserve">        42.297,38</t>
  </si>
  <si>
    <t xml:space="preserve">           443,47</t>
  </si>
  <si>
    <t xml:space="preserve">       116.246,73</t>
  </si>
  <si>
    <t xml:space="preserve">         2.296,58</t>
  </si>
  <si>
    <t xml:space="preserve">     3.383.946,56</t>
  </si>
  <si>
    <t xml:space="preserve">     1.036.170,23</t>
  </si>
  <si>
    <t xml:space="preserve">       103.049,00</t>
  </si>
  <si>
    <t xml:space="preserve">       393.855,04</t>
  </si>
  <si>
    <t xml:space="preserve">       209.181,27</t>
  </si>
  <si>
    <t>4.01.01.02.05.054</t>
  </si>
  <si>
    <t>MESP 1814206-00</t>
  </si>
  <si>
    <t xml:space="preserve">           380,59</t>
  </si>
  <si>
    <t xml:space="preserve">       344.407,37</t>
  </si>
  <si>
    <t xml:space="preserve">        59.337,74</t>
  </si>
  <si>
    <t xml:space="preserve">        45.282,05</t>
  </si>
  <si>
    <t>4.01.01.03.01.003</t>
  </si>
  <si>
    <t>VARIACAO MONETARIA ATIVA</t>
  </si>
  <si>
    <t xml:space="preserve">            19,50</t>
  </si>
  <si>
    <t xml:space="preserve">         2.307,98</t>
  </si>
  <si>
    <t xml:space="preserve">         7.752,11</t>
  </si>
  <si>
    <t xml:space="preserve">         3.976,10</t>
  </si>
  <si>
    <t xml:space="preserve">         2.451,16</t>
  </si>
  <si>
    <t>3.836.588,80</t>
  </si>
  <si>
    <t xml:space="preserve">     5.893.686,98</t>
  </si>
  <si>
    <t xml:space="preserve">     5.514.569,54</t>
  </si>
  <si>
    <t xml:space="preserve">     5.316.228,27</t>
  </si>
  <si>
    <t xml:space="preserve">         1.371,24</t>
  </si>
  <si>
    <t xml:space="preserve">         1.371,23</t>
  </si>
  <si>
    <t xml:space="preserve">     3.879.096,24</t>
  </si>
  <si>
    <t xml:space="preserve">       223.878,45</t>
  </si>
  <si>
    <t xml:space="preserve">        43.298,38</t>
  </si>
  <si>
    <t xml:space="preserve">           229,68</t>
  </si>
  <si>
    <t xml:space="preserve">       436.406,28</t>
  </si>
  <si>
    <t xml:space="preserve">     1.246.999,96</t>
  </si>
  <si>
    <t xml:space="preserve">     1.159.736,97</t>
  </si>
  <si>
    <t xml:space="preserve">       548.912,76</t>
  </si>
  <si>
    <t xml:space="preserve">       133.860,55</t>
  </si>
  <si>
    <t xml:space="preserve">        85.773,20</t>
  </si>
  <si>
    <t xml:space="preserve">     1.403.872,14</t>
  </si>
  <si>
    <t xml:space="preserve">       353.274,18</t>
  </si>
  <si>
    <t xml:space="preserve">     1.043.309,60</t>
  </si>
  <si>
    <t>1.01.01.01.05.023</t>
  </si>
  <si>
    <t>MDF - BB  42815-9 SOBERANO MINC PRONAC 193044 P. A.</t>
  </si>
  <si>
    <t xml:space="preserve">         7.288,36</t>
  </si>
  <si>
    <t xml:space="preserve">       198.341,27</t>
  </si>
  <si>
    <t xml:space="preserve">       166.028,27</t>
  </si>
  <si>
    <t xml:space="preserve">       147.862,27</t>
  </si>
  <si>
    <t xml:space="preserve">         2.875,00</t>
  </si>
  <si>
    <t xml:space="preserve">       379.117,44</t>
  </si>
  <si>
    <t xml:space="preserve">    -1.489.704,12</t>
  </si>
  <si>
    <t xml:space="preserve">      -379.296,61</t>
  </si>
  <si>
    <t xml:space="preserve">      -264.217,67</t>
  </si>
  <si>
    <t xml:space="preserve">      -438.949,36</t>
  </si>
  <si>
    <t xml:space="preserve">      -181.452,77</t>
  </si>
  <si>
    <t xml:space="preserve">     5.494.369,54</t>
  </si>
  <si>
    <t xml:space="preserve">       771.078,97</t>
  </si>
  <si>
    <t xml:space="preserve">         3.646,20</t>
  </si>
  <si>
    <t xml:space="preserve">       767.432,77</t>
  </si>
  <si>
    <t xml:space="preserve">       147.563,48</t>
  </si>
  <si>
    <t xml:space="preserve">       424.200,53</t>
  </si>
  <si>
    <t xml:space="preserve">        10.392,23</t>
  </si>
  <si>
    <t xml:space="preserve">        33.935,50</t>
  </si>
  <si>
    <t xml:space="preserve">         1.299,10</t>
  </si>
  <si>
    <t xml:space="preserve">         4.242,05</t>
  </si>
  <si>
    <t xml:space="preserve">        37.628,71</t>
  </si>
  <si>
    <t xml:space="preserve">       108.171,17</t>
  </si>
  <si>
    <t xml:space="preserve">        92.071,86</t>
  </si>
  <si>
    <t xml:space="preserve">        72.063,93</t>
  </si>
  <si>
    <t xml:space="preserve">        17.779,02</t>
  </si>
  <si>
    <t xml:space="preserve">         2.228,91</t>
  </si>
  <si>
    <t xml:space="preserve">        49.137,13</t>
  </si>
  <si>
    <t xml:space="preserve">           464,23</t>
  </si>
  <si>
    <t xml:space="preserve">        22.429,72</t>
  </si>
  <si>
    <t xml:space="preserve">         2.879,52</t>
  </si>
  <si>
    <t xml:space="preserve">         9.768,14</t>
  </si>
  <si>
    <t xml:space="preserve">         7.321,17</t>
  </si>
  <si>
    <t xml:space="preserve">         4.066,31</t>
  </si>
  <si>
    <t xml:space="preserve">         2.208,04</t>
  </si>
  <si>
    <t xml:space="preserve">       266.860,94</t>
  </si>
  <si>
    <t xml:space="preserve">     4.315.220,64</t>
  </si>
  <si>
    <t xml:space="preserve">     3.054.709,96</t>
  </si>
  <si>
    <t xml:space="preserve">       361.275,01</t>
  </si>
  <si>
    <t xml:space="preserve">       899.235,67</t>
  </si>
  <si>
    <t xml:space="preserve">       399.317,44</t>
  </si>
  <si>
    <t xml:space="preserve">     5.131.922,97</t>
  </si>
  <si>
    <t xml:space="preserve">     3.873.224,85</t>
  </si>
  <si>
    <t xml:space="preserve">     3.138.198,55</t>
  </si>
  <si>
    <t xml:space="preserve">       306.575,05</t>
  </si>
  <si>
    <t xml:space="preserve">       220.681,03</t>
  </si>
  <si>
    <t xml:space="preserve">       131.298,20</t>
  </si>
  <si>
    <t xml:space="preserve">        33.256,22</t>
  </si>
  <si>
    <t xml:space="preserve">         8.604,23</t>
  </si>
  <si>
    <t xml:space="preserve">         3.212,64</t>
  </si>
  <si>
    <t xml:space="preserve">        12.338,20</t>
  </si>
  <si>
    <t xml:space="preserve">        17.795,45</t>
  </si>
  <si>
    <t xml:space="preserve">           987,05</t>
  </si>
  <si>
    <t xml:space="preserve">         1.423,62</t>
  </si>
  <si>
    <t xml:space="preserve">           123,38</t>
  </si>
  <si>
    <t xml:space="preserve">           177,96</t>
  </si>
  <si>
    <t xml:space="preserve">         4.537,84</t>
  </si>
  <si>
    <t xml:space="preserve">     2.806.677,46</t>
  </si>
  <si>
    <t xml:space="preserve">       521.423,55</t>
  </si>
  <si>
    <t xml:space="preserve">       283.904,86</t>
  </si>
  <si>
    <t xml:space="preserve">        70.094,33</t>
  </si>
  <si>
    <t xml:space="preserve">        22.373,65</t>
  </si>
  <si>
    <t xml:space="preserve">         2.795,32</t>
  </si>
  <si>
    <t xml:space="preserve">        10.113,92</t>
  </si>
  <si>
    <t xml:space="preserve">        47.689,51</t>
  </si>
  <si>
    <t xml:space="preserve">        26.632,44</t>
  </si>
  <si>
    <t xml:space="preserve">        35.237,44</t>
  </si>
  <si>
    <t xml:space="preserve">         2.130,51</t>
  </si>
  <si>
    <t xml:space="preserve">         1.933,14</t>
  </si>
  <si>
    <t xml:space="preserve">           266,32</t>
  </si>
  <si>
    <t xml:space="preserve">           241,65</t>
  </si>
  <si>
    <t xml:space="preserve">         6.791,25</t>
  </si>
  <si>
    <t xml:space="preserve">         6.161,86</t>
  </si>
  <si>
    <t xml:space="preserve">     2.285.253,91</t>
  </si>
  <si>
    <t xml:space="preserve">     1.149.084,37</t>
  </si>
  <si>
    <t xml:space="preserve">        17.282,49</t>
  </si>
  <si>
    <t xml:space="preserve">       284.312,91</t>
  </si>
  <si>
    <t xml:space="preserve">        91.558,28</t>
  </si>
  <si>
    <t xml:space="preserve">        11.442,37</t>
  </si>
  <si>
    <t xml:space="preserve">        60.421,00</t>
  </si>
  <si>
    <t xml:space="preserve">       218.600,44</t>
  </si>
  <si>
    <t xml:space="preserve">        25.914,15</t>
  </si>
  <si>
    <t xml:space="preserve">       120.904,41</t>
  </si>
  <si>
    <t xml:space="preserve">       178.955,03</t>
  </si>
  <si>
    <t xml:space="preserve">         9.672,08</t>
  </si>
  <si>
    <t xml:space="preserve">        11.377,54</t>
  </si>
  <si>
    <t xml:space="preserve">         1.209,01</t>
  </si>
  <si>
    <t xml:space="preserve">         1.422,25</t>
  </si>
  <si>
    <t xml:space="preserve">        30.830,62</t>
  </si>
  <si>
    <t xml:space="preserve">        36.266,44</t>
  </si>
  <si>
    <t xml:space="preserve">        35.348,41</t>
  </si>
  <si>
    <t xml:space="preserve">        24.946,04</t>
  </si>
  <si>
    <t xml:space="preserve">        12.650,00</t>
  </si>
  <si>
    <t xml:space="preserve">         8.130,00</t>
  </si>
  <si>
    <t xml:space="preserve">       735.026,30</t>
  </si>
  <si>
    <t xml:space="preserve">        36.042,00</t>
  </si>
  <si>
    <t xml:space="preserve">        40.673,38</t>
  </si>
  <si>
    <t xml:space="preserve">         7.020,00</t>
  </si>
  <si>
    <t xml:space="preserve">        90.660,18</t>
  </si>
  <si>
    <t xml:space="preserve">         6.094,05</t>
  </si>
  <si>
    <t xml:space="preserve">       173.838,88</t>
  </si>
  <si>
    <t xml:space="preserve">       230.875,57</t>
  </si>
  <si>
    <t xml:space="preserve">        16.790,00</t>
  </si>
  <si>
    <t xml:space="preserve">       344.901,20</t>
  </si>
  <si>
    <t xml:space="preserve">       212.161,80</t>
  </si>
  <si>
    <t xml:space="preserve">       190.914,03</t>
  </si>
  <si>
    <t xml:space="preserve">         9.364,21</t>
  </si>
  <si>
    <t xml:space="preserve">        11.883,56</t>
  </si>
  <si>
    <t xml:space="preserve">           319,21</t>
  </si>
  <si>
    <t xml:space="preserve">        24.288,25</t>
  </si>
  <si>
    <t xml:space="preserve">         4.047,65</t>
  </si>
  <si>
    <t xml:space="preserve">         4.745,17</t>
  </si>
  <si>
    <t xml:space="preserve">         1.489,36</t>
  </si>
  <si>
    <t xml:space="preserve">         2.738,59</t>
  </si>
  <si>
    <t xml:space="preserve">         6.780,09</t>
  </si>
  <si>
    <t xml:space="preserve">        74.404,09</t>
  </si>
  <si>
    <t xml:space="preserve">         1.120,09</t>
  </si>
  <si>
    <t xml:space="preserve">           120,00</t>
  </si>
  <si>
    <t xml:space="preserve">        17.679,00</t>
  </si>
  <si>
    <t xml:space="preserve">         8.100,00</t>
  </si>
  <si>
    <t xml:space="preserve">        15.452,29</t>
  </si>
  <si>
    <t xml:space="preserve">        11.372,08</t>
  </si>
  <si>
    <t xml:space="preserve">       176.641,62</t>
  </si>
  <si>
    <t xml:space="preserve">       164.799,78</t>
  </si>
  <si>
    <t xml:space="preserve">         2.940,00</t>
  </si>
  <si>
    <t xml:space="preserve">        29.396,05</t>
  </si>
  <si>
    <t xml:space="preserve">         4.387,71</t>
  </si>
  <si>
    <t xml:space="preserve">         1.566,00</t>
  </si>
  <si>
    <t>3.03.01.01.01.132</t>
  </si>
  <si>
    <t>MATERIAL HIDRAULICO</t>
  </si>
  <si>
    <t xml:space="preserve">           161,00</t>
  </si>
  <si>
    <t xml:space="preserve">         2.548,04</t>
  </si>
  <si>
    <t xml:space="preserve">        16.034,78</t>
  </si>
  <si>
    <t xml:space="preserve">         2.733,50</t>
  </si>
  <si>
    <t xml:space="preserve">            98,47</t>
  </si>
  <si>
    <t xml:space="preserve">         8.919,57</t>
  </si>
  <si>
    <t xml:space="preserve">        18.919,13</t>
  </si>
  <si>
    <t xml:space="preserve">           741,94</t>
  </si>
  <si>
    <t xml:space="preserve">         7.077,56</t>
  </si>
  <si>
    <t xml:space="preserve">        15.910,76</t>
  </si>
  <si>
    <t xml:space="preserve">         9.414,74</t>
  </si>
  <si>
    <t xml:space="preserve">         4.613,09</t>
  </si>
  <si>
    <t xml:space="preserve">         2.393,09</t>
  </si>
  <si>
    <t xml:space="preserve">         2.220,00</t>
  </si>
  <si>
    <t xml:space="preserve">        31.215,65</t>
  </si>
  <si>
    <t xml:space="preserve">        21.353,19</t>
  </si>
  <si>
    <t xml:space="preserve">        20.753,19</t>
  </si>
  <si>
    <t xml:space="preserve">         9.862,46</t>
  </si>
  <si>
    <t xml:space="preserve">         1.373,76</t>
  </si>
  <si>
    <t xml:space="preserve">        59.575,51</t>
  </si>
  <si>
    <t xml:space="preserve">        57.108,37</t>
  </si>
  <si>
    <t xml:space="preserve">         2.237,08</t>
  </si>
  <si>
    <t xml:space="preserve">       353.543,81</t>
  </si>
  <si>
    <t xml:space="preserve">       351.883,42</t>
  </si>
  <si>
    <t>3.10.01.01.01.01</t>
  </si>
  <si>
    <t xml:space="preserve">         2.877,13</t>
  </si>
  <si>
    <t xml:space="preserve">         4.250,00</t>
  </si>
  <si>
    <t xml:space="preserve">         1.660,39</t>
  </si>
  <si>
    <t xml:space="preserve">         1.447,51</t>
  </si>
  <si>
    <t>3.10.01.02.01.04</t>
  </si>
  <si>
    <t xml:space="preserve">            17,81</t>
  </si>
  <si>
    <t xml:space="preserve">        61.719,00</t>
  </si>
  <si>
    <t xml:space="preserve">        50.879,48</t>
  </si>
  <si>
    <t xml:space="preserve">        50.347,32</t>
  </si>
  <si>
    <t xml:space="preserve">           532,16</t>
  </si>
  <si>
    <t xml:space="preserve">       140.778,87</t>
  </si>
  <si>
    <t xml:space="preserve">         2.828,72</t>
  </si>
  <si>
    <t xml:space="preserve">       108.000,00</t>
  </si>
  <si>
    <t xml:space="preserve">     3.996.276,09</t>
  </si>
  <si>
    <t xml:space="preserve">     1.060.934,79</t>
  </si>
  <si>
    <t xml:space="preserve">       153.999,61</t>
  </si>
  <si>
    <t xml:space="preserve">        86.100,00</t>
  </si>
  <si>
    <t xml:space="preserve">       105.219,00</t>
  </si>
  <si>
    <t xml:space="preserve">       396.449,60</t>
  </si>
  <si>
    <t xml:space="preserve">      -160.572,93</t>
  </si>
  <si>
    <t xml:space="preserve">       210.523,53</t>
  </si>
  <si>
    <t xml:space="preserve">       346.118,41</t>
  </si>
  <si>
    <t xml:space="preserve">        70.943,53</t>
  </si>
  <si>
    <t xml:space="preserve">        53.893,61</t>
  </si>
  <si>
    <t xml:space="preserve">        10.287,60</t>
  </si>
  <si>
    <t xml:space="preserve">         4.434,84</t>
  </si>
  <si>
    <t xml:space="preserve">         3.768,56</t>
  </si>
  <si>
    <t>5.411.580,64</t>
  </si>
  <si>
    <t>3.02.01.01.05.108</t>
  </si>
  <si>
    <t>DESPESAS C/REABERTURA PÓS COVID-19</t>
  </si>
  <si>
    <t>3.10.01.01.01.22</t>
  </si>
  <si>
    <t>3.10.01.01.01.23</t>
  </si>
  <si>
    <t>PRODUÇÃO DE IMAGEM</t>
  </si>
  <si>
    <t>3.10.01.01.01.24</t>
  </si>
  <si>
    <t>CENOGRAFIA</t>
  </si>
  <si>
    <t>CESSÃO DE ESPAÇO - LOCAÇÕES DIVERSAS</t>
  </si>
  <si>
    <t xml:space="preserve">     5.589.059,51</t>
  </si>
  <si>
    <t xml:space="preserve">     5.803.337,63</t>
  </si>
  <si>
    <t>4.498.003,99</t>
  </si>
  <si>
    <t>1.01.01.01.05.019</t>
  </si>
  <si>
    <t>MDF - BB 42197-9 AUT MESP 1814206 LEI DO ESPORTE</t>
  </si>
  <si>
    <t>3.04.01.01.07.007</t>
  </si>
  <si>
    <t>AQUISIÇÃO DE NOVAS LICENÇAS</t>
  </si>
  <si>
    <t>3.10.01.01.01.25</t>
  </si>
  <si>
    <t>ROTEIRISTA</t>
  </si>
  <si>
    <t>3.10.01.01.01.26</t>
  </si>
  <si>
    <t>PROJETO DE ILUMINAÇÃO</t>
  </si>
  <si>
    <t>3.10.01.01.01.27</t>
  </si>
  <si>
    <t>3.10.01.01.01.28</t>
  </si>
  <si>
    <t>3.10.01.01.01.29</t>
  </si>
  <si>
    <t xml:space="preserve">     5.682.943,41</t>
  </si>
  <si>
    <t xml:space="preserve">     6.548.794,17</t>
  </si>
  <si>
    <t>4.514.254,70</t>
  </si>
  <si>
    <t>1.01.01.01.05.024</t>
  </si>
  <si>
    <t>MDF - BB 42814-0 SOBERANO MINC PRONAC 193044 - 2020</t>
  </si>
  <si>
    <t>3.10.01.01.01.30</t>
  </si>
  <si>
    <t>3.10.01.01.01.31</t>
  </si>
  <si>
    <t>3.10.01.01.01.32</t>
  </si>
  <si>
    <t>3.10.01.01.01.33</t>
  </si>
  <si>
    <t>3.10.01.01.01.34</t>
  </si>
  <si>
    <t>EDIÇÃO DE SOM</t>
  </si>
  <si>
    <t>3.10.01.01.01.35</t>
  </si>
  <si>
    <t>ARTISTA CRIAÇÃO</t>
  </si>
  <si>
    <t>3.10.01.01.01.36</t>
  </si>
  <si>
    <t>ANOTAÇÃO DE RESPONSABILIDADE TECNICA</t>
  </si>
  <si>
    <t xml:space="preserve">     5.729.508,75</t>
  </si>
  <si>
    <t xml:space="preserve">     7.366.922,42</t>
  </si>
  <si>
    <t>5.413.856,25</t>
  </si>
  <si>
    <t>Aplicativos / Audioguias/Ações de Divulgação</t>
  </si>
  <si>
    <t xml:space="preserve">     5.623.460,53</t>
  </si>
  <si>
    <t xml:space="preserve">     8.194.869,39</t>
  </si>
  <si>
    <t>3.04.01.01.04.061</t>
  </si>
  <si>
    <t>3.05.01.01.02.157</t>
  </si>
  <si>
    <t>3.10.01.01.01.37</t>
  </si>
  <si>
    <t>3.10.01.01.01.38</t>
  </si>
  <si>
    <t>CENOGRAFIA/MATERIAL/CONFECÇÃO</t>
  </si>
  <si>
    <t>3.10.01.01.01.39</t>
  </si>
  <si>
    <t>LOCAÇÃO DE EQUIPAMENTOS DE LUZ</t>
  </si>
  <si>
    <t>3.10.01.01.01.40</t>
  </si>
  <si>
    <t>SINALIZAÇÃO</t>
  </si>
  <si>
    <t>5.419.204,24</t>
  </si>
  <si>
    <t xml:space="preserve">     5.626.778,50</t>
  </si>
  <si>
    <t xml:space="preserve">     8.999.961,25</t>
  </si>
  <si>
    <t>3.02.01.01.07.156</t>
  </si>
  <si>
    <t>BENS DURAVEIS</t>
  </si>
  <si>
    <t>3.04.01.01.02</t>
  </si>
  <si>
    <t>ARMAZENAMENTO DE ACERVO EM RESERVA TEC</t>
  </si>
  <si>
    <t>3.04.01.01.02.123</t>
  </si>
  <si>
    <t>3.04.01.01.06</t>
  </si>
  <si>
    <t>3.04.01.01.06.137</t>
  </si>
  <si>
    <t>MANUTENCAO DE BANCO DE DADOS</t>
  </si>
  <si>
    <t>3.10.01.01.01.17</t>
  </si>
  <si>
    <t>5.546.466,31</t>
  </si>
  <si>
    <t>1.01.01.01.05.026</t>
  </si>
  <si>
    <t>MDF BB 1191 42815-9 MINC PRONAC 193044 - P SOBERANO</t>
  </si>
  <si>
    <t>1.01.01.01.05.027</t>
  </si>
  <si>
    <t>MDF BB 1191 43857 - X MESP 2000900-00 S PUBLICO</t>
  </si>
  <si>
    <t>1.01.01.01.08.021</t>
  </si>
  <si>
    <t>MDF BB 1191 43857-X MESP 2000900-00</t>
  </si>
  <si>
    <t>1.01.01.01.08.022</t>
  </si>
  <si>
    <t>MDF BB 42814-0 - MINC PRONAC 2020</t>
  </si>
  <si>
    <t>2.01.01.02.01.512</t>
  </si>
  <si>
    <t>13º SALARIO A PAGAR</t>
  </si>
  <si>
    <t>2.01.01.07.01.023</t>
  </si>
  <si>
    <t>MDF - MESP 2000900-00</t>
  </si>
  <si>
    <t>3.02.01.01.07.049</t>
  </si>
  <si>
    <t>XEROX</t>
  </si>
  <si>
    <t>3.02.01.01.07.900</t>
  </si>
  <si>
    <t>MANUTENÇÃO TELEFONIA/RÁDIOS/NOBREAK</t>
  </si>
  <si>
    <t>3.04.01.01.01.146</t>
  </si>
  <si>
    <t>AÇÕES DO CRFB</t>
  </si>
  <si>
    <t>3.10.01.01.01.41</t>
  </si>
  <si>
    <t>3.20.01.01.01.107</t>
  </si>
  <si>
    <t>PROGRAMA DE SEGURANÇA</t>
  </si>
  <si>
    <t>.</t>
  </si>
  <si>
    <t>14.1.3</t>
  </si>
  <si>
    <t>Despesas Lei do Esporte</t>
  </si>
  <si>
    <t>Despesas Tributárias Leis de Incentivo</t>
  </si>
  <si>
    <t>PATROCÍNIOS/PERMUTA PUBLICITÁRIA</t>
  </si>
  <si>
    <t>4.01.01.04</t>
  </si>
  <si>
    <t>RECEITAS OPERACIONAIS</t>
  </si>
  <si>
    <t>4.01.01.04.01</t>
  </si>
  <si>
    <t>OUTRAS RECEITAS</t>
  </si>
  <si>
    <t>4.01.01.04.01.001</t>
  </si>
  <si>
    <t>REVERSÃO CONTINGÊNCIA TRABALHISTA</t>
  </si>
  <si>
    <t>1.02.03.06.01.009</t>
  </si>
  <si>
    <t>IMOBILIZADO EM ANDAMENTO</t>
  </si>
  <si>
    <t xml:space="preserve">     8.238.573,02</t>
  </si>
  <si>
    <t xml:space="preserve">    10.166.984,51</t>
  </si>
  <si>
    <t>14.673.383,40</t>
  </si>
  <si>
    <t>Plano Museológico / Estratégico/Prog. Segurança</t>
  </si>
  <si>
    <t xml:space="preserve">Exposições Temporárias e Itinerantes </t>
  </si>
  <si>
    <t>14.1.4</t>
  </si>
  <si>
    <t>Despesas Lei Aldir Blanc</t>
  </si>
  <si>
    <t>14.15</t>
  </si>
  <si>
    <t>Despesas Recursos BNDES</t>
  </si>
  <si>
    <t>1.01.01.01.05.028</t>
  </si>
  <si>
    <t>MDF BB APLIC 11548-7 - CDB/RDB BNDS</t>
  </si>
  <si>
    <t>1.01.01.01.08.025</t>
  </si>
  <si>
    <t>MDF - BB C/C 11548-7 BNDS</t>
  </si>
  <si>
    <t>2.01.01.07.01.024</t>
  </si>
  <si>
    <t>MDF - LEI ALDIR BLANC</t>
  </si>
  <si>
    <t>2.01.01.07.01.025</t>
  </si>
  <si>
    <t>MDF - INCENTIVO BNDS</t>
  </si>
  <si>
    <t>1.01.01.01.05.029</t>
  </si>
  <si>
    <t>MDF - BB 42197-9 P SOBERANO MESP 1814206 LEI DO ESP</t>
  </si>
  <si>
    <t>1.01.01.01.05.030</t>
  </si>
  <si>
    <t>MDF BB 44090-6 MESP-1814206-00 S.Público Automático</t>
  </si>
  <si>
    <t>2.01.01.07.01.026</t>
  </si>
  <si>
    <t>MDF - MINC PRONAC - 2021</t>
  </si>
  <si>
    <t>3.04.01.01.05.136</t>
  </si>
  <si>
    <t>MATERIAL PARA MANUTENCAO TECNOLOGICA</t>
  </si>
  <si>
    <t>3.10.02</t>
  </si>
  <si>
    <t>LEI ROUANET PLANO ANUAL 2021</t>
  </si>
  <si>
    <t>3.10.02.01</t>
  </si>
  <si>
    <t>3.10.02.01.01</t>
  </si>
  <si>
    <t>3.10.02.01.01.001</t>
  </si>
  <si>
    <t>3.10.02.01.01.002</t>
  </si>
  <si>
    <t>3.10.06</t>
  </si>
  <si>
    <t>VERBA BNDES</t>
  </si>
  <si>
    <t>3.10.06.01</t>
  </si>
  <si>
    <t>3.10.06.01.01</t>
  </si>
  <si>
    <t>3.10.06.01.01.001</t>
  </si>
  <si>
    <t>COORDENAÇÃO DE PESQUISAS</t>
  </si>
  <si>
    <t>3.10.06.01.01.002</t>
  </si>
  <si>
    <t>COORDENAÇÃO DE PRODUÇÃO</t>
  </si>
  <si>
    <t>4.01.01.02.05.058</t>
  </si>
  <si>
    <t>INCENTIVO BNDS</t>
  </si>
  <si>
    <t>4.01.01.02.05.059</t>
  </si>
  <si>
    <t>MINC PRONAC - 2021</t>
  </si>
  <si>
    <t>Orçamento
exercicio 2021</t>
  </si>
  <si>
    <t>1º Trimestre 2021</t>
  </si>
  <si>
    <t>2º Trimestre 2021</t>
  </si>
  <si>
    <t>3.10.01.01.01.44</t>
  </si>
  <si>
    <t>CONTÁBIL</t>
  </si>
  <si>
    <t>3.10.02.01.01.003</t>
  </si>
  <si>
    <t>3.10.02.01.01.004</t>
  </si>
  <si>
    <t>3.10.02.01.01.005</t>
  </si>
  <si>
    <t>3.10.02.01.01.006</t>
  </si>
  <si>
    <t>COORDENADOR DE PROJETO</t>
  </si>
  <si>
    <t>3.10.02.01.01.007</t>
  </si>
  <si>
    <t>REGISTRO VIDEOGRAFICO</t>
  </si>
  <si>
    <t>3.10.06.01.01.003</t>
  </si>
  <si>
    <t>PRODUTOR DE PODCAST</t>
  </si>
  <si>
    <t>3.10.06.01.01.004</t>
  </si>
  <si>
    <t>RECOMPENSAS</t>
  </si>
  <si>
    <t>3.10.06.01.02</t>
  </si>
  <si>
    <t>DESPESAS FINANCEIRAS/TRIBUTARIAS</t>
  </si>
  <si>
    <t>3.10.06.01.02.001</t>
  </si>
  <si>
    <t>3.10.06.01.02.002</t>
  </si>
  <si>
    <t>3.02.01.01.06.081</t>
  </si>
  <si>
    <t>JUROS DE MORA</t>
  </si>
  <si>
    <t>3.10.02.01.01.009</t>
  </si>
  <si>
    <t>3.10.02.01.01.010</t>
  </si>
  <si>
    <t>3.10.02.01.01.011</t>
  </si>
  <si>
    <t>3.10.05</t>
  </si>
  <si>
    <t>LEI ALDIR BLANC</t>
  </si>
  <si>
    <t>3.10.05.01</t>
  </si>
  <si>
    <t>3.10.05.01.001</t>
  </si>
  <si>
    <t>DESPESAS COM SERVIÇOS DA EXPOSIÇÃO</t>
  </si>
  <si>
    <t>3.10.05.01.002</t>
  </si>
  <si>
    <t>CUSTOS COM DIVULGAÇÃO</t>
  </si>
  <si>
    <t>3.10.05.02</t>
  </si>
  <si>
    <t>DESPESAS FINANCEIRAS/TRIBUTÁRIAS</t>
  </si>
  <si>
    <t>3.10.05.02.001</t>
  </si>
  <si>
    <t>3.10.05.02.002</t>
  </si>
  <si>
    <t>3.10.06.01.01.006</t>
  </si>
  <si>
    <t>PERSONAGEM-LOCUÇÃO</t>
  </si>
  <si>
    <t>4.01.01.02.05.060</t>
  </si>
  <si>
    <t>3.10.06.01.01.005</t>
  </si>
  <si>
    <t>1.01.01.01.05.033</t>
  </si>
  <si>
    <t>MDF - BB 1191 44019-1 MINC PRONAC 204732 RF Simples</t>
  </si>
  <si>
    <t>3.01.02.01.01.080</t>
  </si>
  <si>
    <t>3.01.02.01.01.175</t>
  </si>
  <si>
    <t>CONSULTORIA</t>
  </si>
  <si>
    <t>3.01.02.01.01.187</t>
  </si>
  <si>
    <t>SERVIÇOS DE DESIGN</t>
  </si>
  <si>
    <t>3.02.01.01.20.095</t>
  </si>
  <si>
    <t>MATERIAL INFORMATICA</t>
  </si>
  <si>
    <t>3.10.02.01.01.015</t>
  </si>
  <si>
    <t>3.10.02.01.01.016</t>
  </si>
  <si>
    <t>EXECUÇÃO PROJETO MULTIMIDIA</t>
  </si>
  <si>
    <t>3.10.02.01.01.017</t>
  </si>
  <si>
    <t>PASSAGENS AÉREAS</t>
  </si>
  <si>
    <t>3.10.02.01.01.018</t>
  </si>
  <si>
    <t>RESTAURAÇÃO/CONSERVAÇÃO</t>
  </si>
  <si>
    <t>3.10.02.01.01.020</t>
  </si>
  <si>
    <t>CENARIO</t>
  </si>
  <si>
    <t>3.10.02.01.02</t>
  </si>
  <si>
    <t>3.10.02.01.02.002</t>
  </si>
  <si>
    <t>3.10.03</t>
  </si>
  <si>
    <t>LEI DO ESPORTE – SE JOGA NA PRAÇA</t>
  </si>
  <si>
    <t>3.10.03.02</t>
  </si>
  <si>
    <t>3.10.03.02.001</t>
  </si>
  <si>
    <t>3.11.01.01.01.003</t>
  </si>
  <si>
    <t>DEMAIS TRABALHOS VOLUNTÁRIOS CONTAB.</t>
  </si>
  <si>
    <t>1.01.01.01.04.069</t>
  </si>
  <si>
    <t>MDF BB APL 122282-1 REF AUTOMATICO</t>
  </si>
  <si>
    <t>3.02.01.01.07.055</t>
  </si>
  <si>
    <t>OUTRAS DESPESAS DIVERSAS</t>
  </si>
  <si>
    <t>3.02.01.01.08.001</t>
  </si>
  <si>
    <t>RENOVAÇÃO ESTAÇÕES DE TRABALHO</t>
  </si>
  <si>
    <t>3.10.02.01.01.028</t>
  </si>
  <si>
    <t>BACK-LIGHT/FRONT-LIGHT</t>
  </si>
  <si>
    <t>3.10.02.01.01.030</t>
  </si>
  <si>
    <t>3.10.06.01.01.007</t>
  </si>
  <si>
    <t>GRAFICA IMPRESSÃO</t>
  </si>
  <si>
    <t>3.10.05.01.003</t>
  </si>
  <si>
    <t>3.10.05.01.004</t>
  </si>
  <si>
    <t>3.10.05.01.005</t>
  </si>
  <si>
    <t>3.10.05.01.006</t>
  </si>
  <si>
    <t>3.04.01.01.05.140</t>
  </si>
  <si>
    <t>PLANO MUSEOLOGICO</t>
  </si>
  <si>
    <t>3.05.01.01.02.153</t>
  </si>
  <si>
    <t>EVENTOS DIVERSOS</t>
  </si>
  <si>
    <t>3.05.01.01.09.003</t>
  </si>
  <si>
    <t>EXPOSIÇÕES TEMPO DE REAÇÃO</t>
  </si>
  <si>
    <t>Tecnologia - Manut.Telefonia/Rádios/Nobreak</t>
  </si>
  <si>
    <t xml:space="preserve">Renovação estações de trabalho e atualização de softwares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</si>
</sst>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3" formatCode="_-* #,##0.00_-;\-* #,##0.00_-;_-* &quot;-&quot;??_-;_-@_-"/>
    <numFmt numFmtId="164" formatCode="[$-416]dddd\,\ d&quot; de &quot;mmmm&quot; de &quot;yyyy"/>
    <numFmt numFmtId="165" formatCode="_-* #,##0_-;\-* #,##0_-;_-* &quot;-&quot;??_-;_-@_-"/>
    <numFmt numFmtId="166" formatCode="#,##0.00_ ;[Red]\-#,##0.00\ "/>
    <numFmt numFmtId="167" formatCode="#,##0_ ;[Red]\-#,##0\ "/>
    <numFmt numFmtId="168" formatCode="#,##0_ ;\-#,##0\ "/>
    <numFmt numFmtId="169" formatCode="#,##0.00_ ;\-#,##0.00\ "/>
    <numFmt numFmtId="170" formatCode="0.0%"/>
    <numFmt numFmtId="171" formatCode="_-* #,##0.000_-;\-* #,##0.000_-;_-* &quot;-&quot;??_-;_-@_-"/>
  </numFmts>
  <fonts count="61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sz val="7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"/>
      <color rgb="FF000000"/>
      <name val="Arial"/>
      <family val="2"/>
    </font>
    <font>
      <sz val="7"/>
      <color rgb="FF0000FF"/>
      <name val="Arial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sz val="10"/>
      <color rgb="FF000000"/>
      <name val="Arial"/>
      <family val="2"/>
    </font>
    <font>
      <b/>
      <u/>
      <sz val="7"/>
      <color rgb="FF000080"/>
      <name val="Arial"/>
      <family val="2"/>
    </font>
    <font>
      <b/>
      <sz val="12"/>
      <color rgb="FF000000"/>
      <name val="Arial"/>
      <family val="2"/>
    </font>
    <font>
      <b/>
      <u/>
      <sz val="8"/>
      <color rgb="FF000080"/>
      <name val="Arial"/>
      <family val="2"/>
    </font>
    <font>
      <sz val="9"/>
      <name val="Calibri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FF"/>
      <name val="Arial"/>
      <family val="2"/>
    </font>
    <font>
      <sz val="7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7"/>
      <color rgb="FF0000FF"/>
      <name val="Arial"/>
      <family val="2"/>
    </font>
    <font>
      <b/>
      <sz val="9"/>
      <color rgb="FF0000FF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44">
    <xf numFmtId="0" fontId="0" fillId="0" borderId="0"/>
    <xf numFmtId="0" fontId="29" fillId="0" borderId="0">
      <alignment horizontal="left" vertical="top"/>
    </xf>
    <xf numFmtId="43" fontId="28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30" fillId="0" borderId="0">
      <alignment horizontal="center" vertical="top"/>
    </xf>
    <xf numFmtId="0" fontId="29" fillId="0" borderId="0">
      <alignment horizontal="left" vertical="top"/>
    </xf>
    <xf numFmtId="0" fontId="36" fillId="0" borderId="0">
      <alignment horizontal="center"/>
    </xf>
    <xf numFmtId="0" fontId="33" fillId="0" borderId="0">
      <alignment horizontal="right" vertical="top"/>
    </xf>
    <xf numFmtId="0" fontId="43" fillId="0" borderId="0"/>
    <xf numFmtId="0" fontId="29" fillId="0" borderId="0">
      <alignment horizontal="right" vertical="top"/>
    </xf>
    <xf numFmtId="0" fontId="32" fillId="0" borderId="0">
      <alignment horizontal="center" vertical="top"/>
    </xf>
    <xf numFmtId="0" fontId="31" fillId="0" borderId="0">
      <alignment horizontal="left" vertical="center"/>
    </xf>
    <xf numFmtId="0" fontId="37" fillId="0" borderId="0">
      <alignment horizontal="left" vertical="top"/>
    </xf>
    <xf numFmtId="0" fontId="29" fillId="0" borderId="0">
      <alignment horizontal="left" vertical="center"/>
    </xf>
    <xf numFmtId="0" fontId="30" fillId="0" borderId="0">
      <alignment horizontal="center" vertical="top"/>
    </xf>
    <xf numFmtId="0" fontId="36" fillId="0" borderId="0">
      <alignment horizontal="center"/>
    </xf>
    <xf numFmtId="0" fontId="29" fillId="0" borderId="0">
      <alignment horizontal="left" vertical="top"/>
    </xf>
    <xf numFmtId="0" fontId="28" fillId="0" borderId="0"/>
    <xf numFmtId="0" fontId="36" fillId="0" borderId="0">
      <alignment horizontal="left" vertical="top"/>
    </xf>
    <xf numFmtId="0" fontId="30" fillId="0" borderId="0">
      <alignment horizontal="right" vertical="top"/>
    </xf>
    <xf numFmtId="0" fontId="39" fillId="0" borderId="0">
      <alignment horizontal="right" vertical="top"/>
    </xf>
    <xf numFmtId="0" fontId="40" fillId="0" borderId="0">
      <alignment horizontal="center" vertical="top"/>
    </xf>
    <xf numFmtId="0" fontId="33" fillId="0" borderId="0">
      <alignment horizontal="left" vertical="top"/>
    </xf>
    <xf numFmtId="0" fontId="35" fillId="0" borderId="0">
      <alignment horizontal="left" vertical="top"/>
    </xf>
    <xf numFmtId="164" fontId="43" fillId="0" borderId="0" applyFont="0" applyFill="0" applyBorder="0" applyAlignment="0" applyProtection="0"/>
    <xf numFmtId="0" fontId="29" fillId="0" borderId="0">
      <alignment horizontal="right" vertical="top"/>
    </xf>
    <xf numFmtId="0" fontId="29" fillId="0" borderId="0">
      <alignment horizontal="left" vertical="top"/>
    </xf>
    <xf numFmtId="0" fontId="32" fillId="0" borderId="0">
      <alignment horizontal="right" vertical="top"/>
    </xf>
    <xf numFmtId="0" fontId="38" fillId="0" borderId="0">
      <alignment horizontal="left" vertical="top"/>
    </xf>
    <xf numFmtId="0" fontId="35" fillId="0" borderId="0">
      <alignment horizontal="left" vertical="top"/>
    </xf>
    <xf numFmtId="43" fontId="28" fillId="0" borderId="0" applyFont="0" applyFill="0" applyBorder="0" applyAlignment="0" applyProtection="0"/>
    <xf numFmtId="0" fontId="29" fillId="0" borderId="0">
      <alignment horizontal="left" vertical="top"/>
    </xf>
    <xf numFmtId="0" fontId="36" fillId="0" borderId="0">
      <alignment horizontal="center"/>
    </xf>
    <xf numFmtId="0" fontId="32" fillId="0" borderId="0">
      <alignment horizontal="right" vertical="top"/>
    </xf>
    <xf numFmtId="43" fontId="28" fillId="0" borderId="0" applyFont="0" applyFill="0" applyBorder="0" applyAlignment="0" applyProtection="0"/>
    <xf numFmtId="0" fontId="29" fillId="0" borderId="0">
      <alignment horizontal="left" vertical="center"/>
    </xf>
    <xf numFmtId="0" fontId="29" fillId="0" borderId="0">
      <alignment horizontal="right" vertical="center"/>
    </xf>
    <xf numFmtId="0" fontId="34" fillId="0" borderId="0">
      <alignment horizontal="left" vertical="top"/>
    </xf>
    <xf numFmtId="43" fontId="43" fillId="0" borderId="0" applyFont="0" applyFill="0" applyBorder="0" applyAlignment="0" applyProtection="0"/>
    <xf numFmtId="0" fontId="37" fillId="0" borderId="0">
      <alignment horizontal="right" vertical="top"/>
    </xf>
    <xf numFmtId="0" fontId="29" fillId="0" borderId="0">
      <alignment horizontal="left" vertical="top"/>
    </xf>
    <xf numFmtId="0" fontId="29" fillId="0" borderId="0">
      <alignment horizontal="right" vertical="center"/>
    </xf>
    <xf numFmtId="0" fontId="29" fillId="0" borderId="0">
      <alignment horizontal="left" vertical="center"/>
    </xf>
    <xf numFmtId="0" fontId="32" fillId="0" borderId="0">
      <alignment horizontal="center" vertical="top"/>
    </xf>
    <xf numFmtId="0" fontId="29" fillId="0" borderId="0">
      <alignment horizontal="right" vertical="center"/>
    </xf>
    <xf numFmtId="0" fontId="36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center"/>
    </xf>
    <xf numFmtId="0" fontId="32" fillId="0" borderId="0">
      <alignment horizontal="right" vertical="top"/>
    </xf>
    <xf numFmtId="0" fontId="41" fillId="0" borderId="0">
      <alignment horizontal="left" vertical="top"/>
    </xf>
    <xf numFmtId="0" fontId="29" fillId="0" borderId="0">
      <alignment horizontal="right" vertical="top"/>
    </xf>
    <xf numFmtId="0" fontId="32" fillId="0" borderId="0">
      <alignment horizontal="right" vertical="top"/>
    </xf>
    <xf numFmtId="0" fontId="29" fillId="0" borderId="0">
      <alignment horizontal="right" vertical="center"/>
    </xf>
    <xf numFmtId="0" fontId="36" fillId="0" borderId="0">
      <alignment horizontal="left" vertical="top"/>
    </xf>
    <xf numFmtId="0" fontId="36" fillId="0" borderId="0">
      <alignment horizontal="center"/>
    </xf>
    <xf numFmtId="0" fontId="33" fillId="0" borderId="0">
      <alignment horizontal="right" vertical="top"/>
    </xf>
    <xf numFmtId="0" fontId="41" fillId="0" borderId="0">
      <alignment horizontal="left" vertical="top"/>
    </xf>
    <xf numFmtId="0" fontId="32" fillId="0" borderId="0">
      <alignment horizontal="right" vertical="top"/>
    </xf>
    <xf numFmtId="0" fontId="29" fillId="0" borderId="0">
      <alignment horizontal="left" vertical="center"/>
    </xf>
    <xf numFmtId="0" fontId="29" fillId="0" borderId="0">
      <alignment horizontal="left" vertical="top"/>
    </xf>
    <xf numFmtId="0" fontId="36" fillId="0" borderId="0">
      <alignment horizontal="left" vertical="top"/>
    </xf>
    <xf numFmtId="0" fontId="29" fillId="0" borderId="0">
      <alignment horizontal="right" vertical="center"/>
    </xf>
    <xf numFmtId="0" fontId="33" fillId="0" borderId="0">
      <alignment horizontal="right" vertical="top"/>
    </xf>
    <xf numFmtId="0" fontId="36" fillId="0" borderId="0">
      <alignment horizontal="center"/>
    </xf>
    <xf numFmtId="0" fontId="36" fillId="0" borderId="0">
      <alignment horizontal="left" vertical="top"/>
    </xf>
    <xf numFmtId="0" fontId="29" fillId="0" borderId="0">
      <alignment horizontal="left" vertical="center"/>
    </xf>
    <xf numFmtId="0" fontId="30" fillId="0" borderId="0">
      <alignment horizontal="center" vertical="top"/>
    </xf>
    <xf numFmtId="0" fontId="29" fillId="0" borderId="0">
      <alignment horizontal="right" vertical="center"/>
    </xf>
    <xf numFmtId="0" fontId="38" fillId="0" borderId="0">
      <alignment horizontal="left" vertical="top"/>
    </xf>
    <xf numFmtId="0" fontId="33" fillId="0" borderId="0">
      <alignment horizontal="right" vertical="top"/>
    </xf>
    <xf numFmtId="0" fontId="31" fillId="0" borderId="0">
      <alignment horizontal="left" vertical="center"/>
    </xf>
    <xf numFmtId="0" fontId="33" fillId="0" borderId="0">
      <alignment horizontal="left" vertical="top"/>
    </xf>
    <xf numFmtId="0" fontId="31" fillId="0" borderId="0">
      <alignment horizontal="right" vertical="center"/>
    </xf>
    <xf numFmtId="0" fontId="33" fillId="0" borderId="0">
      <alignment horizontal="left" vertical="top"/>
    </xf>
    <xf numFmtId="0" fontId="35" fillId="0" borderId="0">
      <alignment horizontal="right" vertical="top"/>
    </xf>
    <xf numFmtId="0" fontId="31" fillId="0" borderId="0">
      <alignment horizontal="right" vertical="center"/>
    </xf>
    <xf numFmtId="0" fontId="33" fillId="0" borderId="0">
      <alignment horizontal="right" vertical="top"/>
    </xf>
    <xf numFmtId="0" fontId="33" fillId="0" borderId="0">
      <alignment horizontal="right" vertical="top"/>
    </xf>
    <xf numFmtId="0" fontId="29" fillId="0" borderId="0">
      <alignment horizontal="right" vertical="top"/>
    </xf>
    <xf numFmtId="0" fontId="31" fillId="0" borderId="0">
      <alignment horizontal="right" vertical="center"/>
    </xf>
    <xf numFmtId="0" fontId="37" fillId="0" borderId="0">
      <alignment horizontal="left" vertical="top"/>
    </xf>
    <xf numFmtId="0" fontId="31" fillId="0" borderId="0">
      <alignment horizontal="left" vertical="center"/>
    </xf>
    <xf numFmtId="0" fontId="29" fillId="0" borderId="0">
      <alignment horizontal="left" vertical="top"/>
    </xf>
    <xf numFmtId="0" fontId="40" fillId="0" borderId="0">
      <alignment horizontal="center" vertical="top"/>
    </xf>
    <xf numFmtId="0" fontId="37" fillId="0" borderId="0">
      <alignment horizontal="left" vertical="top"/>
    </xf>
    <xf numFmtId="0" fontId="29" fillId="0" borderId="0">
      <alignment horizontal="left" vertical="top"/>
    </xf>
    <xf numFmtId="0" fontId="31" fillId="0" borderId="0">
      <alignment horizontal="left" vertical="center"/>
    </xf>
    <xf numFmtId="0" fontId="37" fillId="0" borderId="0">
      <alignment horizontal="right" vertical="top"/>
    </xf>
    <xf numFmtId="0" fontId="41" fillId="0" borderId="0">
      <alignment horizontal="left" vertical="top"/>
    </xf>
    <xf numFmtId="0" fontId="29" fillId="0" borderId="0">
      <alignment horizontal="right" vertical="top"/>
    </xf>
    <xf numFmtId="0" fontId="37" fillId="0" borderId="0">
      <alignment horizontal="right" vertical="top"/>
    </xf>
    <xf numFmtId="0" fontId="34" fillId="0" borderId="0">
      <alignment horizontal="left" vertical="top"/>
    </xf>
    <xf numFmtId="0" fontId="37" fillId="0" borderId="0">
      <alignment horizontal="left" vertical="top"/>
    </xf>
    <xf numFmtId="0" fontId="33" fillId="0" borderId="0">
      <alignment horizontal="right" vertical="top"/>
    </xf>
    <xf numFmtId="0" fontId="29" fillId="0" borderId="0">
      <alignment horizontal="left" vertical="top"/>
    </xf>
    <xf numFmtId="0" fontId="35" fillId="0" borderId="0">
      <alignment horizontal="left" vertical="top"/>
    </xf>
    <xf numFmtId="0" fontId="33" fillId="0" borderId="0">
      <alignment horizontal="right" vertical="top"/>
    </xf>
    <xf numFmtId="0" fontId="37" fillId="0" borderId="0">
      <alignment horizontal="right" vertical="top"/>
    </xf>
    <xf numFmtId="0" fontId="35" fillId="0" borderId="0">
      <alignment horizontal="right" vertical="top"/>
    </xf>
    <xf numFmtId="0" fontId="35" fillId="0" borderId="0">
      <alignment horizontal="left" vertical="top"/>
    </xf>
    <xf numFmtId="0" fontId="35" fillId="0" borderId="0">
      <alignment horizontal="right" vertical="top"/>
    </xf>
    <xf numFmtId="0" fontId="33" fillId="0" borderId="0">
      <alignment horizontal="right" vertical="top"/>
    </xf>
    <xf numFmtId="0" fontId="35" fillId="0" borderId="0">
      <alignment horizontal="left" vertical="top"/>
    </xf>
    <xf numFmtId="0" fontId="29" fillId="0" borderId="0">
      <alignment horizontal="right" vertical="top"/>
    </xf>
    <xf numFmtId="0" fontId="36" fillId="0" borderId="0">
      <alignment horizontal="center"/>
    </xf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14" fillId="0" borderId="0"/>
    <xf numFmtId="0" fontId="44" fillId="0" borderId="0">
      <alignment horizontal="right" vertical="top"/>
    </xf>
    <xf numFmtId="0" fontId="45" fillId="0" borderId="0">
      <alignment horizontal="left" vertical="top"/>
    </xf>
    <xf numFmtId="0" fontId="46" fillId="0" borderId="0">
      <alignment horizontal="left" vertical="top"/>
    </xf>
    <xf numFmtId="0" fontId="46" fillId="0" borderId="0">
      <alignment horizontal="right" vertical="top"/>
    </xf>
    <xf numFmtId="0" fontId="47" fillId="0" borderId="0">
      <alignment horizontal="left" vertical="top"/>
    </xf>
    <xf numFmtId="0" fontId="47" fillId="0" borderId="0">
      <alignment horizontal="right" vertical="top"/>
    </xf>
    <xf numFmtId="0" fontId="48" fillId="0" borderId="0">
      <alignment horizontal="left" vertical="top"/>
    </xf>
    <xf numFmtId="0" fontId="48" fillId="0" borderId="0">
      <alignment horizontal="right" vertical="top"/>
    </xf>
    <xf numFmtId="0" fontId="49" fillId="0" borderId="0">
      <alignment horizontal="left" vertical="top"/>
    </xf>
    <xf numFmtId="0" fontId="50" fillId="0" borderId="0">
      <alignment horizontal="center"/>
    </xf>
    <xf numFmtId="0" fontId="49" fillId="0" borderId="0">
      <alignment horizontal="left" vertical="center"/>
    </xf>
    <xf numFmtId="0" fontId="49" fillId="0" borderId="0">
      <alignment horizontal="right" vertical="center"/>
    </xf>
    <xf numFmtId="0" fontId="51" fillId="0" borderId="0">
      <alignment horizontal="center" vertical="top"/>
    </xf>
    <xf numFmtId="0" fontId="51" fillId="0" borderId="0">
      <alignment horizontal="right" vertical="top"/>
    </xf>
    <xf numFmtId="0" fontId="50" fillId="0" borderId="0">
      <alignment horizontal="left" vertical="top"/>
    </xf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3" fillId="0" borderId="0">
      <alignment horizontal="left" vertical="top"/>
    </xf>
    <xf numFmtId="0" fontId="33" fillId="0" borderId="0">
      <alignment horizontal="right" vertical="top"/>
    </xf>
    <xf numFmtId="0" fontId="37" fillId="0" borderId="0">
      <alignment horizontal="left" vertical="top"/>
    </xf>
    <xf numFmtId="0" fontId="37" fillId="0" borderId="0">
      <alignment horizontal="right" vertical="top"/>
    </xf>
    <xf numFmtId="0" fontId="35" fillId="0" borderId="0">
      <alignment horizontal="left" vertical="top"/>
    </xf>
    <xf numFmtId="0" fontId="35" fillId="0" borderId="0">
      <alignment horizontal="right" vertical="top"/>
    </xf>
    <xf numFmtId="0" fontId="29" fillId="0" borderId="0">
      <alignment horizontal="left" vertical="top"/>
    </xf>
    <xf numFmtId="0" fontId="36" fillId="0" borderId="0">
      <alignment horizontal="center"/>
    </xf>
    <xf numFmtId="0" fontId="29" fillId="0" borderId="0">
      <alignment horizontal="left" vertical="center"/>
    </xf>
    <xf numFmtId="0" fontId="29" fillId="0" borderId="0">
      <alignment horizontal="right" vertical="center"/>
    </xf>
    <xf numFmtId="0" fontId="32" fillId="0" borderId="0">
      <alignment horizontal="center" vertical="top"/>
    </xf>
    <xf numFmtId="0" fontId="32" fillId="0" borderId="0">
      <alignment horizontal="right" vertical="top"/>
    </xf>
    <xf numFmtId="0" fontId="36" fillId="0" borderId="0">
      <alignment horizontal="left" vertical="top"/>
    </xf>
    <xf numFmtId="0" fontId="8" fillId="0" borderId="0"/>
    <xf numFmtId="0" fontId="7" fillId="0" borderId="0"/>
    <xf numFmtId="0" fontId="33" fillId="0" borderId="0">
      <alignment horizontal="left" vertical="top"/>
    </xf>
    <xf numFmtId="0" fontId="33" fillId="0" borderId="0">
      <alignment horizontal="right" vertical="top"/>
    </xf>
    <xf numFmtId="0" fontId="37" fillId="0" borderId="0">
      <alignment horizontal="left" vertical="top"/>
    </xf>
    <xf numFmtId="0" fontId="37" fillId="0" borderId="0">
      <alignment horizontal="right" vertical="top"/>
    </xf>
    <xf numFmtId="0" fontId="35" fillId="0" borderId="0">
      <alignment horizontal="left" vertical="top"/>
    </xf>
    <xf numFmtId="0" fontId="35" fillId="0" borderId="0">
      <alignment horizontal="right" vertical="top"/>
    </xf>
    <xf numFmtId="0" fontId="29" fillId="0" borderId="0">
      <alignment horizontal="left" vertical="top"/>
    </xf>
    <xf numFmtId="0" fontId="36" fillId="0" borderId="0">
      <alignment horizontal="center"/>
    </xf>
    <xf numFmtId="0" fontId="29" fillId="0" borderId="0">
      <alignment horizontal="left" vertical="center"/>
    </xf>
    <xf numFmtId="0" fontId="29" fillId="0" borderId="0">
      <alignment horizontal="right" vertical="center"/>
    </xf>
    <xf numFmtId="0" fontId="32" fillId="0" borderId="0">
      <alignment horizontal="center" vertical="top"/>
    </xf>
    <xf numFmtId="0" fontId="32" fillId="0" borderId="0">
      <alignment horizontal="right" vertical="top"/>
    </xf>
    <xf numFmtId="0" fontId="36" fillId="0" borderId="0">
      <alignment horizontal="left" vertical="top"/>
    </xf>
    <xf numFmtId="0" fontId="6" fillId="0" borderId="0"/>
    <xf numFmtId="0" fontId="33" fillId="0" borderId="0">
      <alignment horizontal="left" vertical="top"/>
    </xf>
    <xf numFmtId="0" fontId="33" fillId="0" borderId="0">
      <alignment horizontal="right" vertical="top"/>
    </xf>
    <xf numFmtId="0" fontId="37" fillId="0" borderId="0">
      <alignment horizontal="left" vertical="top"/>
    </xf>
    <xf numFmtId="0" fontId="37" fillId="0" borderId="0">
      <alignment horizontal="right" vertical="top"/>
    </xf>
    <xf numFmtId="0" fontId="35" fillId="0" borderId="0">
      <alignment horizontal="left" vertical="top"/>
    </xf>
    <xf numFmtId="0" fontId="35" fillId="0" borderId="0">
      <alignment horizontal="right" vertical="top"/>
    </xf>
    <xf numFmtId="0" fontId="29" fillId="0" borderId="0">
      <alignment horizontal="left" vertical="top"/>
    </xf>
    <xf numFmtId="0" fontId="36" fillId="0" borderId="0">
      <alignment horizontal="center"/>
    </xf>
    <xf numFmtId="0" fontId="29" fillId="0" borderId="0">
      <alignment horizontal="left" vertical="center"/>
    </xf>
    <xf numFmtId="0" fontId="29" fillId="0" borderId="0">
      <alignment horizontal="right" vertical="center"/>
    </xf>
    <xf numFmtId="0" fontId="32" fillId="0" borderId="0">
      <alignment horizontal="center" vertical="top"/>
    </xf>
    <xf numFmtId="0" fontId="32" fillId="0" borderId="0">
      <alignment horizontal="right" vertical="top"/>
    </xf>
    <xf numFmtId="0" fontId="36" fillId="0" borderId="0">
      <alignment horizontal="left" vertical="top"/>
    </xf>
    <xf numFmtId="0" fontId="5" fillId="0" borderId="0"/>
    <xf numFmtId="0" fontId="33" fillId="0" borderId="0">
      <alignment horizontal="left" vertical="top"/>
    </xf>
    <xf numFmtId="0" fontId="33" fillId="0" borderId="0">
      <alignment horizontal="right" vertical="top"/>
    </xf>
    <xf numFmtId="0" fontId="37" fillId="0" borderId="0">
      <alignment horizontal="left" vertical="top"/>
    </xf>
    <xf numFmtId="0" fontId="37" fillId="0" borderId="0">
      <alignment horizontal="right" vertical="top"/>
    </xf>
    <xf numFmtId="0" fontId="35" fillId="0" borderId="0">
      <alignment horizontal="left" vertical="top"/>
    </xf>
    <xf numFmtId="0" fontId="35" fillId="0" borderId="0">
      <alignment horizontal="right" vertical="top"/>
    </xf>
    <xf numFmtId="0" fontId="29" fillId="0" borderId="0">
      <alignment horizontal="left" vertical="top"/>
    </xf>
    <xf numFmtId="0" fontId="36" fillId="0" borderId="0">
      <alignment horizontal="center"/>
    </xf>
    <xf numFmtId="0" fontId="29" fillId="0" borderId="0">
      <alignment horizontal="left" vertical="center"/>
    </xf>
    <xf numFmtId="0" fontId="29" fillId="0" borderId="0">
      <alignment horizontal="right" vertical="center"/>
    </xf>
    <xf numFmtId="0" fontId="32" fillId="0" borderId="0">
      <alignment horizontal="center" vertical="top"/>
    </xf>
    <xf numFmtId="0" fontId="32" fillId="0" borderId="0">
      <alignment horizontal="right" vertical="top"/>
    </xf>
    <xf numFmtId="0" fontId="36" fillId="0" borderId="0">
      <alignment horizontal="left" vertical="top"/>
    </xf>
    <xf numFmtId="0" fontId="5" fillId="0" borderId="0"/>
    <xf numFmtId="0" fontId="33" fillId="0" borderId="0">
      <alignment horizontal="left" vertical="top"/>
    </xf>
    <xf numFmtId="0" fontId="33" fillId="0" borderId="0">
      <alignment horizontal="right" vertical="top"/>
    </xf>
    <xf numFmtId="0" fontId="37" fillId="0" borderId="0">
      <alignment horizontal="left" vertical="top"/>
    </xf>
    <xf numFmtId="0" fontId="37" fillId="0" borderId="0">
      <alignment horizontal="right" vertical="top"/>
    </xf>
    <xf numFmtId="0" fontId="35" fillId="0" borderId="0">
      <alignment horizontal="left" vertical="top"/>
    </xf>
    <xf numFmtId="0" fontId="35" fillId="0" borderId="0">
      <alignment horizontal="right" vertical="top"/>
    </xf>
    <xf numFmtId="0" fontId="29" fillId="0" borderId="0">
      <alignment horizontal="left" vertical="top"/>
    </xf>
    <xf numFmtId="0" fontId="36" fillId="0" borderId="0">
      <alignment horizontal="center"/>
    </xf>
    <xf numFmtId="0" fontId="29" fillId="0" borderId="0">
      <alignment horizontal="left" vertical="center"/>
    </xf>
    <xf numFmtId="0" fontId="29" fillId="0" borderId="0">
      <alignment horizontal="right" vertical="center"/>
    </xf>
    <xf numFmtId="0" fontId="32" fillId="0" borderId="0">
      <alignment horizontal="center" vertical="top"/>
    </xf>
    <xf numFmtId="0" fontId="32" fillId="0" borderId="0">
      <alignment horizontal="right" vertical="top"/>
    </xf>
    <xf numFmtId="0" fontId="36" fillId="0" borderId="0">
      <alignment horizontal="left" vertical="top"/>
    </xf>
    <xf numFmtId="0" fontId="4" fillId="0" borderId="0"/>
    <xf numFmtId="0" fontId="4" fillId="0" borderId="0"/>
    <xf numFmtId="0" fontId="33" fillId="0" borderId="0">
      <alignment horizontal="left" vertical="top"/>
    </xf>
    <xf numFmtId="0" fontId="33" fillId="0" borderId="0">
      <alignment horizontal="right" vertical="top"/>
    </xf>
    <xf numFmtId="0" fontId="37" fillId="0" borderId="0">
      <alignment horizontal="left" vertical="top"/>
    </xf>
    <xf numFmtId="0" fontId="37" fillId="0" borderId="0">
      <alignment horizontal="right" vertical="top"/>
    </xf>
    <xf numFmtId="0" fontId="35" fillId="0" borderId="0">
      <alignment horizontal="left" vertical="top"/>
    </xf>
    <xf numFmtId="0" fontId="35" fillId="0" borderId="0">
      <alignment horizontal="right" vertical="top"/>
    </xf>
    <xf numFmtId="0" fontId="29" fillId="0" borderId="0">
      <alignment horizontal="left" vertical="top"/>
    </xf>
    <xf numFmtId="0" fontId="36" fillId="0" borderId="0">
      <alignment horizontal="center"/>
    </xf>
    <xf numFmtId="0" fontId="29" fillId="0" borderId="0">
      <alignment horizontal="left" vertical="center"/>
    </xf>
    <xf numFmtId="0" fontId="29" fillId="0" borderId="0">
      <alignment horizontal="right" vertical="center"/>
    </xf>
    <xf numFmtId="0" fontId="32" fillId="0" borderId="0">
      <alignment horizontal="center" vertical="top"/>
    </xf>
    <xf numFmtId="0" fontId="32" fillId="0" borderId="0">
      <alignment horizontal="right" vertical="top"/>
    </xf>
    <xf numFmtId="0" fontId="36" fillId="0" borderId="0">
      <alignment horizontal="left" vertical="top"/>
    </xf>
    <xf numFmtId="0" fontId="3" fillId="0" borderId="0"/>
    <xf numFmtId="0" fontId="58" fillId="0" borderId="0">
      <alignment horizontal="left" vertical="top"/>
    </xf>
    <xf numFmtId="0" fontId="58" fillId="0" borderId="0">
      <alignment horizontal="right" vertical="top"/>
    </xf>
    <xf numFmtId="0" fontId="36" fillId="0" borderId="0">
      <alignment horizontal="center"/>
    </xf>
    <xf numFmtId="0" fontId="29" fillId="0" borderId="0">
      <alignment horizontal="left" vertical="center"/>
    </xf>
    <xf numFmtId="0" fontId="29" fillId="0" borderId="0">
      <alignment horizontal="right" vertical="center"/>
    </xf>
    <xf numFmtId="0" fontId="2" fillId="0" borderId="0"/>
    <xf numFmtId="0" fontId="33" fillId="0" borderId="0">
      <alignment horizontal="left" vertical="top"/>
    </xf>
    <xf numFmtId="0" fontId="33" fillId="0" borderId="0">
      <alignment horizontal="right" vertical="top"/>
    </xf>
    <xf numFmtId="0" fontId="37" fillId="0" borderId="0">
      <alignment horizontal="left" vertical="top"/>
    </xf>
    <xf numFmtId="0" fontId="37" fillId="0" borderId="0">
      <alignment horizontal="right" vertical="top"/>
    </xf>
    <xf numFmtId="0" fontId="35" fillId="0" borderId="0">
      <alignment horizontal="left" vertical="top"/>
    </xf>
    <xf numFmtId="0" fontId="35" fillId="0" borderId="0">
      <alignment horizontal="right" vertical="top"/>
    </xf>
    <xf numFmtId="0" fontId="29" fillId="0" borderId="0">
      <alignment horizontal="left" vertical="top"/>
    </xf>
    <xf numFmtId="0" fontId="58" fillId="0" borderId="0">
      <alignment horizontal="left" vertical="top"/>
    </xf>
    <xf numFmtId="0" fontId="58" fillId="0" borderId="0">
      <alignment horizontal="right" vertical="top"/>
    </xf>
    <xf numFmtId="0" fontId="36" fillId="0" borderId="0">
      <alignment horizontal="center"/>
    </xf>
    <xf numFmtId="0" fontId="29" fillId="0" borderId="0">
      <alignment horizontal="left" vertical="center"/>
    </xf>
    <xf numFmtId="0" fontId="29" fillId="0" borderId="0">
      <alignment horizontal="right" vertical="center"/>
    </xf>
    <xf numFmtId="0" fontId="32" fillId="0" borderId="0">
      <alignment horizontal="center" vertical="top"/>
    </xf>
    <xf numFmtId="0" fontId="32" fillId="0" borderId="0">
      <alignment horizontal="right" vertical="top"/>
    </xf>
    <xf numFmtId="0" fontId="36" fillId="0" borderId="0">
      <alignment horizontal="left" vertical="top"/>
    </xf>
    <xf numFmtId="0" fontId="1" fillId="0" borderId="0"/>
    <xf numFmtId="0" fontId="58" fillId="0" borderId="0">
      <alignment horizontal="left" vertical="top"/>
    </xf>
    <xf numFmtId="0" fontId="58" fillId="0" borderId="0">
      <alignment horizontal="right" vertical="top"/>
    </xf>
    <xf numFmtId="0" fontId="34" fillId="0" borderId="0">
      <alignment horizontal="left" vertical="top"/>
    </xf>
    <xf numFmtId="0" fontId="32" fillId="0" borderId="0">
      <alignment horizontal="center" vertical="top"/>
    </xf>
    <xf numFmtId="0" fontId="32" fillId="0" borderId="0">
      <alignment horizontal="right" vertical="top"/>
    </xf>
    <xf numFmtId="0" fontId="36" fillId="0" borderId="0">
      <alignment horizontal="left" vertical="top"/>
    </xf>
    <xf numFmtId="0" fontId="34" fillId="0" borderId="0">
      <alignment horizontal="left" vertical="top"/>
    </xf>
  </cellStyleXfs>
  <cellXfs count="477">
    <xf numFmtId="0" fontId="0" fillId="0" borderId="0" xfId="0"/>
    <xf numFmtId="0" fontId="15" fillId="0" borderId="0" xfId="0" applyFont="1"/>
    <xf numFmtId="43" fontId="15" fillId="0" borderId="0" xfId="2" applyFont="1"/>
    <xf numFmtId="0" fontId="16" fillId="0" borderId="0" xfId="28" applyFont="1">
      <alignment horizontal="left" vertical="top"/>
    </xf>
    <xf numFmtId="0" fontId="17" fillId="0" borderId="1" xfId="71" applyFont="1" applyBorder="1">
      <alignment horizontal="left" vertical="top"/>
    </xf>
    <xf numFmtId="0" fontId="17" fillId="0" borderId="1" xfId="76" applyFont="1" applyBorder="1">
      <alignment horizontal="right" vertical="top"/>
    </xf>
    <xf numFmtId="0" fontId="17" fillId="0" borderId="0" xfId="80" applyFont="1">
      <alignment horizontal="left" vertical="top"/>
    </xf>
    <xf numFmtId="4" fontId="17" fillId="0" borderId="0" xfId="87" applyNumberFormat="1" applyFont="1">
      <alignment horizontal="right" vertical="top"/>
    </xf>
    <xf numFmtId="0" fontId="17" fillId="0" borderId="0" xfId="87" applyFont="1">
      <alignment horizontal="right" vertical="top"/>
    </xf>
    <xf numFmtId="0" fontId="18" fillId="0" borderId="0" xfId="95" applyFont="1">
      <alignment horizontal="left" vertical="top"/>
    </xf>
    <xf numFmtId="4" fontId="18" fillId="0" borderId="0" xfId="98" applyNumberFormat="1" applyFont="1">
      <alignment horizontal="right" vertical="top"/>
    </xf>
    <xf numFmtId="0" fontId="18" fillId="0" borderId="0" xfId="98" applyFont="1">
      <alignment horizontal="right" vertical="top"/>
    </xf>
    <xf numFmtId="0" fontId="16" fillId="0" borderId="0" xfId="85" applyFont="1">
      <alignment horizontal="left" vertical="top"/>
    </xf>
    <xf numFmtId="0" fontId="16" fillId="0" borderId="0" xfId="19" applyFont="1">
      <alignment horizontal="right" vertical="top"/>
    </xf>
    <xf numFmtId="43" fontId="15" fillId="2" borderId="0" xfId="2" applyFont="1" applyFill="1"/>
    <xf numFmtId="0" fontId="17" fillId="0" borderId="0" xfId="104" applyFont="1">
      <alignment horizontal="center"/>
    </xf>
    <xf numFmtId="0" fontId="16" fillId="0" borderId="0" xfId="13" applyFont="1">
      <alignment horizontal="left" vertical="center"/>
    </xf>
    <xf numFmtId="0" fontId="16" fillId="0" borderId="0" xfId="36" applyFont="1">
      <alignment horizontal="right" vertical="center"/>
    </xf>
    <xf numFmtId="4" fontId="16" fillId="0" borderId="0" xfId="36" applyNumberFormat="1" applyFont="1">
      <alignment horizontal="right" vertical="center"/>
    </xf>
    <xf numFmtId="0" fontId="15" fillId="0" borderId="0" xfId="0" applyFont="1" applyAlignment="1">
      <alignment horizontal="left"/>
    </xf>
    <xf numFmtId="0" fontId="17" fillId="0" borderId="1" xfId="76" applyFont="1" applyBorder="1" applyAlignment="1">
      <alignment horizontal="left" vertical="top"/>
    </xf>
    <xf numFmtId="0" fontId="17" fillId="0" borderId="0" xfId="83" applyFont="1" applyAlignment="1">
      <alignment horizontal="left" vertical="top"/>
    </xf>
    <xf numFmtId="0" fontId="17" fillId="0" borderId="0" xfId="84" applyFont="1">
      <alignment horizontal="left" vertical="top"/>
    </xf>
    <xf numFmtId="0" fontId="17" fillId="0" borderId="0" xfId="90" applyFont="1" applyAlignment="1">
      <alignment horizontal="left" vertical="top"/>
    </xf>
    <xf numFmtId="0" fontId="18" fillId="0" borderId="0" xfId="23" applyFont="1">
      <alignment horizontal="left" vertical="top"/>
    </xf>
    <xf numFmtId="0" fontId="18" fillId="0" borderId="0" xfId="74" applyFont="1" applyAlignment="1">
      <alignment horizontal="left" vertical="top"/>
    </xf>
    <xf numFmtId="0" fontId="16" fillId="0" borderId="0" xfId="1" applyFont="1">
      <alignment horizontal="left" vertical="top"/>
    </xf>
    <xf numFmtId="0" fontId="16" fillId="0" borderId="0" xfId="19" applyFont="1" applyAlignment="1">
      <alignment horizontal="left" vertical="top"/>
    </xf>
    <xf numFmtId="4" fontId="17" fillId="0" borderId="0" xfId="90" applyNumberFormat="1" applyFont="1" applyAlignment="1">
      <alignment horizontal="left" vertical="top"/>
    </xf>
    <xf numFmtId="4" fontId="18" fillId="0" borderId="0" xfId="74" applyNumberFormat="1" applyFont="1" applyAlignment="1">
      <alignment horizontal="left" vertical="top"/>
    </xf>
    <xf numFmtId="0" fontId="19" fillId="3" borderId="2" xfId="17" applyFont="1" applyFill="1" applyBorder="1" applyAlignment="1">
      <alignment horizontal="left" vertical="center"/>
    </xf>
    <xf numFmtId="0" fontId="19" fillId="3" borderId="2" xfId="17" applyFont="1" applyFill="1" applyBorder="1" applyAlignment="1">
      <alignment horizontal="left" vertical="center" wrapText="1"/>
    </xf>
    <xf numFmtId="0" fontId="17" fillId="0" borderId="0" xfId="32" applyFont="1" applyAlignment="1">
      <alignment horizontal="left"/>
    </xf>
    <xf numFmtId="0" fontId="16" fillId="0" borderId="0" xfId="35" applyFont="1">
      <alignment horizontal="left" vertical="center"/>
    </xf>
    <xf numFmtId="0" fontId="16" fillId="0" borderId="0" xfId="41" applyFont="1" applyAlignment="1">
      <alignment horizontal="left" vertical="center"/>
    </xf>
    <xf numFmtId="0" fontId="16" fillId="0" borderId="0" xfId="10" applyFont="1" applyAlignment="1">
      <alignment horizontal="left" vertical="top"/>
    </xf>
    <xf numFmtId="0" fontId="17" fillId="0" borderId="0" xfId="18" applyFont="1">
      <alignment horizontal="left" vertical="top"/>
    </xf>
    <xf numFmtId="0" fontId="16" fillId="0" borderId="0" xfId="51" applyFont="1" applyAlignment="1">
      <alignment horizontal="left" vertical="top"/>
    </xf>
    <xf numFmtId="49" fontId="19" fillId="3" borderId="2" xfId="17" applyNumberFormat="1" applyFont="1" applyFill="1" applyBorder="1" applyAlignment="1">
      <alignment vertical="center"/>
    </xf>
    <xf numFmtId="4" fontId="16" fillId="0" borderId="0" xfId="41" applyNumberFormat="1" applyFont="1" applyAlignment="1">
      <alignment horizontal="left" vertical="center"/>
    </xf>
    <xf numFmtId="43" fontId="15" fillId="0" borderId="0" xfId="38" applyFont="1"/>
    <xf numFmtId="43" fontId="17" fillId="0" borderId="0" xfId="38" applyFont="1" applyAlignment="1">
      <alignment horizontal="right" vertical="top"/>
    </xf>
    <xf numFmtId="43" fontId="18" fillId="0" borderId="0" xfId="38" applyFont="1" applyAlignment="1">
      <alignment horizontal="right" vertical="top"/>
    </xf>
    <xf numFmtId="43" fontId="16" fillId="0" borderId="0" xfId="38" applyFont="1" applyAlignment="1">
      <alignment horizontal="left" vertical="top"/>
    </xf>
    <xf numFmtId="43" fontId="16" fillId="0" borderId="0" xfId="38" applyFont="1" applyAlignment="1">
      <alignment horizontal="right" vertical="top"/>
    </xf>
    <xf numFmtId="43" fontId="17" fillId="0" borderId="0" xfId="38" applyFont="1" applyAlignment="1">
      <alignment horizontal="left" vertical="top"/>
    </xf>
    <xf numFmtId="43" fontId="15" fillId="0" borderId="0" xfId="0" applyNumberFormat="1" applyFont="1"/>
    <xf numFmtId="43" fontId="17" fillId="0" borderId="0" xfId="38" applyFont="1" applyAlignment="1">
      <alignment horizontal="center"/>
    </xf>
    <xf numFmtId="43" fontId="16" fillId="0" borderId="0" xfId="38" applyFont="1" applyAlignment="1">
      <alignment horizontal="left" vertical="center"/>
    </xf>
    <xf numFmtId="43" fontId="16" fillId="0" borderId="0" xfId="38" applyFont="1" applyAlignment="1">
      <alignment horizontal="right" vertical="center"/>
    </xf>
    <xf numFmtId="0" fontId="16" fillId="0" borderId="0" xfId="48" applyFont="1">
      <alignment horizontal="right" vertical="top"/>
    </xf>
    <xf numFmtId="4" fontId="15" fillId="0" borderId="0" xfId="0" applyNumberFormat="1" applyFont="1"/>
    <xf numFmtId="0" fontId="15" fillId="0" borderId="0" xfId="0" applyFont="1" applyFill="1"/>
    <xf numFmtId="0" fontId="20" fillId="0" borderId="0" xfId="0" applyFont="1"/>
    <xf numFmtId="165" fontId="15" fillId="0" borderId="0" xfId="2" applyNumberFormat="1" applyFont="1"/>
    <xf numFmtId="0" fontId="21" fillId="3" borderId="0" xfId="17" applyFont="1" applyFill="1" applyAlignment="1"/>
    <xf numFmtId="0" fontId="19" fillId="3" borderId="0" xfId="17" applyFont="1" applyFill="1" applyBorder="1"/>
    <xf numFmtId="0" fontId="21" fillId="0" borderId="4" xfId="17" applyFont="1" applyFill="1" applyBorder="1" applyAlignment="1">
      <alignment horizontal="center"/>
    </xf>
    <xf numFmtId="0" fontId="20" fillId="0" borderId="5" xfId="0" applyFont="1" applyBorder="1" applyAlignment="1"/>
    <xf numFmtId="0" fontId="19" fillId="3" borderId="6" xfId="17" applyFont="1" applyFill="1" applyBorder="1"/>
    <xf numFmtId="0" fontId="19" fillId="3" borderId="5" xfId="17" applyFont="1" applyFill="1" applyBorder="1"/>
    <xf numFmtId="0" fontId="21" fillId="0" borderId="6" xfId="17" applyFont="1" applyFill="1" applyBorder="1"/>
    <xf numFmtId="0" fontId="20" fillId="0" borderId="0" xfId="0" applyFont="1" applyBorder="1" applyAlignment="1"/>
    <xf numFmtId="0" fontId="21" fillId="0" borderId="2" xfId="17" applyNumberFormat="1" applyFont="1" applyFill="1" applyBorder="1" applyAlignment="1">
      <alignment horizontal="center"/>
    </xf>
    <xf numFmtId="0" fontId="22" fillId="3" borderId="0" xfId="17" applyFont="1" applyFill="1" applyAlignment="1"/>
    <xf numFmtId="0" fontId="21" fillId="0" borderId="0" xfId="17" applyFont="1" applyFill="1"/>
    <xf numFmtId="0" fontId="19" fillId="3" borderId="0" xfId="17" applyFont="1" applyFill="1" applyBorder="1" applyAlignment="1"/>
    <xf numFmtId="165" fontId="21" fillId="5" borderId="2" xfId="105" applyNumberFormat="1" applyFont="1" applyFill="1" applyBorder="1" applyAlignment="1">
      <alignment horizontal="center" vertical="center" wrapText="1"/>
    </xf>
    <xf numFmtId="0" fontId="21" fillId="3" borderId="2" xfId="17" applyFont="1" applyFill="1" applyBorder="1" applyAlignment="1">
      <alignment horizontal="left" vertical="center"/>
    </xf>
    <xf numFmtId="166" fontId="15" fillId="0" borderId="2" xfId="105" applyNumberFormat="1" applyFont="1" applyFill="1" applyBorder="1" applyAlignment="1">
      <alignment horizontal="center" vertical="center"/>
    </xf>
    <xf numFmtId="0" fontId="19" fillId="3" borderId="2" xfId="17" applyFont="1" applyFill="1" applyBorder="1" applyAlignment="1">
      <alignment vertical="center"/>
    </xf>
    <xf numFmtId="0" fontId="22" fillId="0" borderId="5" xfId="17" applyFont="1" applyFill="1" applyBorder="1" applyAlignment="1">
      <alignment vertical="center" wrapText="1"/>
    </xf>
    <xf numFmtId="0" fontId="22" fillId="0" borderId="8" xfId="17" applyFont="1" applyFill="1" applyBorder="1" applyAlignment="1">
      <alignment vertical="center" wrapText="1"/>
    </xf>
    <xf numFmtId="167" fontId="20" fillId="0" borderId="2" xfId="105" applyNumberFormat="1" applyFont="1" applyFill="1" applyBorder="1" applyAlignment="1">
      <alignment horizontal="right" vertical="center"/>
    </xf>
    <xf numFmtId="0" fontId="19" fillId="0" borderId="5" xfId="17" applyFont="1" applyFill="1" applyBorder="1" applyAlignment="1">
      <alignment vertical="center" wrapText="1"/>
    </xf>
    <xf numFmtId="0" fontId="19" fillId="0" borderId="8" xfId="17" applyFont="1" applyFill="1" applyBorder="1" applyAlignment="1">
      <alignment vertical="center" wrapText="1"/>
    </xf>
    <xf numFmtId="167" fontId="15" fillId="0" borderId="2" xfId="105" applyNumberFormat="1" applyFont="1" applyFill="1" applyBorder="1" applyAlignment="1">
      <alignment horizontal="right" vertical="center"/>
    </xf>
    <xf numFmtId="167" fontId="15" fillId="0" borderId="2" xfId="105" applyNumberFormat="1" applyFont="1" applyFill="1" applyBorder="1" applyAlignment="1">
      <alignment horizontal="center" vertical="center"/>
    </xf>
    <xf numFmtId="0" fontId="21" fillId="0" borderId="5" xfId="17" applyFont="1" applyFill="1" applyBorder="1" applyAlignment="1">
      <alignment horizontal="left" vertical="center"/>
    </xf>
    <xf numFmtId="0" fontId="22" fillId="0" borderId="8" xfId="17" applyFont="1" applyFill="1" applyBorder="1" applyAlignment="1">
      <alignment horizontal="left" vertical="center"/>
    </xf>
    <xf numFmtId="167" fontId="20" fillId="0" borderId="2" xfId="105" applyNumberFormat="1" applyFont="1" applyFill="1" applyBorder="1" applyAlignment="1">
      <alignment vertical="center"/>
    </xf>
    <xf numFmtId="0" fontId="21" fillId="0" borderId="8" xfId="17" applyFont="1" applyFill="1" applyBorder="1" applyAlignment="1">
      <alignment horizontal="left" vertical="center"/>
    </xf>
    <xf numFmtId="167" fontId="15" fillId="0" borderId="2" xfId="105" applyNumberFormat="1" applyFont="1" applyFill="1" applyBorder="1" applyAlignment="1">
      <alignment vertical="center"/>
    </xf>
    <xf numFmtId="0" fontId="21" fillId="0" borderId="5" xfId="17" applyFont="1" applyFill="1" applyBorder="1" applyAlignment="1">
      <alignment vertical="center"/>
    </xf>
    <xf numFmtId="0" fontId="21" fillId="0" borderId="8" xfId="17" applyFont="1" applyFill="1" applyBorder="1" applyAlignment="1">
      <alignment vertical="center"/>
    </xf>
    <xf numFmtId="0" fontId="21" fillId="0" borderId="2" xfId="17" applyFont="1" applyFill="1" applyBorder="1" applyAlignment="1">
      <alignment horizontal="left" vertical="center"/>
    </xf>
    <xf numFmtId="167" fontId="20" fillId="0" borderId="2" xfId="105" applyNumberFormat="1" applyFont="1" applyFill="1" applyBorder="1" applyAlignment="1">
      <alignment horizontal="center" vertical="center"/>
    </xf>
    <xf numFmtId="0" fontId="19" fillId="0" borderId="2" xfId="17" applyFont="1" applyFill="1" applyBorder="1" applyAlignment="1">
      <alignment horizontal="left" vertical="center"/>
    </xf>
    <xf numFmtId="0" fontId="19" fillId="0" borderId="8" xfId="17" applyFont="1" applyFill="1" applyBorder="1" applyAlignment="1">
      <alignment horizontal="left" vertical="center"/>
    </xf>
    <xf numFmtId="0" fontId="19" fillId="0" borderId="8" xfId="17" applyFont="1" applyFill="1" applyBorder="1" applyAlignment="1">
      <alignment vertical="center"/>
    </xf>
    <xf numFmtId="0" fontId="21" fillId="3" borderId="0" xfId="17" applyFont="1" applyFill="1" applyBorder="1"/>
    <xf numFmtId="49" fontId="21" fillId="3" borderId="2" xfId="17" applyNumberFormat="1" applyFont="1" applyFill="1" applyBorder="1" applyAlignment="1">
      <alignment vertical="center"/>
    </xf>
    <xf numFmtId="49" fontId="21" fillId="3" borderId="5" xfId="17" applyNumberFormat="1" applyFont="1" applyFill="1" applyBorder="1" applyAlignment="1">
      <alignment vertical="center"/>
    </xf>
    <xf numFmtId="49" fontId="19" fillId="3" borderId="5" xfId="17" applyNumberFormat="1" applyFont="1" applyFill="1" applyBorder="1" applyAlignment="1">
      <alignment vertical="center"/>
    </xf>
    <xf numFmtId="0" fontId="22" fillId="3" borderId="3" xfId="17" applyFont="1" applyFill="1" applyBorder="1" applyAlignment="1">
      <alignment vertical="center" wrapText="1"/>
    </xf>
    <xf numFmtId="0" fontId="23" fillId="3" borderId="4" xfId="17" applyFont="1" applyFill="1" applyBorder="1" applyAlignment="1">
      <alignment vertical="center" wrapText="1"/>
    </xf>
    <xf numFmtId="49" fontId="19" fillId="0" borderId="5" xfId="17" applyNumberFormat="1" applyFont="1" applyFill="1" applyBorder="1" applyAlignment="1">
      <alignment vertical="center"/>
    </xf>
    <xf numFmtId="0" fontId="23" fillId="0" borderId="7" xfId="17" applyFont="1" applyFill="1" applyBorder="1" applyAlignment="1">
      <alignment vertical="center" wrapText="1"/>
    </xf>
    <xf numFmtId="0" fontId="23" fillId="0" borderId="1" xfId="17" applyFont="1" applyFill="1" applyBorder="1" applyAlignment="1">
      <alignment vertical="center" wrapText="1"/>
    </xf>
    <xf numFmtId="0" fontId="23" fillId="3" borderId="5" xfId="17" applyFont="1" applyFill="1" applyBorder="1" applyAlignment="1">
      <alignment vertical="center" wrapText="1"/>
    </xf>
    <xf numFmtId="0" fontId="23" fillId="3" borderId="8" xfId="17" applyFont="1" applyFill="1" applyBorder="1" applyAlignment="1">
      <alignment vertical="center" wrapText="1"/>
    </xf>
    <xf numFmtId="167" fontId="20" fillId="3" borderId="2" xfId="105" applyNumberFormat="1" applyFont="1" applyFill="1" applyBorder="1" applyAlignment="1">
      <alignment horizontal="right" vertical="center"/>
    </xf>
    <xf numFmtId="0" fontId="21" fillId="4" borderId="5" xfId="17" applyFont="1" applyFill="1" applyBorder="1" applyAlignment="1">
      <alignment horizontal="left" vertical="center"/>
    </xf>
    <xf numFmtId="0" fontId="21" fillId="4" borderId="8" xfId="17" applyFont="1" applyFill="1" applyBorder="1" applyAlignment="1">
      <alignment horizontal="left" vertical="center"/>
    </xf>
    <xf numFmtId="0" fontId="20" fillId="4" borderId="5" xfId="17" applyFont="1" applyFill="1" applyBorder="1" applyAlignment="1">
      <alignment horizontal="left" vertical="center"/>
    </xf>
    <xf numFmtId="0" fontId="20" fillId="4" borderId="10" xfId="17" applyFont="1" applyFill="1" applyBorder="1" applyAlignment="1">
      <alignment horizontal="center" vertical="center"/>
    </xf>
    <xf numFmtId="167" fontId="21" fillId="4" borderId="2" xfId="105" applyNumberFormat="1" applyFont="1" applyFill="1" applyBorder="1" applyAlignment="1">
      <alignment vertical="center" wrapText="1"/>
    </xf>
    <xf numFmtId="0" fontId="21" fillId="3" borderId="5" xfId="17" applyFont="1" applyFill="1" applyBorder="1" applyAlignment="1">
      <alignment vertical="center" wrapText="1"/>
    </xf>
    <xf numFmtId="167" fontId="19" fillId="0" borderId="2" xfId="105" applyNumberFormat="1" applyFont="1" applyFill="1" applyBorder="1" applyAlignment="1">
      <alignment vertical="center"/>
    </xf>
    <xf numFmtId="167" fontId="25" fillId="0" borderId="2" xfId="105" applyNumberFormat="1" applyFont="1" applyFill="1" applyBorder="1" applyAlignment="1">
      <alignment vertical="center"/>
    </xf>
    <xf numFmtId="0" fontId="19" fillId="3" borderId="5" xfId="17" applyFont="1" applyFill="1" applyBorder="1" applyAlignment="1">
      <alignment vertical="center" wrapText="1"/>
    </xf>
    <xf numFmtId="0" fontId="19" fillId="3" borderId="8" xfId="17" applyFont="1" applyFill="1" applyBorder="1" applyAlignment="1">
      <alignment vertical="center" wrapText="1"/>
    </xf>
    <xf numFmtId="167" fontId="26" fillId="3" borderId="2" xfId="105" applyNumberFormat="1" applyFont="1" applyFill="1" applyBorder="1" applyAlignment="1">
      <alignment horizontal="right" vertical="center"/>
    </xf>
    <xf numFmtId="167" fontId="26" fillId="0" borderId="2" xfId="105" applyNumberFormat="1" applyFont="1" applyFill="1" applyBorder="1" applyAlignment="1">
      <alignment vertical="center"/>
    </xf>
    <xf numFmtId="168" fontId="26" fillId="0" borderId="2" xfId="105" applyNumberFormat="1" applyFont="1" applyFill="1" applyBorder="1" applyAlignment="1">
      <alignment vertical="center"/>
    </xf>
    <xf numFmtId="167" fontId="21" fillId="4" borderId="2" xfId="105" applyNumberFormat="1" applyFont="1" applyFill="1" applyBorder="1" applyAlignment="1">
      <alignment vertical="center"/>
    </xf>
    <xf numFmtId="165" fontId="21" fillId="4" borderId="11" xfId="2" applyNumberFormat="1" applyFont="1" applyFill="1" applyBorder="1" applyAlignment="1">
      <alignment horizontal="center" vertical="center" wrapText="1"/>
    </xf>
    <xf numFmtId="166" fontId="21" fillId="0" borderId="2" xfId="105" applyNumberFormat="1" applyFont="1" applyFill="1" applyBorder="1" applyAlignment="1">
      <alignment vertical="center"/>
    </xf>
    <xf numFmtId="167" fontId="26" fillId="0" borderId="2" xfId="105" applyNumberFormat="1" applyFont="1" applyFill="1" applyBorder="1" applyAlignment="1">
      <alignment horizontal="right" vertical="center"/>
    </xf>
    <xf numFmtId="165" fontId="21" fillId="5" borderId="2" xfId="2" applyNumberFormat="1" applyFont="1" applyFill="1" applyBorder="1" applyAlignment="1">
      <alignment horizontal="center" vertical="center" wrapText="1"/>
    </xf>
    <xf numFmtId="165" fontId="21" fillId="0" borderId="2" xfId="2" applyNumberFormat="1" applyFont="1" applyFill="1" applyBorder="1" applyAlignment="1">
      <alignment horizontal="right" vertical="center"/>
    </xf>
    <xf numFmtId="169" fontId="25" fillId="0" borderId="0" xfId="105" applyNumberFormat="1" applyFont="1" applyFill="1"/>
    <xf numFmtId="169" fontId="20" fillId="5" borderId="2" xfId="105" applyNumberFormat="1" applyFont="1" applyFill="1" applyBorder="1" applyAlignment="1">
      <alignment horizontal="center" vertical="center"/>
    </xf>
    <xf numFmtId="170" fontId="21" fillId="0" borderId="12" xfId="3" applyNumberFormat="1" applyFont="1" applyFill="1" applyBorder="1" applyAlignment="1">
      <alignment vertical="center" wrapText="1"/>
    </xf>
    <xf numFmtId="0" fontId="21" fillId="5" borderId="5" xfId="17" applyFont="1" applyFill="1" applyBorder="1" applyAlignment="1">
      <alignment vertical="center"/>
    </xf>
    <xf numFmtId="0" fontId="21" fillId="4" borderId="6" xfId="17" applyFont="1" applyFill="1" applyBorder="1" applyAlignment="1">
      <alignment horizontal="center" vertical="center"/>
    </xf>
    <xf numFmtId="0" fontId="19" fillId="3" borderId="6" xfId="17" applyFont="1" applyFill="1" applyBorder="1" applyAlignment="1">
      <alignment vertical="center" wrapText="1"/>
    </xf>
    <xf numFmtId="41" fontId="26" fillId="0" borderId="2" xfId="105" applyNumberFormat="1" applyFont="1" applyFill="1" applyBorder="1" applyAlignment="1">
      <alignment vertical="center"/>
    </xf>
    <xf numFmtId="0" fontId="19" fillId="3" borderId="7" xfId="17" applyFont="1" applyFill="1" applyBorder="1" applyAlignment="1">
      <alignment vertical="center" wrapText="1"/>
    </xf>
    <xf numFmtId="0" fontId="19" fillId="3" borderId="1" xfId="17" applyFont="1" applyFill="1" applyBorder="1" applyAlignment="1">
      <alignment vertical="center" wrapText="1"/>
    </xf>
    <xf numFmtId="167" fontId="26" fillId="3" borderId="2" xfId="105" applyNumberFormat="1" applyFont="1" applyFill="1" applyBorder="1" applyAlignment="1">
      <alignment vertical="center"/>
    </xf>
    <xf numFmtId="167" fontId="19" fillId="0" borderId="2" xfId="105" applyNumberFormat="1" applyFont="1" applyFill="1" applyBorder="1" applyAlignment="1">
      <alignment horizontal="right" vertical="center"/>
    </xf>
    <xf numFmtId="167" fontId="21" fillId="5" borderId="2" xfId="105" applyNumberFormat="1" applyFont="1" applyFill="1" applyBorder="1" applyAlignment="1">
      <alignment vertical="center"/>
    </xf>
    <xf numFmtId="0" fontId="19" fillId="3" borderId="13" xfId="17" applyFont="1" applyFill="1" applyBorder="1" applyAlignment="1">
      <alignment horizontal="center" vertical="center" wrapText="1"/>
    </xf>
    <xf numFmtId="0" fontId="19" fillId="3" borderId="8" xfId="17" applyFont="1" applyFill="1" applyBorder="1" applyAlignment="1">
      <alignment horizontal="left" vertical="center" wrapText="1"/>
    </xf>
    <xf numFmtId="0" fontId="19" fillId="3" borderId="7" xfId="17" applyFont="1" applyFill="1" applyBorder="1" applyAlignment="1">
      <alignment horizontal="center" vertical="center" wrapText="1"/>
    </xf>
    <xf numFmtId="0" fontId="19" fillId="3" borderId="1" xfId="17" applyFont="1" applyFill="1" applyBorder="1" applyAlignment="1">
      <alignment horizontal="left" vertical="center" wrapText="1"/>
    </xf>
    <xf numFmtId="0" fontId="19" fillId="3" borderId="5" xfId="17" applyFont="1" applyFill="1" applyBorder="1" applyAlignment="1">
      <alignment horizontal="left" vertical="center" wrapText="1"/>
    </xf>
    <xf numFmtId="41" fontId="25" fillId="5" borderId="2" xfId="105" applyNumberFormat="1" applyFont="1" applyFill="1" applyBorder="1" applyAlignment="1">
      <alignment vertical="center"/>
    </xf>
    <xf numFmtId="0" fontId="19" fillId="0" borderId="2" xfId="17" applyFont="1" applyFill="1" applyBorder="1" applyAlignment="1">
      <alignment horizontal="left"/>
    </xf>
    <xf numFmtId="0" fontId="21" fillId="0" borderId="5" xfId="17" applyFont="1" applyFill="1" applyBorder="1" applyAlignment="1">
      <alignment vertical="center" wrapText="1"/>
    </xf>
    <xf numFmtId="167" fontId="20" fillId="0" borderId="2" xfId="105" applyNumberFormat="1" applyFont="1" applyFill="1" applyBorder="1"/>
    <xf numFmtId="0" fontId="21" fillId="3" borderId="10" xfId="17" applyFont="1" applyFill="1" applyBorder="1" applyAlignment="1">
      <alignment horizontal="left" vertical="center"/>
    </xf>
    <xf numFmtId="0" fontId="19" fillId="3" borderId="0" xfId="17" applyFont="1" applyFill="1" applyAlignment="1">
      <alignment horizontal="left"/>
    </xf>
    <xf numFmtId="0" fontId="19" fillId="3" borderId="2" xfId="17" applyFont="1" applyFill="1" applyBorder="1" applyAlignment="1">
      <alignment horizontal="left"/>
    </xf>
    <xf numFmtId="0" fontId="19" fillId="3" borderId="8" xfId="17" applyFont="1" applyFill="1" applyBorder="1"/>
    <xf numFmtId="0" fontId="15" fillId="3" borderId="5" xfId="0" applyFont="1" applyFill="1" applyBorder="1"/>
    <xf numFmtId="0" fontId="15" fillId="3" borderId="8" xfId="0" applyFont="1" applyFill="1" applyBorder="1"/>
    <xf numFmtId="0" fontId="15" fillId="3" borderId="2" xfId="0" applyFont="1" applyFill="1" applyBorder="1" applyAlignment="1">
      <alignment horizontal="left"/>
    </xf>
    <xf numFmtId="0" fontId="19" fillId="3" borderId="7" xfId="17" applyFont="1" applyFill="1" applyBorder="1" applyAlignment="1">
      <alignment horizontal="left"/>
    </xf>
    <xf numFmtId="0" fontId="19" fillId="3" borderId="1" xfId="17" applyFont="1" applyFill="1" applyBorder="1" applyAlignment="1">
      <alignment horizontal="left"/>
    </xf>
    <xf numFmtId="165" fontId="20" fillId="0" borderId="2" xfId="2" applyNumberFormat="1" applyFont="1" applyFill="1" applyBorder="1"/>
    <xf numFmtId="0" fontId="19" fillId="3" borderId="5" xfId="17" applyFont="1" applyFill="1" applyBorder="1" applyAlignment="1">
      <alignment horizontal="left"/>
    </xf>
    <xf numFmtId="0" fontId="19" fillId="3" borderId="8" xfId="17" applyFont="1" applyFill="1" applyBorder="1" applyAlignment="1">
      <alignment horizontal="left"/>
    </xf>
    <xf numFmtId="165" fontId="20" fillId="0" borderId="2" xfId="2" applyNumberFormat="1" applyFont="1" applyBorder="1"/>
    <xf numFmtId="0" fontId="15" fillId="3" borderId="5" xfId="0" applyFont="1" applyFill="1" applyBorder="1" applyAlignment="1">
      <alignment horizontal="left"/>
    </xf>
    <xf numFmtId="0" fontId="15" fillId="3" borderId="8" xfId="0" applyFont="1" applyFill="1" applyBorder="1" applyAlignment="1">
      <alignment horizontal="left"/>
    </xf>
    <xf numFmtId="0" fontId="15" fillId="3" borderId="9" xfId="0" applyFont="1" applyFill="1" applyBorder="1" applyAlignment="1">
      <alignment horizontal="left"/>
    </xf>
    <xf numFmtId="49" fontId="19" fillId="3" borderId="5" xfId="17" applyNumberFormat="1" applyFont="1" applyFill="1" applyBorder="1" applyAlignment="1">
      <alignment horizontal="left" vertical="center"/>
    </xf>
    <xf numFmtId="165" fontId="21" fillId="4" borderId="2" xfId="2" applyNumberFormat="1" applyFont="1" applyFill="1" applyBorder="1" applyAlignment="1">
      <alignment horizontal="center" vertical="center"/>
    </xf>
    <xf numFmtId="0" fontId="20" fillId="4" borderId="8" xfId="17" applyFont="1" applyFill="1" applyBorder="1" applyAlignment="1">
      <alignment horizontal="left" vertical="center"/>
    </xf>
    <xf numFmtId="0" fontId="20" fillId="4" borderId="5" xfId="17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left"/>
    </xf>
    <xf numFmtId="167" fontId="19" fillId="0" borderId="2" xfId="105" applyNumberFormat="1" applyFont="1" applyFill="1" applyBorder="1" applyAlignment="1"/>
    <xf numFmtId="167" fontId="21" fillId="0" borderId="2" xfId="105" applyNumberFormat="1" applyFont="1" applyFill="1" applyBorder="1"/>
    <xf numFmtId="167" fontId="19" fillId="0" borderId="2" xfId="105" applyNumberFormat="1" applyFont="1" applyFill="1" applyBorder="1"/>
    <xf numFmtId="167" fontId="21" fillId="0" borderId="2" xfId="2" applyNumberFormat="1" applyFont="1" applyFill="1" applyBorder="1"/>
    <xf numFmtId="167" fontId="20" fillId="0" borderId="2" xfId="2" applyNumberFormat="1" applyFont="1" applyFill="1" applyBorder="1"/>
    <xf numFmtId="165" fontId="21" fillId="4" borderId="6" xfId="2" applyNumberFormat="1" applyFont="1" applyFill="1" applyBorder="1" applyAlignment="1">
      <alignment horizontal="center" vertical="center"/>
    </xf>
    <xf numFmtId="165" fontId="21" fillId="0" borderId="2" xfId="2" applyNumberFormat="1" applyFont="1" applyFill="1" applyBorder="1"/>
    <xf numFmtId="165" fontId="20" fillId="5" borderId="2" xfId="2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left"/>
    </xf>
    <xf numFmtId="165" fontId="20" fillId="0" borderId="0" xfId="2" applyNumberFormat="1" applyFont="1" applyFill="1" applyBorder="1"/>
    <xf numFmtId="165" fontId="21" fillId="0" borderId="0" xfId="2" applyNumberFormat="1" applyFont="1" applyFill="1" applyBorder="1"/>
    <xf numFmtId="0" fontId="16" fillId="0" borderId="0" xfId="19" quotePrefix="1" applyFont="1">
      <alignment horizontal="right" vertical="top"/>
    </xf>
    <xf numFmtId="0" fontId="16" fillId="0" borderId="0" xfId="28" quotePrefix="1" applyFont="1">
      <alignment horizontal="left" vertical="top"/>
    </xf>
    <xf numFmtId="0" fontId="17" fillId="0" borderId="1" xfId="71" quotePrefix="1" applyFont="1" applyBorder="1">
      <alignment horizontal="left" vertical="top"/>
    </xf>
    <xf numFmtId="0" fontId="17" fillId="0" borderId="1" xfId="76" quotePrefix="1" applyFont="1" applyBorder="1">
      <alignment horizontal="right" vertical="top"/>
    </xf>
    <xf numFmtId="0" fontId="17" fillId="0" borderId="0" xfId="80" quotePrefix="1" applyFont="1">
      <alignment horizontal="left" vertical="top"/>
    </xf>
    <xf numFmtId="0" fontId="17" fillId="0" borderId="0" xfId="87" quotePrefix="1" applyFont="1">
      <alignment horizontal="right" vertical="top"/>
    </xf>
    <xf numFmtId="0" fontId="18" fillId="0" borderId="0" xfId="95" quotePrefix="1" applyFont="1">
      <alignment horizontal="left" vertical="top"/>
    </xf>
    <xf numFmtId="0" fontId="18" fillId="0" borderId="0" xfId="98" quotePrefix="1" applyFont="1">
      <alignment horizontal="right" vertical="top"/>
    </xf>
    <xf numFmtId="0" fontId="16" fillId="0" borderId="0" xfId="85" quotePrefix="1" applyFont="1">
      <alignment horizontal="left" vertical="top"/>
    </xf>
    <xf numFmtId="0" fontId="17" fillId="0" borderId="0" xfId="104" quotePrefix="1" applyFont="1">
      <alignment horizontal="center"/>
    </xf>
    <xf numFmtId="0" fontId="16" fillId="0" borderId="0" xfId="13" quotePrefix="1" applyFont="1">
      <alignment horizontal="left" vertical="center"/>
    </xf>
    <xf numFmtId="0" fontId="16" fillId="0" borderId="0" xfId="36" quotePrefix="1" applyFont="1">
      <alignment horizontal="right" vertical="center"/>
    </xf>
    <xf numFmtId="0" fontId="16" fillId="0" borderId="0" xfId="48" quotePrefix="1" applyFont="1">
      <alignment horizontal="right" vertical="top"/>
    </xf>
    <xf numFmtId="43" fontId="17" fillId="0" borderId="1" xfId="38" quotePrefix="1" applyFont="1" applyBorder="1" applyAlignment="1">
      <alignment horizontal="right" vertical="top"/>
    </xf>
    <xf numFmtId="0" fontId="16" fillId="0" borderId="0" xfId="19" quotePrefix="1" applyFont="1" applyAlignment="1">
      <alignment horizontal="left" vertical="top"/>
    </xf>
    <xf numFmtId="0" fontId="17" fillId="0" borderId="1" xfId="76" quotePrefix="1" applyFont="1" applyBorder="1" applyAlignment="1">
      <alignment horizontal="left" vertical="top"/>
    </xf>
    <xf numFmtId="0" fontId="17" fillId="0" borderId="0" xfId="83" quotePrefix="1" applyFont="1" applyAlignment="1">
      <alignment horizontal="left" vertical="top"/>
    </xf>
    <xf numFmtId="0" fontId="17" fillId="0" borderId="0" xfId="84" quotePrefix="1" applyFont="1">
      <alignment horizontal="left" vertical="top"/>
    </xf>
    <xf numFmtId="0" fontId="17" fillId="0" borderId="0" xfId="90" quotePrefix="1" applyFont="1" applyAlignment="1">
      <alignment horizontal="left" vertical="top"/>
    </xf>
    <xf numFmtId="0" fontId="18" fillId="0" borderId="0" xfId="23" quotePrefix="1" applyFont="1">
      <alignment horizontal="left" vertical="top"/>
    </xf>
    <xf numFmtId="0" fontId="18" fillId="0" borderId="0" xfId="74" quotePrefix="1" applyFont="1" applyAlignment="1">
      <alignment horizontal="left" vertical="top"/>
    </xf>
    <xf numFmtId="0" fontId="16" fillId="0" borderId="0" xfId="1" quotePrefix="1" applyFont="1">
      <alignment horizontal="left" vertical="top"/>
    </xf>
    <xf numFmtId="0" fontId="17" fillId="0" borderId="0" xfId="32" quotePrefix="1" applyFont="1" applyAlignment="1">
      <alignment horizontal="left"/>
    </xf>
    <xf numFmtId="0" fontId="16" fillId="0" borderId="0" xfId="35" quotePrefix="1" applyFont="1">
      <alignment horizontal="left" vertical="center"/>
    </xf>
    <xf numFmtId="0" fontId="16" fillId="0" borderId="0" xfId="41" quotePrefix="1" applyFont="1" applyAlignment="1">
      <alignment horizontal="left" vertical="center"/>
    </xf>
    <xf numFmtId="0" fontId="16" fillId="0" borderId="0" xfId="10" quotePrefix="1" applyFont="1" applyAlignment="1">
      <alignment horizontal="left" vertical="top"/>
    </xf>
    <xf numFmtId="0" fontId="17" fillId="0" borderId="0" xfId="18" quotePrefix="1" applyFont="1">
      <alignment horizontal="left" vertical="top"/>
    </xf>
    <xf numFmtId="0" fontId="16" fillId="0" borderId="0" xfId="51" quotePrefix="1" applyFont="1" applyAlignment="1">
      <alignment horizontal="left" vertical="top"/>
    </xf>
    <xf numFmtId="0" fontId="53" fillId="0" borderId="0" xfId="108" applyFont="1"/>
    <xf numFmtId="0" fontId="52" fillId="0" borderId="0" xfId="109" quotePrefix="1" applyFont="1">
      <alignment horizontal="right" vertical="top"/>
    </xf>
    <xf numFmtId="0" fontId="52" fillId="0" borderId="0" xfId="109" applyFont="1">
      <alignment horizontal="right" vertical="top"/>
    </xf>
    <xf numFmtId="0" fontId="52" fillId="0" borderId="0" xfId="110" quotePrefix="1" applyFont="1">
      <alignment horizontal="left" vertical="top"/>
    </xf>
    <xf numFmtId="0" fontId="52" fillId="0" borderId="0" xfId="110" applyFont="1">
      <alignment horizontal="left" vertical="top"/>
    </xf>
    <xf numFmtId="0" fontId="54" fillId="0" borderId="1" xfId="111" quotePrefix="1" applyFont="1" applyBorder="1">
      <alignment horizontal="left" vertical="top"/>
    </xf>
    <xf numFmtId="0" fontId="54" fillId="0" borderId="1" xfId="111" applyFont="1" applyBorder="1">
      <alignment horizontal="left" vertical="top"/>
    </xf>
    <xf numFmtId="0" fontId="54" fillId="0" borderId="1" xfId="112" quotePrefix="1" applyFont="1" applyBorder="1">
      <alignment horizontal="right" vertical="top"/>
    </xf>
    <xf numFmtId="0" fontId="54" fillId="0" borderId="1" xfId="112" applyFont="1" applyBorder="1">
      <alignment horizontal="right" vertical="top"/>
    </xf>
    <xf numFmtId="0" fontId="54" fillId="0" borderId="0" xfId="113" quotePrefix="1" applyFont="1">
      <alignment horizontal="left" vertical="top"/>
    </xf>
    <xf numFmtId="0" fontId="54" fillId="0" borderId="0" xfId="113" applyFont="1">
      <alignment horizontal="left" vertical="top"/>
    </xf>
    <xf numFmtId="0" fontId="54" fillId="0" borderId="0" xfId="114" quotePrefix="1" applyFont="1">
      <alignment horizontal="right" vertical="top"/>
    </xf>
    <xf numFmtId="0" fontId="54" fillId="0" borderId="0" xfId="114" applyFont="1">
      <alignment horizontal="right" vertical="top"/>
    </xf>
    <xf numFmtId="0" fontId="55" fillId="0" borderId="0" xfId="115" quotePrefix="1" applyFont="1">
      <alignment horizontal="left" vertical="top"/>
    </xf>
    <xf numFmtId="0" fontId="55" fillId="0" borderId="0" xfId="115" applyFont="1">
      <alignment horizontal="left" vertical="top"/>
    </xf>
    <xf numFmtId="0" fontId="55" fillId="0" borderId="0" xfId="116" quotePrefix="1" applyFont="1">
      <alignment horizontal="right" vertical="top"/>
    </xf>
    <xf numFmtId="0" fontId="55" fillId="0" borderId="0" xfId="116" applyFont="1">
      <alignment horizontal="right" vertical="top"/>
    </xf>
    <xf numFmtId="0" fontId="52" fillId="0" borderId="0" xfId="117" quotePrefix="1" applyFont="1">
      <alignment horizontal="left" vertical="top"/>
    </xf>
    <xf numFmtId="0" fontId="52" fillId="0" borderId="0" xfId="117" applyFont="1">
      <alignment horizontal="left" vertical="top"/>
    </xf>
    <xf numFmtId="0" fontId="54" fillId="0" borderId="0" xfId="118" quotePrefix="1" applyFont="1">
      <alignment horizontal="center"/>
    </xf>
    <xf numFmtId="0" fontId="54" fillId="0" borderId="0" xfId="118" applyFont="1">
      <alignment horizontal="center"/>
    </xf>
    <xf numFmtId="0" fontId="52" fillId="0" borderId="0" xfId="119" quotePrefix="1" applyFont="1">
      <alignment horizontal="left" vertical="center"/>
    </xf>
    <xf numFmtId="0" fontId="52" fillId="0" borderId="0" xfId="119" applyFont="1">
      <alignment horizontal="left" vertical="center"/>
    </xf>
    <xf numFmtId="0" fontId="52" fillId="0" borderId="0" xfId="120" quotePrefix="1" applyFont="1">
      <alignment horizontal="right" vertical="center"/>
    </xf>
    <xf numFmtId="0" fontId="52" fillId="0" borderId="0" xfId="120" applyFont="1">
      <alignment horizontal="right" vertical="center"/>
    </xf>
    <xf numFmtId="0" fontId="56" fillId="0" borderId="2" xfId="17" applyFont="1" applyFill="1" applyBorder="1" applyAlignment="1">
      <alignment horizontal="left"/>
    </xf>
    <xf numFmtId="0" fontId="56" fillId="0" borderId="8" xfId="17" applyFont="1" applyFill="1" applyBorder="1" applyAlignment="1">
      <alignment vertical="center" wrapText="1"/>
    </xf>
    <xf numFmtId="170" fontId="21" fillId="6" borderId="12" xfId="3" applyNumberFormat="1" applyFont="1" applyFill="1" applyBorder="1" applyAlignment="1">
      <alignment vertical="center" wrapText="1"/>
    </xf>
    <xf numFmtId="0" fontId="57" fillId="3" borderId="8" xfId="17" applyFont="1" applyFill="1" applyBorder="1" applyAlignment="1">
      <alignment vertical="center" wrapText="1"/>
    </xf>
    <xf numFmtId="0" fontId="19" fillId="3" borderId="2" xfId="17" applyFont="1" applyFill="1" applyBorder="1" applyAlignment="1">
      <alignment horizontal="left"/>
    </xf>
    <xf numFmtId="165" fontId="21" fillId="0" borderId="0" xfId="2" applyNumberFormat="1" applyFont="1" applyFill="1" applyBorder="1" applyAlignment="1">
      <alignment horizontal="center"/>
    </xf>
    <xf numFmtId="0" fontId="19" fillId="3" borderId="2" xfId="17" applyFont="1" applyFill="1" applyBorder="1" applyAlignment="1"/>
    <xf numFmtId="43" fontId="15" fillId="0" borderId="2" xfId="2" applyFont="1" applyFill="1" applyBorder="1" applyAlignment="1">
      <alignment horizontal="right" vertical="center"/>
    </xf>
    <xf numFmtId="0" fontId="53" fillId="0" borderId="0" xfId="124" applyFont="1" applyAlignment="1"/>
    <xf numFmtId="0" fontId="52" fillId="0" borderId="0" xfId="110" quotePrefix="1" applyFont="1" applyAlignment="1">
      <alignment horizontal="left" vertical="top"/>
    </xf>
    <xf numFmtId="0" fontId="52" fillId="0" borderId="0" xfId="110" applyFont="1" applyAlignment="1">
      <alignment horizontal="left" vertical="top"/>
    </xf>
    <xf numFmtId="0" fontId="54" fillId="0" borderId="1" xfId="111" quotePrefix="1" applyFont="1" applyBorder="1" applyAlignment="1">
      <alignment horizontal="left" vertical="top"/>
    </xf>
    <xf numFmtId="0" fontId="54" fillId="0" borderId="1" xfId="111" applyFont="1" applyBorder="1" applyAlignment="1">
      <alignment horizontal="left" vertical="top"/>
    </xf>
    <xf numFmtId="0" fontId="54" fillId="0" borderId="1" xfId="112" quotePrefix="1" applyFont="1" applyBorder="1" applyAlignment="1">
      <alignment horizontal="right" vertical="top"/>
    </xf>
    <xf numFmtId="0" fontId="54" fillId="0" borderId="1" xfId="112" applyFont="1" applyBorder="1" applyAlignment="1">
      <alignment horizontal="right" vertical="top"/>
    </xf>
    <xf numFmtId="0" fontId="54" fillId="0" borderId="0" xfId="113" quotePrefix="1" applyFont="1" applyAlignment="1">
      <alignment horizontal="left" vertical="top"/>
    </xf>
    <xf numFmtId="0" fontId="54" fillId="0" borderId="0" xfId="113" applyFont="1" applyAlignment="1">
      <alignment horizontal="left" vertical="top"/>
    </xf>
    <xf numFmtId="0" fontId="54" fillId="0" borderId="0" xfId="114" quotePrefix="1" applyFont="1" applyAlignment="1">
      <alignment horizontal="right" vertical="top"/>
    </xf>
    <xf numFmtId="0" fontId="54" fillId="0" borderId="0" xfId="114" applyFont="1" applyAlignment="1">
      <alignment horizontal="right" vertical="top"/>
    </xf>
    <xf numFmtId="0" fontId="55" fillId="0" borderId="0" xfId="115" quotePrefix="1" applyFont="1" applyAlignment="1">
      <alignment horizontal="left" vertical="top"/>
    </xf>
    <xf numFmtId="0" fontId="55" fillId="0" borderId="0" xfId="115" applyFont="1" applyAlignment="1">
      <alignment horizontal="left" vertical="top"/>
    </xf>
    <xf numFmtId="0" fontId="55" fillId="0" borderId="0" xfId="116" quotePrefix="1" applyFont="1" applyAlignment="1">
      <alignment horizontal="right" vertical="top"/>
    </xf>
    <xf numFmtId="0" fontId="55" fillId="0" borderId="0" xfId="116" applyFont="1" applyAlignment="1">
      <alignment horizontal="right" vertical="top"/>
    </xf>
    <xf numFmtId="0" fontId="52" fillId="0" borderId="0" xfId="117" quotePrefix="1" applyFont="1" applyAlignment="1">
      <alignment horizontal="left" vertical="top"/>
    </xf>
    <xf numFmtId="0" fontId="52" fillId="0" borderId="0" xfId="117" applyFont="1" applyAlignment="1">
      <alignment horizontal="left" vertical="top"/>
    </xf>
    <xf numFmtId="0" fontId="54" fillId="0" borderId="0" xfId="118" quotePrefix="1" applyFont="1" applyAlignment="1">
      <alignment horizontal="center"/>
    </xf>
    <xf numFmtId="0" fontId="54" fillId="0" borderId="0" xfId="118" applyFont="1" applyAlignment="1">
      <alignment horizontal="center"/>
    </xf>
    <xf numFmtId="0" fontId="52" fillId="0" borderId="0" xfId="119" quotePrefix="1" applyFont="1" applyAlignment="1">
      <alignment horizontal="left" vertical="center"/>
    </xf>
    <xf numFmtId="0" fontId="52" fillId="0" borderId="0" xfId="119" applyFont="1" applyAlignment="1">
      <alignment horizontal="left" vertical="center"/>
    </xf>
    <xf numFmtId="0" fontId="52" fillId="0" borderId="0" xfId="120" quotePrefix="1" applyFont="1" applyAlignment="1">
      <alignment horizontal="right" vertical="center"/>
    </xf>
    <xf numFmtId="0" fontId="52" fillId="0" borderId="0" xfId="120" applyFont="1" applyAlignment="1">
      <alignment horizontal="right" vertical="center"/>
    </xf>
    <xf numFmtId="43" fontId="54" fillId="0" borderId="0" xfId="2" applyFont="1" applyAlignment="1">
      <alignment horizontal="right" vertical="top"/>
    </xf>
    <xf numFmtId="43" fontId="54" fillId="0" borderId="1" xfId="2" applyFont="1" applyBorder="1" applyAlignment="1">
      <alignment horizontal="right" vertical="top"/>
    </xf>
    <xf numFmtId="43" fontId="52" fillId="0" borderId="0" xfId="2" applyFont="1" applyAlignment="1">
      <alignment horizontal="left" vertical="top"/>
    </xf>
    <xf numFmtId="4" fontId="54" fillId="0" borderId="0" xfId="114" quotePrefix="1" applyNumberFormat="1" applyFont="1" applyAlignment="1">
      <alignment horizontal="right" vertical="top"/>
    </xf>
    <xf numFmtId="4" fontId="55" fillId="0" borderId="0" xfId="116" quotePrefix="1" applyNumberFormat="1" applyFont="1" applyAlignment="1">
      <alignment horizontal="right" vertical="top"/>
    </xf>
    <xf numFmtId="43" fontId="53" fillId="0" borderId="0" xfId="2" applyFont="1" applyAlignment="1"/>
    <xf numFmtId="43" fontId="54" fillId="0" borderId="0" xfId="2" applyFont="1" applyAlignment="1">
      <alignment horizontal="center"/>
    </xf>
    <xf numFmtId="43" fontId="52" fillId="0" borderId="0" xfId="2" applyFont="1" applyAlignment="1">
      <alignment horizontal="right" vertical="center"/>
    </xf>
    <xf numFmtId="4" fontId="53" fillId="0" borderId="0" xfId="124" applyNumberFormat="1" applyFont="1" applyAlignment="1"/>
    <xf numFmtId="167" fontId="53" fillId="0" borderId="2" xfId="2" applyNumberFormat="1" applyFont="1" applyFill="1" applyBorder="1"/>
    <xf numFmtId="167" fontId="21" fillId="4" borderId="2" xfId="2" applyNumberFormat="1" applyFont="1" applyFill="1" applyBorder="1" applyAlignment="1">
      <alignment horizontal="right" vertical="center"/>
    </xf>
    <xf numFmtId="0" fontId="21" fillId="3" borderId="2" xfId="17" applyFont="1" applyFill="1" applyBorder="1" applyAlignment="1">
      <alignment horizontal="center"/>
    </xf>
    <xf numFmtId="0" fontId="16" fillId="0" borderId="0" xfId="28" quotePrefix="1" applyFont="1" applyAlignment="1">
      <alignment horizontal="left" vertical="top"/>
    </xf>
    <xf numFmtId="0" fontId="16" fillId="0" borderId="0" xfId="28" applyFont="1" applyAlignment="1">
      <alignment horizontal="left" vertical="top"/>
    </xf>
    <xf numFmtId="0" fontId="15" fillId="0" borderId="0" xfId="126" applyFont="1" applyAlignment="1"/>
    <xf numFmtId="0" fontId="17" fillId="0" borderId="1" xfId="71" quotePrefix="1" applyFont="1" applyBorder="1" applyAlignment="1">
      <alignment horizontal="left" vertical="top"/>
    </xf>
    <xf numFmtId="0" fontId="17" fillId="0" borderId="1" xfId="71" applyFont="1" applyBorder="1" applyAlignment="1">
      <alignment horizontal="left" vertical="top"/>
    </xf>
    <xf numFmtId="0" fontId="17" fillId="0" borderId="1" xfId="76" quotePrefix="1" applyFont="1" applyBorder="1" applyAlignment="1">
      <alignment horizontal="right" vertical="top"/>
    </xf>
    <xf numFmtId="0" fontId="17" fillId="0" borderId="1" xfId="76" applyFont="1" applyBorder="1" applyAlignment="1">
      <alignment horizontal="right" vertical="top"/>
    </xf>
    <xf numFmtId="0" fontId="17" fillId="0" borderId="0" xfId="80" quotePrefix="1" applyFont="1" applyAlignment="1">
      <alignment horizontal="left" vertical="top"/>
    </xf>
    <xf numFmtId="0" fontId="17" fillId="0" borderId="0" xfId="80" applyFont="1" applyAlignment="1">
      <alignment horizontal="left" vertical="top"/>
    </xf>
    <xf numFmtId="0" fontId="17" fillId="0" borderId="0" xfId="87" quotePrefix="1" applyFont="1" applyAlignment="1">
      <alignment horizontal="right" vertical="top"/>
    </xf>
    <xf numFmtId="0" fontId="17" fillId="0" borderId="0" xfId="87" applyFont="1" applyAlignment="1">
      <alignment horizontal="right" vertical="top"/>
    </xf>
    <xf numFmtId="0" fontId="18" fillId="0" borderId="0" xfId="95" quotePrefix="1" applyFont="1" applyAlignment="1">
      <alignment horizontal="left" vertical="top"/>
    </xf>
    <xf numFmtId="0" fontId="18" fillId="0" borderId="0" xfId="95" applyFont="1" applyAlignment="1">
      <alignment horizontal="left" vertical="top"/>
    </xf>
    <xf numFmtId="0" fontId="18" fillId="0" borderId="0" xfId="98" quotePrefix="1" applyFont="1" applyAlignment="1">
      <alignment horizontal="right" vertical="top"/>
    </xf>
    <xf numFmtId="0" fontId="18" fillId="0" borderId="0" xfId="98" applyFont="1" applyAlignment="1">
      <alignment horizontal="right" vertical="top"/>
    </xf>
    <xf numFmtId="0" fontId="16" fillId="0" borderId="0" xfId="85" quotePrefix="1" applyFont="1" applyAlignment="1">
      <alignment horizontal="left" vertical="top"/>
    </xf>
    <xf numFmtId="0" fontId="16" fillId="0" borderId="0" xfId="85" applyFont="1" applyAlignment="1">
      <alignment horizontal="left" vertical="top"/>
    </xf>
    <xf numFmtId="0" fontId="17" fillId="0" borderId="0" xfId="104" quotePrefix="1" applyFont="1" applyAlignment="1">
      <alignment horizontal="center"/>
    </xf>
    <xf numFmtId="0" fontId="17" fillId="0" borderId="0" xfId="104" applyFont="1" applyAlignment="1">
      <alignment horizontal="center"/>
    </xf>
    <xf numFmtId="0" fontId="16" fillId="0" borderId="0" xfId="13" quotePrefix="1" applyFont="1" applyAlignment="1">
      <alignment horizontal="left" vertical="center"/>
    </xf>
    <xf numFmtId="0" fontId="16" fillId="0" borderId="0" xfId="13" applyFont="1" applyAlignment="1">
      <alignment horizontal="left" vertical="center"/>
    </xf>
    <xf numFmtId="0" fontId="16" fillId="0" borderId="0" xfId="36" quotePrefix="1" applyFont="1" applyAlignment="1">
      <alignment horizontal="right" vertical="center"/>
    </xf>
    <xf numFmtId="0" fontId="16" fillId="0" borderId="0" xfId="36" applyFont="1" applyAlignment="1">
      <alignment horizontal="right" vertical="center"/>
    </xf>
    <xf numFmtId="43" fontId="17" fillId="0" borderId="1" xfId="2" applyFont="1" applyBorder="1" applyAlignment="1">
      <alignment horizontal="right" vertical="top"/>
    </xf>
    <xf numFmtId="43" fontId="17" fillId="0" borderId="0" xfId="2" applyFont="1" applyAlignment="1">
      <alignment horizontal="right" vertical="top"/>
    </xf>
    <xf numFmtId="43" fontId="16" fillId="0" borderId="0" xfId="2" applyFont="1" applyAlignment="1">
      <alignment horizontal="left" vertical="top"/>
    </xf>
    <xf numFmtId="43" fontId="17" fillId="0" borderId="0" xfId="2" applyFont="1" applyAlignment="1">
      <alignment horizontal="left" vertical="top"/>
    </xf>
    <xf numFmtId="43" fontId="17" fillId="0" borderId="0" xfId="2" applyFont="1" applyAlignment="1">
      <alignment horizontal="center"/>
    </xf>
    <xf numFmtId="43" fontId="16" fillId="0" borderId="0" xfId="2" applyFont="1" applyAlignment="1">
      <alignment horizontal="right" vertical="center"/>
    </xf>
    <xf numFmtId="43" fontId="15" fillId="0" borderId="0" xfId="2" applyFont="1" applyAlignment="1"/>
    <xf numFmtId="4" fontId="17" fillId="0" borderId="0" xfId="87" quotePrefix="1" applyNumberFormat="1" applyFont="1" applyAlignment="1">
      <alignment horizontal="right" vertical="top"/>
    </xf>
    <xf numFmtId="4" fontId="18" fillId="0" borderId="0" xfId="98" quotePrefix="1" applyNumberFormat="1" applyFont="1" applyAlignment="1">
      <alignment horizontal="right" vertical="top"/>
    </xf>
    <xf numFmtId="4" fontId="15" fillId="0" borderId="0" xfId="126" applyNumberFormat="1" applyFont="1" applyAlignment="1"/>
    <xf numFmtId="0" fontId="15" fillId="0" borderId="0" xfId="127" applyFont="1" applyAlignment="1"/>
    <xf numFmtId="4" fontId="16" fillId="0" borderId="0" xfId="36" quotePrefix="1" applyNumberFormat="1" applyFont="1" applyAlignment="1">
      <alignment horizontal="right" vertical="center"/>
    </xf>
    <xf numFmtId="4" fontId="15" fillId="0" borderId="0" xfId="127" applyNumberFormat="1" applyFont="1" applyAlignment="1"/>
    <xf numFmtId="0" fontId="16" fillId="0" borderId="0" xfId="28" quotePrefix="1" applyFont="1" applyAlignment="1">
      <alignment horizontal="left" vertical="top"/>
    </xf>
    <xf numFmtId="0" fontId="16" fillId="0" borderId="0" xfId="28" applyFont="1" applyAlignment="1">
      <alignment horizontal="left" vertical="top"/>
    </xf>
    <xf numFmtId="0" fontId="17" fillId="0" borderId="0" xfId="131" quotePrefix="1" applyFont="1" applyAlignment="1">
      <alignment horizontal="left" vertical="top"/>
    </xf>
    <xf numFmtId="0" fontId="17" fillId="0" borderId="0" xfId="131" applyFont="1" applyAlignment="1">
      <alignment horizontal="left" vertical="top"/>
    </xf>
    <xf numFmtId="0" fontId="17" fillId="0" borderId="0" xfId="132" quotePrefix="1" applyFont="1" applyAlignment="1">
      <alignment horizontal="right" vertical="top"/>
    </xf>
    <xf numFmtId="0" fontId="17" fillId="0" borderId="0" xfId="132" applyFont="1" applyAlignment="1">
      <alignment horizontal="right" vertical="top"/>
    </xf>
    <xf numFmtId="0" fontId="18" fillId="0" borderId="0" xfId="133" quotePrefix="1" applyFont="1" applyAlignment="1">
      <alignment horizontal="left" vertical="top"/>
    </xf>
    <xf numFmtId="0" fontId="18" fillId="0" borderId="0" xfId="133" applyFont="1" applyAlignment="1">
      <alignment horizontal="left" vertical="top"/>
    </xf>
    <xf numFmtId="0" fontId="18" fillId="0" borderId="0" xfId="134" quotePrefix="1" applyFont="1" applyAlignment="1">
      <alignment horizontal="right" vertical="top"/>
    </xf>
    <xf numFmtId="0" fontId="18" fillId="0" borderId="0" xfId="134" applyFont="1" applyAlignment="1">
      <alignment horizontal="right" vertical="top"/>
    </xf>
    <xf numFmtId="0" fontId="16" fillId="0" borderId="0" xfId="135" quotePrefix="1" applyFont="1" applyAlignment="1">
      <alignment horizontal="left" vertical="top"/>
    </xf>
    <xf numFmtId="0" fontId="16" fillId="0" borderId="0" xfId="135" applyFont="1" applyAlignment="1">
      <alignment horizontal="left" vertical="top"/>
    </xf>
    <xf numFmtId="0" fontId="17" fillId="0" borderId="0" xfId="136" quotePrefix="1" applyFont="1" applyAlignment="1">
      <alignment horizontal="center"/>
    </xf>
    <xf numFmtId="0" fontId="17" fillId="0" borderId="0" xfId="136" applyFont="1" applyAlignment="1">
      <alignment horizontal="center"/>
    </xf>
    <xf numFmtId="0" fontId="16" fillId="0" borderId="0" xfId="137" quotePrefix="1" applyFont="1" applyAlignment="1">
      <alignment horizontal="left" vertical="center"/>
    </xf>
    <xf numFmtId="0" fontId="16" fillId="0" borderId="0" xfId="137" applyFont="1" applyAlignment="1">
      <alignment horizontal="left" vertical="center"/>
    </xf>
    <xf numFmtId="0" fontId="16" fillId="0" borderId="0" xfId="138" quotePrefix="1" applyFont="1" applyAlignment="1">
      <alignment horizontal="right" vertical="center"/>
    </xf>
    <xf numFmtId="0" fontId="16" fillId="0" borderId="0" xfId="138" applyFont="1" applyAlignment="1">
      <alignment horizontal="right" vertical="center"/>
    </xf>
    <xf numFmtId="0" fontId="15" fillId="0" borderId="0" xfId="128" applyFont="1"/>
    <xf numFmtId="4" fontId="17" fillId="0" borderId="0" xfId="132" quotePrefix="1" applyNumberFormat="1" applyFont="1" applyAlignment="1">
      <alignment horizontal="right" vertical="top"/>
    </xf>
    <xf numFmtId="4" fontId="18" fillId="0" borderId="0" xfId="134" quotePrefix="1" applyNumberFormat="1" applyFont="1" applyAlignment="1">
      <alignment horizontal="right" vertical="top"/>
    </xf>
    <xf numFmtId="4" fontId="16" fillId="0" borderId="0" xfId="138" quotePrefix="1" applyNumberFormat="1" applyFont="1" applyAlignment="1">
      <alignment horizontal="right" vertical="center"/>
    </xf>
    <xf numFmtId="0" fontId="15" fillId="0" borderId="0" xfId="142" applyFont="1" applyAlignment="1"/>
    <xf numFmtId="4" fontId="15" fillId="0" borderId="0" xfId="142" applyNumberFormat="1" applyFont="1" applyAlignment="1"/>
    <xf numFmtId="41" fontId="21" fillId="6" borderId="2" xfId="105" applyNumberFormat="1" applyFont="1" applyFill="1" applyBorder="1" applyAlignment="1">
      <alignment vertical="center" wrapText="1"/>
    </xf>
    <xf numFmtId="167" fontId="21" fillId="6" borderId="2" xfId="105" applyNumberFormat="1" applyFont="1" applyFill="1" applyBorder="1" applyAlignment="1">
      <alignment vertical="center" wrapText="1"/>
    </xf>
    <xf numFmtId="0" fontId="21" fillId="8" borderId="8" xfId="17" applyFont="1" applyFill="1" applyBorder="1" applyAlignment="1">
      <alignment vertical="center" wrapText="1"/>
    </xf>
    <xf numFmtId="167" fontId="19" fillId="8" borderId="2" xfId="105" applyNumberFormat="1" applyFont="1" applyFill="1" applyBorder="1" applyAlignment="1">
      <alignment vertical="center"/>
    </xf>
    <xf numFmtId="0" fontId="19" fillId="3" borderId="0" xfId="17" applyFont="1" applyFill="1" applyBorder="1" applyAlignment="1">
      <alignment horizontal="left" vertical="center"/>
    </xf>
    <xf numFmtId="167" fontId="20" fillId="6" borderId="2" xfId="105" applyNumberFormat="1" applyFont="1" applyFill="1" applyBorder="1" applyAlignment="1">
      <alignment vertical="center"/>
    </xf>
    <xf numFmtId="0" fontId="6" fillId="0" borderId="0" xfId="157"/>
    <xf numFmtId="0" fontId="16" fillId="0" borderId="0" xfId="28" quotePrefix="1" applyFont="1" applyAlignment="1">
      <alignment horizontal="left" vertical="top"/>
    </xf>
    <xf numFmtId="0" fontId="16" fillId="0" borderId="0" xfId="28" applyFont="1" applyAlignment="1">
      <alignment horizontal="left" vertical="top"/>
    </xf>
    <xf numFmtId="0" fontId="17" fillId="0" borderId="0" xfId="160" quotePrefix="1" applyFont="1" applyAlignment="1">
      <alignment horizontal="left" vertical="top"/>
    </xf>
    <xf numFmtId="0" fontId="17" fillId="0" borderId="0" xfId="160" applyFont="1" applyAlignment="1">
      <alignment horizontal="left" vertical="top"/>
    </xf>
    <xf numFmtId="0" fontId="17" fillId="0" borderId="0" xfId="161" quotePrefix="1" applyFont="1" applyAlignment="1">
      <alignment horizontal="right" vertical="top"/>
    </xf>
    <xf numFmtId="0" fontId="17" fillId="0" borderId="0" xfId="161" applyFont="1" applyAlignment="1">
      <alignment horizontal="right" vertical="top"/>
    </xf>
    <xf numFmtId="0" fontId="18" fillId="0" borderId="0" xfId="162" quotePrefix="1" applyFont="1" applyAlignment="1">
      <alignment horizontal="left" vertical="top"/>
    </xf>
    <xf numFmtId="0" fontId="18" fillId="0" borderId="0" xfId="162" applyFont="1" applyAlignment="1">
      <alignment horizontal="left" vertical="top"/>
    </xf>
    <xf numFmtId="0" fontId="18" fillId="0" borderId="0" xfId="163" quotePrefix="1" applyFont="1" applyAlignment="1">
      <alignment horizontal="right" vertical="top"/>
    </xf>
    <xf numFmtId="0" fontId="18" fillId="0" borderId="0" xfId="163" applyFont="1" applyAlignment="1">
      <alignment horizontal="right" vertical="top"/>
    </xf>
    <xf numFmtId="0" fontId="16" fillId="0" borderId="0" xfId="164" quotePrefix="1" applyFont="1" applyAlignment="1">
      <alignment horizontal="left" vertical="top"/>
    </xf>
    <xf numFmtId="0" fontId="16" fillId="0" borderId="0" xfId="164" applyFont="1" applyAlignment="1">
      <alignment horizontal="left" vertical="top"/>
    </xf>
    <xf numFmtId="0" fontId="17" fillId="0" borderId="0" xfId="165" quotePrefix="1" applyFont="1" applyAlignment="1">
      <alignment horizontal="center"/>
    </xf>
    <xf numFmtId="0" fontId="17" fillId="0" borderId="0" xfId="165" applyFont="1" applyAlignment="1">
      <alignment horizontal="center"/>
    </xf>
    <xf numFmtId="0" fontId="16" fillId="0" borderId="0" xfId="166" quotePrefix="1" applyFont="1" applyAlignment="1">
      <alignment horizontal="left" vertical="center"/>
    </xf>
    <xf numFmtId="0" fontId="16" fillId="0" borderId="0" xfId="166" applyFont="1" applyAlignment="1">
      <alignment horizontal="left" vertical="center"/>
    </xf>
    <xf numFmtId="0" fontId="16" fillId="0" borderId="0" xfId="167" quotePrefix="1" applyFont="1" applyAlignment="1">
      <alignment horizontal="right" vertical="center"/>
    </xf>
    <xf numFmtId="0" fontId="16" fillId="0" borderId="0" xfId="167" applyFont="1" applyAlignment="1">
      <alignment horizontal="right" vertical="center"/>
    </xf>
    <xf numFmtId="4" fontId="17" fillId="0" borderId="0" xfId="161" quotePrefix="1" applyNumberFormat="1" applyFont="1" applyAlignment="1">
      <alignment horizontal="right" vertical="top"/>
    </xf>
    <xf numFmtId="4" fontId="18" fillId="0" borderId="0" xfId="163" quotePrefix="1" applyNumberFormat="1" applyFont="1" applyAlignment="1">
      <alignment horizontal="right" vertical="top"/>
    </xf>
    <xf numFmtId="4" fontId="16" fillId="0" borderId="0" xfId="167" quotePrefix="1" applyNumberFormat="1" applyFont="1" applyAlignment="1">
      <alignment horizontal="right" vertical="center"/>
    </xf>
    <xf numFmtId="0" fontId="19" fillId="3" borderId="8" xfId="17" applyFont="1" applyFill="1" applyBorder="1" applyAlignment="1">
      <alignment horizontal="left" vertical="center"/>
    </xf>
    <xf numFmtId="43" fontId="19" fillId="6" borderId="2" xfId="2" applyFont="1" applyFill="1" applyBorder="1" applyAlignment="1">
      <alignment vertical="center"/>
    </xf>
    <xf numFmtId="43" fontId="19" fillId="3" borderId="2" xfId="2" applyFont="1" applyFill="1" applyBorder="1" applyAlignment="1">
      <alignment vertical="center"/>
    </xf>
    <xf numFmtId="165" fontId="15" fillId="0" borderId="2" xfId="2" applyNumberFormat="1" applyFont="1" applyFill="1" applyBorder="1" applyAlignment="1">
      <alignment horizontal="center" vertical="center"/>
    </xf>
    <xf numFmtId="165" fontId="20" fillId="0" borderId="2" xfId="2" applyNumberFormat="1" applyFont="1" applyFill="1" applyBorder="1" applyAlignment="1">
      <alignment horizontal="right" vertical="center"/>
    </xf>
    <xf numFmtId="165" fontId="15" fillId="0" borderId="2" xfId="2" applyNumberFormat="1" applyFont="1" applyFill="1" applyBorder="1" applyAlignment="1">
      <alignment horizontal="right" vertical="center"/>
    </xf>
    <xf numFmtId="165" fontId="20" fillId="0" borderId="2" xfId="2" applyNumberFormat="1" applyFont="1" applyFill="1" applyBorder="1" applyAlignment="1">
      <alignment vertical="center"/>
    </xf>
    <xf numFmtId="165" fontId="53" fillId="0" borderId="2" xfId="2" applyNumberFormat="1" applyFont="1" applyFill="1" applyBorder="1" applyAlignment="1">
      <alignment vertical="center"/>
    </xf>
    <xf numFmtId="165" fontId="26" fillId="0" borderId="2" xfId="2" applyNumberFormat="1" applyFont="1" applyFill="1" applyBorder="1" applyAlignment="1">
      <alignment vertical="center"/>
    </xf>
    <xf numFmtId="165" fontId="19" fillId="6" borderId="2" xfId="2" applyNumberFormat="1" applyFont="1" applyFill="1" applyBorder="1" applyAlignment="1">
      <alignment vertical="center"/>
    </xf>
    <xf numFmtId="165" fontId="53" fillId="0" borderId="2" xfId="2" applyNumberFormat="1" applyFont="1" applyBorder="1"/>
    <xf numFmtId="165" fontId="25" fillId="6" borderId="2" xfId="2" applyNumberFormat="1" applyFont="1" applyFill="1" applyBorder="1" applyAlignment="1">
      <alignment vertical="center"/>
    </xf>
    <xf numFmtId="165" fontId="21" fillId="6" borderId="2" xfId="105" applyNumberFormat="1" applyFont="1" applyFill="1" applyBorder="1" applyAlignment="1">
      <alignment horizontal="center" vertical="center" wrapText="1"/>
    </xf>
    <xf numFmtId="165" fontId="21" fillId="6" borderId="5" xfId="2" applyNumberFormat="1" applyFont="1" applyFill="1" applyBorder="1" applyAlignment="1">
      <alignment horizontal="center" vertical="center" wrapText="1"/>
    </xf>
    <xf numFmtId="165" fontId="21" fillId="6" borderId="11" xfId="2" applyNumberFormat="1" applyFont="1" applyFill="1" applyBorder="1" applyAlignment="1">
      <alignment horizontal="center" vertical="center" wrapText="1"/>
    </xf>
    <xf numFmtId="165" fontId="21" fillId="6" borderId="2" xfId="2" applyNumberFormat="1" applyFont="1" applyFill="1" applyBorder="1" applyAlignment="1">
      <alignment horizontal="center" vertical="center" wrapText="1"/>
    </xf>
    <xf numFmtId="169" fontId="20" fillId="6" borderId="2" xfId="105" applyNumberFormat="1" applyFont="1" applyFill="1" applyBorder="1" applyAlignment="1">
      <alignment horizontal="center" vertical="center"/>
    </xf>
    <xf numFmtId="165" fontId="20" fillId="6" borderId="9" xfId="2" applyNumberFormat="1" applyFont="1" applyFill="1" applyBorder="1" applyAlignment="1">
      <alignment vertical="center"/>
    </xf>
    <xf numFmtId="167" fontId="20" fillId="6" borderId="9" xfId="105" applyNumberFormat="1" applyFont="1" applyFill="1" applyBorder="1" applyAlignment="1">
      <alignment vertical="center"/>
    </xf>
    <xf numFmtId="167" fontId="21" fillId="6" borderId="2" xfId="105" applyNumberFormat="1" applyFont="1" applyFill="1" applyBorder="1" applyAlignment="1">
      <alignment horizontal="right" vertical="center" wrapText="1"/>
    </xf>
    <xf numFmtId="167" fontId="25" fillId="6" borderId="2" xfId="105" applyNumberFormat="1" applyFont="1" applyFill="1" applyBorder="1" applyAlignment="1">
      <alignment vertical="center"/>
    </xf>
    <xf numFmtId="167" fontId="26" fillId="6" borderId="2" xfId="105" applyNumberFormat="1" applyFont="1" applyFill="1" applyBorder="1" applyAlignment="1">
      <alignment horizontal="right" vertical="center"/>
    </xf>
    <xf numFmtId="170" fontId="21" fillId="6" borderId="12" xfId="3" applyNumberFormat="1" applyFont="1" applyFill="1" applyBorder="1" applyAlignment="1">
      <alignment horizontal="right" vertical="center" wrapText="1"/>
    </xf>
    <xf numFmtId="167" fontId="20" fillId="6" borderId="2" xfId="105" applyNumberFormat="1" applyFont="1" applyFill="1" applyBorder="1" applyAlignment="1">
      <alignment horizontal="right" vertical="center"/>
    </xf>
    <xf numFmtId="167" fontId="15" fillId="6" borderId="2" xfId="105" applyNumberFormat="1" applyFont="1" applyFill="1" applyBorder="1" applyAlignment="1">
      <alignment horizontal="center" vertical="center"/>
    </xf>
    <xf numFmtId="169" fontId="20" fillId="6" borderId="6" xfId="105" applyNumberFormat="1" applyFont="1" applyFill="1" applyBorder="1" applyAlignment="1">
      <alignment horizontal="center" vertical="center"/>
    </xf>
    <xf numFmtId="170" fontId="21" fillId="6" borderId="2" xfId="3" applyNumberFormat="1" applyFont="1" applyFill="1" applyBorder="1" applyAlignment="1">
      <alignment vertical="center" wrapText="1"/>
    </xf>
    <xf numFmtId="167" fontId="21" fillId="6" borderId="2" xfId="105" applyNumberFormat="1" applyFont="1" applyFill="1" applyBorder="1" applyAlignment="1">
      <alignment vertical="center"/>
    </xf>
    <xf numFmtId="170" fontId="21" fillId="6" borderId="2" xfId="3" applyNumberFormat="1" applyFont="1" applyFill="1" applyBorder="1" applyAlignment="1">
      <alignment horizontal="right" vertical="center" wrapText="1"/>
    </xf>
    <xf numFmtId="43" fontId="25" fillId="6" borderId="2" xfId="2" applyFont="1" applyFill="1" applyBorder="1" applyAlignment="1">
      <alignment horizontal="right" vertical="center"/>
    </xf>
    <xf numFmtId="43" fontId="25" fillId="6" borderId="2" xfId="105" applyFont="1" applyFill="1" applyBorder="1" applyAlignment="1">
      <alignment horizontal="right" vertical="center"/>
    </xf>
    <xf numFmtId="167" fontId="20" fillId="6" borderId="2" xfId="105" applyNumberFormat="1" applyFont="1" applyFill="1" applyBorder="1"/>
    <xf numFmtId="167" fontId="21" fillId="6" borderId="2" xfId="105" applyNumberFormat="1" applyFont="1" applyFill="1" applyBorder="1"/>
    <xf numFmtId="41" fontId="26" fillId="6" borderId="2" xfId="105" applyNumberFormat="1" applyFont="1" applyFill="1" applyBorder="1" applyAlignment="1">
      <alignment vertical="center"/>
    </xf>
    <xf numFmtId="43" fontId="21" fillId="0" borderId="2" xfId="2" applyFont="1" applyFill="1" applyBorder="1" applyAlignment="1">
      <alignment vertical="center"/>
    </xf>
    <xf numFmtId="0" fontId="19" fillId="3" borderId="2" xfId="17" applyFont="1" applyFill="1" applyBorder="1" applyAlignment="1">
      <alignment horizontal="left"/>
    </xf>
    <xf numFmtId="0" fontId="16" fillId="0" borderId="0" xfId="28" quotePrefix="1" applyFont="1" applyAlignment="1">
      <alignment horizontal="left" vertical="top"/>
    </xf>
    <xf numFmtId="0" fontId="16" fillId="0" borderId="0" xfId="28" applyFont="1" applyAlignment="1">
      <alignment horizontal="left" vertical="top"/>
    </xf>
    <xf numFmtId="0" fontId="16" fillId="0" borderId="0" xfId="68" applyFont="1" applyAlignment="1">
      <alignment horizontal="left" vertical="top"/>
    </xf>
    <xf numFmtId="0" fontId="15" fillId="0" borderId="0" xfId="236" applyFont="1" applyAlignment="1"/>
    <xf numFmtId="0" fontId="17" fillId="0" borderId="1" xfId="73" quotePrefix="1" applyFont="1" applyBorder="1" applyAlignment="1">
      <alignment horizontal="left" vertical="top"/>
    </xf>
    <xf numFmtId="0" fontId="17" fillId="0" borderId="1" xfId="73" applyFont="1" applyBorder="1" applyAlignment="1">
      <alignment horizontal="left" vertical="top"/>
    </xf>
    <xf numFmtId="0" fontId="17" fillId="0" borderId="1" xfId="77" quotePrefix="1" applyFont="1" applyBorder="1" applyAlignment="1">
      <alignment horizontal="right" vertical="top"/>
    </xf>
    <xf numFmtId="0" fontId="17" fillId="0" borderId="1" xfId="77" applyFont="1" applyBorder="1" applyAlignment="1">
      <alignment horizontal="right" vertical="top"/>
    </xf>
    <xf numFmtId="0" fontId="17" fillId="0" borderId="0" xfId="84" quotePrefix="1" applyFont="1" applyAlignment="1">
      <alignment horizontal="left" vertical="top"/>
    </xf>
    <xf numFmtId="0" fontId="17" fillId="0" borderId="0" xfId="84" applyFont="1" applyAlignment="1">
      <alignment horizontal="left" vertical="top"/>
    </xf>
    <xf numFmtId="4" fontId="17" fillId="0" borderId="0" xfId="90" quotePrefix="1" applyNumberFormat="1" applyFont="1" applyAlignment="1">
      <alignment horizontal="right" vertical="top"/>
    </xf>
    <xf numFmtId="0" fontId="17" fillId="0" borderId="0" xfId="90" applyFont="1" applyAlignment="1">
      <alignment horizontal="right" vertical="top"/>
    </xf>
    <xf numFmtId="0" fontId="18" fillId="0" borderId="0" xfId="99" quotePrefix="1" applyFont="1" applyAlignment="1">
      <alignment horizontal="left" vertical="top"/>
    </xf>
    <xf numFmtId="0" fontId="18" fillId="0" borderId="0" xfId="99" applyFont="1" applyAlignment="1">
      <alignment horizontal="left" vertical="top"/>
    </xf>
    <xf numFmtId="4" fontId="18" fillId="0" borderId="0" xfId="100" quotePrefix="1" applyNumberFormat="1" applyFont="1" applyAlignment="1">
      <alignment horizontal="right" vertical="top"/>
    </xf>
    <xf numFmtId="0" fontId="18" fillId="0" borderId="0" xfId="100" applyFont="1" applyAlignment="1">
      <alignment horizontal="right" vertical="top"/>
    </xf>
    <xf numFmtId="0" fontId="18" fillId="0" borderId="0" xfId="100" quotePrefix="1" applyFont="1" applyAlignment="1">
      <alignment horizontal="right" vertical="top"/>
    </xf>
    <xf numFmtId="0" fontId="16" fillId="0" borderId="0" xfId="26" quotePrefix="1" applyFont="1" applyAlignment="1">
      <alignment horizontal="left" vertical="top"/>
    </xf>
    <xf numFmtId="0" fontId="16" fillId="0" borderId="0" xfId="26" applyFont="1" applyAlignment="1">
      <alignment horizontal="left" vertical="top"/>
    </xf>
    <xf numFmtId="0" fontId="17" fillId="0" borderId="0" xfId="90" quotePrefix="1" applyFont="1" applyAlignment="1">
      <alignment horizontal="right" vertical="top"/>
    </xf>
    <xf numFmtId="0" fontId="59" fillId="0" borderId="0" xfId="237" quotePrefix="1" applyFont="1" applyAlignment="1">
      <alignment horizontal="left" vertical="top"/>
    </xf>
    <xf numFmtId="0" fontId="59" fillId="0" borderId="0" xfId="237" applyFont="1" applyAlignment="1">
      <alignment horizontal="left" vertical="top"/>
    </xf>
    <xf numFmtId="0" fontId="59" fillId="0" borderId="0" xfId="238" quotePrefix="1" applyFont="1" applyAlignment="1">
      <alignment horizontal="right" vertical="top"/>
    </xf>
    <xf numFmtId="0" fontId="59" fillId="0" borderId="0" xfId="238" applyFont="1" applyAlignment="1">
      <alignment horizontal="right" vertical="top"/>
    </xf>
    <xf numFmtId="4" fontId="59" fillId="0" borderId="0" xfId="238" quotePrefix="1" applyNumberFormat="1" applyFont="1" applyAlignment="1">
      <alignment horizontal="right" vertical="top"/>
    </xf>
    <xf numFmtId="0" fontId="17" fillId="0" borderId="0" xfId="63" applyFont="1" applyAlignment="1">
      <alignment horizontal="center"/>
    </xf>
    <xf numFmtId="4" fontId="15" fillId="0" borderId="0" xfId="236" applyNumberFormat="1" applyFont="1" applyAlignment="1"/>
    <xf numFmtId="4" fontId="15" fillId="7" borderId="0" xfId="236" applyNumberFormat="1" applyFont="1" applyFill="1" applyAlignment="1"/>
    <xf numFmtId="165" fontId="21" fillId="3" borderId="2" xfId="2" applyNumberFormat="1" applyFont="1" applyFill="1" applyBorder="1" applyAlignment="1"/>
    <xf numFmtId="0" fontId="21" fillId="5" borderId="5" xfId="17" applyFont="1" applyFill="1" applyBorder="1" applyAlignment="1">
      <alignment horizontal="left" vertical="center" wrapText="1"/>
    </xf>
    <xf numFmtId="14" fontId="15" fillId="0" borderId="0" xfId="2" applyNumberFormat="1" applyFont="1"/>
    <xf numFmtId="171" fontId="25" fillId="6" borderId="2" xfId="2" applyNumberFormat="1" applyFont="1" applyFill="1" applyBorder="1" applyAlignment="1">
      <alignment horizontal="right" vertical="center"/>
    </xf>
    <xf numFmtId="0" fontId="21" fillId="5" borderId="6" xfId="17" applyFont="1" applyFill="1" applyBorder="1" applyAlignment="1">
      <alignment horizontal="left" vertical="center" wrapText="1"/>
    </xf>
    <xf numFmtId="43" fontId="20" fillId="0" borderId="2" xfId="2" applyFont="1" applyFill="1" applyBorder="1" applyAlignment="1">
      <alignment vertical="center"/>
    </xf>
    <xf numFmtId="43" fontId="21" fillId="6" borderId="2" xfId="2" applyFont="1" applyFill="1" applyBorder="1" applyAlignment="1">
      <alignment horizontal="right" vertical="center" wrapText="1"/>
    </xf>
    <xf numFmtId="43" fontId="21" fillId="6" borderId="2" xfId="2" applyFont="1" applyFill="1" applyBorder="1" applyAlignment="1">
      <alignment vertical="center" wrapText="1"/>
    </xf>
    <xf numFmtId="167" fontId="19" fillId="4" borderId="2" xfId="105" applyNumberFormat="1" applyFont="1" applyFill="1" applyBorder="1" applyAlignment="1">
      <alignment vertical="center" wrapText="1"/>
    </xf>
    <xf numFmtId="43" fontId="26" fillId="0" borderId="2" xfId="2" applyFont="1" applyFill="1" applyBorder="1" applyAlignment="1">
      <alignment vertical="center"/>
    </xf>
    <xf numFmtId="0" fontId="19" fillId="3" borderId="0" xfId="17" applyFont="1" applyFill="1" applyBorder="1" applyAlignment="1">
      <alignment horizontal="left"/>
    </xf>
    <xf numFmtId="0" fontId="19" fillId="3" borderId="5" xfId="17" applyFont="1" applyFill="1" applyBorder="1" applyAlignment="1">
      <alignment horizontal="left" vertical="top" wrapText="1"/>
    </xf>
    <xf numFmtId="0" fontId="19" fillId="3" borderId="6" xfId="17" applyFont="1" applyFill="1" applyBorder="1" applyAlignment="1">
      <alignment horizontal="left" vertical="top" wrapText="1"/>
    </xf>
    <xf numFmtId="0" fontId="19" fillId="3" borderId="5" xfId="17" applyFont="1" applyFill="1" applyBorder="1" applyAlignment="1">
      <alignment horizontal="left" vertical="center" wrapText="1"/>
    </xf>
    <xf numFmtId="0" fontId="19" fillId="3" borderId="6" xfId="17" applyFont="1" applyFill="1" applyBorder="1" applyAlignment="1">
      <alignment horizontal="left" vertical="center" wrapText="1"/>
    </xf>
    <xf numFmtId="0" fontId="19" fillId="3" borderId="0" xfId="17" applyFont="1" applyFill="1" applyBorder="1" applyAlignment="1">
      <alignment horizontal="left"/>
    </xf>
    <xf numFmtId="0" fontId="21" fillId="6" borderId="5" xfId="17" applyFont="1" applyFill="1" applyBorder="1" applyAlignment="1">
      <alignment horizontal="left" vertical="center" wrapText="1"/>
    </xf>
    <xf numFmtId="0" fontId="21" fillId="6" borderId="6" xfId="17" applyFont="1" applyFill="1" applyBorder="1" applyAlignment="1">
      <alignment horizontal="left" vertical="center" wrapText="1"/>
    </xf>
    <xf numFmtId="0" fontId="21" fillId="6" borderId="2" xfId="17" applyFont="1" applyFill="1" applyBorder="1" applyAlignment="1">
      <alignment vertical="center" wrapText="1"/>
    </xf>
    <xf numFmtId="0" fontId="21" fillId="6" borderId="5" xfId="17" applyFont="1" applyFill="1" applyBorder="1" applyAlignment="1">
      <alignment vertical="center" wrapText="1"/>
    </xf>
    <xf numFmtId="0" fontId="27" fillId="4" borderId="2" xfId="17" applyFont="1" applyFill="1" applyBorder="1" applyAlignment="1">
      <alignment vertical="center" wrapText="1"/>
    </xf>
    <xf numFmtId="0" fontId="27" fillId="4" borderId="5" xfId="17" applyFont="1" applyFill="1" applyBorder="1" applyAlignment="1">
      <alignment vertical="center" wrapText="1"/>
    </xf>
    <xf numFmtId="0" fontId="19" fillId="3" borderId="8" xfId="17" applyFont="1" applyFill="1" applyBorder="1" applyAlignment="1">
      <alignment horizontal="left" vertical="center" wrapText="1"/>
    </xf>
    <xf numFmtId="0" fontId="19" fillId="3" borderId="5" xfId="17" applyFont="1" applyFill="1" applyBorder="1" applyAlignment="1">
      <alignment horizontal="left"/>
    </xf>
    <xf numFmtId="0" fontId="19" fillId="3" borderId="6" xfId="17" applyFont="1" applyFill="1" applyBorder="1" applyAlignment="1">
      <alignment horizontal="left"/>
    </xf>
    <xf numFmtId="0" fontId="19" fillId="3" borderId="2" xfId="17" applyFont="1" applyFill="1" applyBorder="1" applyAlignment="1">
      <alignment horizontal="left"/>
    </xf>
    <xf numFmtId="0" fontId="21" fillId="4" borderId="2" xfId="17" applyFont="1" applyFill="1" applyBorder="1" applyAlignment="1">
      <alignment vertical="center" wrapText="1"/>
    </xf>
    <xf numFmtId="0" fontId="21" fillId="4" borderId="5" xfId="17" applyFont="1" applyFill="1" applyBorder="1" applyAlignment="1">
      <alignment vertical="center" wrapText="1"/>
    </xf>
    <xf numFmtId="0" fontId="19" fillId="3" borderId="5" xfId="17" applyFont="1" applyFill="1" applyBorder="1" applyAlignment="1">
      <alignment horizontal="left" wrapText="1"/>
    </xf>
    <xf numFmtId="0" fontId="19" fillId="3" borderId="6" xfId="17" applyFont="1" applyFill="1" applyBorder="1" applyAlignment="1">
      <alignment horizontal="left" wrapText="1"/>
    </xf>
    <xf numFmtId="0" fontId="21" fillId="5" borderId="5" xfId="17" applyFont="1" applyFill="1" applyBorder="1" applyAlignment="1">
      <alignment horizontal="left" vertical="center" wrapText="1"/>
    </xf>
    <xf numFmtId="0" fontId="21" fillId="5" borderId="8" xfId="17" applyFont="1" applyFill="1" applyBorder="1" applyAlignment="1">
      <alignment horizontal="left" vertical="center" wrapText="1"/>
    </xf>
    <xf numFmtId="0" fontId="21" fillId="5" borderId="5" xfId="17" applyFont="1" applyFill="1" applyBorder="1" applyAlignment="1">
      <alignment vertical="center" wrapText="1"/>
    </xf>
    <xf numFmtId="0" fontId="21" fillId="5" borderId="8" xfId="17" applyFont="1" applyFill="1" applyBorder="1" applyAlignment="1">
      <alignment vertical="center" wrapText="1"/>
    </xf>
    <xf numFmtId="0" fontId="21" fillId="6" borderId="6" xfId="17" applyFont="1" applyFill="1" applyBorder="1" applyAlignment="1">
      <alignment vertical="center" wrapText="1"/>
    </xf>
    <xf numFmtId="0" fontId="21" fillId="5" borderId="13" xfId="17" applyFont="1" applyFill="1" applyBorder="1" applyAlignment="1">
      <alignment vertical="center" wrapText="1"/>
    </xf>
    <xf numFmtId="0" fontId="21" fillId="5" borderId="6" xfId="17" applyFont="1" applyFill="1" applyBorder="1" applyAlignment="1">
      <alignment vertical="center" wrapText="1"/>
    </xf>
    <xf numFmtId="0" fontId="21" fillId="5" borderId="1" xfId="17" applyFont="1" applyFill="1" applyBorder="1" applyAlignment="1">
      <alignment vertical="center" wrapText="1"/>
    </xf>
    <xf numFmtId="0" fontId="20" fillId="0" borderId="5" xfId="0" applyFont="1" applyBorder="1" applyAlignment="1">
      <alignment horizontal="left"/>
    </xf>
    <xf numFmtId="0" fontId="20" fillId="0" borderId="6" xfId="0" applyFont="1" applyBorder="1" applyAlignment="1">
      <alignment horizontal="left"/>
    </xf>
    <xf numFmtId="0" fontId="20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4" borderId="0" xfId="0" applyFont="1" applyFill="1" applyBorder="1" applyAlignment="1">
      <alignment horizontal="center" vertical="center"/>
    </xf>
    <xf numFmtId="0" fontId="20" fillId="6" borderId="5" xfId="17" applyFont="1" applyFill="1" applyBorder="1" applyAlignment="1">
      <alignment horizontal="center" vertical="center" wrapText="1"/>
    </xf>
    <xf numFmtId="0" fontId="20" fillId="6" borderId="6" xfId="17" applyFont="1" applyFill="1" applyBorder="1" applyAlignment="1">
      <alignment horizontal="center" vertical="center" wrapText="1"/>
    </xf>
    <xf numFmtId="0" fontId="21" fillId="0" borderId="7" xfId="17" applyFont="1" applyFill="1" applyBorder="1" applyAlignment="1">
      <alignment horizontal="left" vertical="center" wrapText="1"/>
    </xf>
    <xf numFmtId="0" fontId="21" fillId="0" borderId="1" xfId="17" applyFont="1" applyFill="1" applyBorder="1" applyAlignment="1">
      <alignment horizontal="left" vertical="center" wrapText="1"/>
    </xf>
    <xf numFmtId="0" fontId="21" fillId="4" borderId="5" xfId="17" applyFont="1" applyFill="1" applyBorder="1" applyAlignment="1">
      <alignment horizontal="left" vertical="center" wrapText="1"/>
    </xf>
    <xf numFmtId="0" fontId="21" fillId="4" borderId="8" xfId="17" applyFont="1" applyFill="1" applyBorder="1" applyAlignment="1">
      <alignment horizontal="left" vertical="center" wrapText="1"/>
    </xf>
    <xf numFmtId="0" fontId="20" fillId="6" borderId="5" xfId="17" applyFont="1" applyFill="1" applyBorder="1" applyAlignment="1">
      <alignment horizontal="left" vertical="center" wrapText="1"/>
    </xf>
    <xf numFmtId="0" fontId="20" fillId="6" borderId="6" xfId="17" applyFont="1" applyFill="1" applyBorder="1" applyAlignment="1">
      <alignment horizontal="left" vertical="center" wrapText="1"/>
    </xf>
    <xf numFmtId="0" fontId="21" fillId="6" borderId="7" xfId="17" applyFont="1" applyFill="1" applyBorder="1" applyAlignment="1">
      <alignment horizontal="left" vertical="center" wrapText="1"/>
    </xf>
    <xf numFmtId="0" fontId="21" fillId="6" borderId="1" xfId="17" applyFont="1" applyFill="1" applyBorder="1" applyAlignment="1">
      <alignment horizontal="left" vertical="center" wrapText="1"/>
    </xf>
    <xf numFmtId="0" fontId="23" fillId="3" borderId="5" xfId="17" applyFont="1" applyFill="1" applyBorder="1" applyAlignment="1">
      <alignment horizontal="left" vertical="center" wrapText="1"/>
    </xf>
    <xf numFmtId="0" fontId="24" fillId="0" borderId="6" xfId="0" applyFont="1" applyBorder="1" applyAlignment="1">
      <alignment horizontal="left"/>
    </xf>
  </cellXfs>
  <cellStyles count="244">
    <cellStyle name="Moeda 4" xfId="24" xr:uid="{00000000-0005-0000-0000-000000000000}"/>
    <cellStyle name="Normal" xfId="0" builtinId="0"/>
    <cellStyle name="Normal 10" xfId="143" xr:uid="{00000000-0005-0000-0000-000002000000}"/>
    <cellStyle name="Normal 11" xfId="157" xr:uid="{00000000-0005-0000-0000-000003000000}"/>
    <cellStyle name="Normal 12" xfId="171" xr:uid="{00000000-0005-0000-0000-000004000000}"/>
    <cellStyle name="Normal 13" xfId="185" xr:uid="{00000000-0005-0000-0000-000005000000}"/>
    <cellStyle name="Normal 14" xfId="199" xr:uid="{00000000-0005-0000-0000-000006000000}"/>
    <cellStyle name="Normal 15" xfId="200" xr:uid="{00000000-0005-0000-0000-000007000000}"/>
    <cellStyle name="Normal 16" xfId="214" xr:uid="{00000000-0005-0000-0000-000008000000}"/>
    <cellStyle name="Normal 17" xfId="220" xr:uid="{00000000-0005-0000-0000-000009000000}"/>
    <cellStyle name="Normal 18" xfId="236" xr:uid="{00000000-0005-0000-0000-00000A000000}"/>
    <cellStyle name="Normal 2" xfId="17" xr:uid="{00000000-0005-0000-0000-00000B000000}"/>
    <cellStyle name="Normal 3" xfId="108" xr:uid="{00000000-0005-0000-0000-00000C000000}"/>
    <cellStyle name="Normal 3 2" xfId="125" xr:uid="{00000000-0005-0000-0000-00000D000000}"/>
    <cellStyle name="Normal 4" xfId="124" xr:uid="{00000000-0005-0000-0000-00000E000000}"/>
    <cellStyle name="Normal 5" xfId="8" xr:uid="{00000000-0005-0000-0000-00000F000000}"/>
    <cellStyle name="Normal 6" xfId="126" xr:uid="{00000000-0005-0000-0000-000010000000}"/>
    <cellStyle name="Normal 7" xfId="127" xr:uid="{00000000-0005-0000-0000-000011000000}"/>
    <cellStyle name="Normal 8" xfId="128" xr:uid="{00000000-0005-0000-0000-000012000000}"/>
    <cellStyle name="Normal 9" xfId="142" xr:uid="{00000000-0005-0000-0000-000013000000}"/>
    <cellStyle name="Percentagem" xfId="3" builtinId="5"/>
    <cellStyle name="S0" xfId="19" xr:uid="{00000000-0005-0000-0000-000015000000}"/>
    <cellStyle name="S0 2" xfId="27" xr:uid="{00000000-0005-0000-0000-000016000000}"/>
    <cellStyle name="S0 3" xfId="109" xr:uid="{00000000-0005-0000-0000-000017000000}"/>
    <cellStyle name="S1" xfId="28" xr:uid="{00000000-0005-0000-0000-000018000000}"/>
    <cellStyle name="S1 2" xfId="11" xr:uid="{00000000-0005-0000-0000-000019000000}"/>
    <cellStyle name="S1 3" xfId="110" xr:uid="{00000000-0005-0000-0000-00001A000000}"/>
    <cellStyle name="S10" xfId="29" xr:uid="{00000000-0005-0000-0000-00001B000000}"/>
    <cellStyle name="S10 10" xfId="166" xr:uid="{00000000-0005-0000-0000-00001C000000}"/>
    <cellStyle name="S10 11" xfId="180" xr:uid="{00000000-0005-0000-0000-00001D000000}"/>
    <cellStyle name="S10 12" xfId="194" xr:uid="{00000000-0005-0000-0000-00001E000000}"/>
    <cellStyle name="S10 13" xfId="209" xr:uid="{00000000-0005-0000-0000-00001F000000}"/>
    <cellStyle name="S10 14" xfId="216" xr:uid="{00000000-0005-0000-0000-000020000000}"/>
    <cellStyle name="S10 15" xfId="229" xr:uid="{00000000-0005-0000-0000-000021000000}"/>
    <cellStyle name="S10 2" xfId="9" xr:uid="{00000000-0005-0000-0000-000022000000}"/>
    <cellStyle name="S10 3" xfId="31" xr:uid="{00000000-0005-0000-0000-000023000000}"/>
    <cellStyle name="S10 4" xfId="20" xr:uid="{00000000-0005-0000-0000-000024000000}"/>
    <cellStyle name="S10 5" xfId="32" xr:uid="{00000000-0005-0000-0000-000025000000}"/>
    <cellStyle name="S10 6" xfId="13" xr:uid="{00000000-0005-0000-0000-000026000000}"/>
    <cellStyle name="S10 7" xfId="119" xr:uid="{00000000-0005-0000-0000-000027000000}"/>
    <cellStyle name="S10 8" xfId="137" xr:uid="{00000000-0005-0000-0000-000028000000}"/>
    <cellStyle name="S10 9" xfId="152" xr:uid="{00000000-0005-0000-0000-000029000000}"/>
    <cellStyle name="S11" xfId="33" xr:uid="{00000000-0005-0000-0000-00002A000000}"/>
    <cellStyle name="S11 10" xfId="181" xr:uid="{00000000-0005-0000-0000-00002B000000}"/>
    <cellStyle name="S11 11" xfId="195" xr:uid="{00000000-0005-0000-0000-00002C000000}"/>
    <cellStyle name="S11 12" xfId="210" xr:uid="{00000000-0005-0000-0000-00002D000000}"/>
    <cellStyle name="S11 13" xfId="217" xr:uid="{00000000-0005-0000-0000-00002E000000}"/>
    <cellStyle name="S11 14" xfId="230" xr:uid="{00000000-0005-0000-0000-00002F000000}"/>
    <cellStyle name="S11 2" xfId="25" xr:uid="{00000000-0005-0000-0000-000030000000}"/>
    <cellStyle name="S11 3" xfId="26" xr:uid="{00000000-0005-0000-0000-000031000000}"/>
    <cellStyle name="S11 4" xfId="35" xr:uid="{00000000-0005-0000-0000-000032000000}"/>
    <cellStyle name="S11 5" xfId="36" xr:uid="{00000000-0005-0000-0000-000033000000}"/>
    <cellStyle name="S11 6" xfId="120" xr:uid="{00000000-0005-0000-0000-000034000000}"/>
    <cellStyle name="S11 7" xfId="138" xr:uid="{00000000-0005-0000-0000-000035000000}"/>
    <cellStyle name="S11 8" xfId="153" xr:uid="{00000000-0005-0000-0000-000036000000}"/>
    <cellStyle name="S11 9" xfId="167" xr:uid="{00000000-0005-0000-0000-000037000000}"/>
    <cellStyle name="S12" xfId="37" xr:uid="{00000000-0005-0000-0000-000038000000}"/>
    <cellStyle name="S12 10" xfId="168" xr:uid="{00000000-0005-0000-0000-000039000000}"/>
    <cellStyle name="S12 11" xfId="182" xr:uid="{00000000-0005-0000-0000-00003A000000}"/>
    <cellStyle name="S12 12" xfId="196" xr:uid="{00000000-0005-0000-0000-00003B000000}"/>
    <cellStyle name="S12 13" xfId="211" xr:uid="{00000000-0005-0000-0000-00003C000000}"/>
    <cellStyle name="S12 14" xfId="218" xr:uid="{00000000-0005-0000-0000-00003D000000}"/>
    <cellStyle name="S12 15" xfId="231" xr:uid="{00000000-0005-0000-0000-00003E000000}"/>
    <cellStyle name="S12 2" xfId="39" xr:uid="{00000000-0005-0000-0000-00003F000000}"/>
    <cellStyle name="S12 3" xfId="6" xr:uid="{00000000-0005-0000-0000-000040000000}"/>
    <cellStyle name="S12 4" xfId="16" xr:uid="{00000000-0005-0000-0000-000041000000}"/>
    <cellStyle name="S12 5" xfId="41" xr:uid="{00000000-0005-0000-0000-000042000000}"/>
    <cellStyle name="S12 6" xfId="43" xr:uid="{00000000-0005-0000-0000-000043000000}"/>
    <cellStyle name="S12 7" xfId="121" xr:uid="{00000000-0005-0000-0000-000044000000}"/>
    <cellStyle name="S12 8" xfId="139" xr:uid="{00000000-0005-0000-0000-000045000000}"/>
    <cellStyle name="S12 9" xfId="154" xr:uid="{00000000-0005-0000-0000-000046000000}"/>
    <cellStyle name="S13" xfId="45" xr:uid="{00000000-0005-0000-0000-000047000000}"/>
    <cellStyle name="S13 10" xfId="155" xr:uid="{00000000-0005-0000-0000-000048000000}"/>
    <cellStyle name="S13 11" xfId="169" xr:uid="{00000000-0005-0000-0000-000049000000}"/>
    <cellStyle name="S13 12" xfId="183" xr:uid="{00000000-0005-0000-0000-00004A000000}"/>
    <cellStyle name="S13 13" xfId="197" xr:uid="{00000000-0005-0000-0000-00004B000000}"/>
    <cellStyle name="S13 14" xfId="212" xr:uid="{00000000-0005-0000-0000-00004C000000}"/>
    <cellStyle name="S13 15" xfId="219" xr:uid="{00000000-0005-0000-0000-00004D000000}"/>
    <cellStyle name="S13 16" xfId="232" xr:uid="{00000000-0005-0000-0000-00004E000000}"/>
    <cellStyle name="S13 17" xfId="237" xr:uid="{00000000-0005-0000-0000-00004F000000}"/>
    <cellStyle name="S13 2" xfId="46" xr:uid="{00000000-0005-0000-0000-000050000000}"/>
    <cellStyle name="S13 3" xfId="47" xr:uid="{00000000-0005-0000-0000-000051000000}"/>
    <cellStyle name="S13 4" xfId="48" xr:uid="{00000000-0005-0000-0000-000052000000}"/>
    <cellStyle name="S13 5" xfId="49" xr:uid="{00000000-0005-0000-0000-000053000000}"/>
    <cellStyle name="S13 6" xfId="50" xr:uid="{00000000-0005-0000-0000-000054000000}"/>
    <cellStyle name="S13 7" xfId="10" xr:uid="{00000000-0005-0000-0000-000055000000}"/>
    <cellStyle name="S13 8" xfId="122" xr:uid="{00000000-0005-0000-0000-000056000000}"/>
    <cellStyle name="S13 9" xfId="140" xr:uid="{00000000-0005-0000-0000-000057000000}"/>
    <cellStyle name="S14" xfId="40" xr:uid="{00000000-0005-0000-0000-000058000000}"/>
    <cellStyle name="S14 10" xfId="156" xr:uid="{00000000-0005-0000-0000-000059000000}"/>
    <cellStyle name="S14 11" xfId="170" xr:uid="{00000000-0005-0000-0000-00005A000000}"/>
    <cellStyle name="S14 12" xfId="184" xr:uid="{00000000-0005-0000-0000-00005B000000}"/>
    <cellStyle name="S14 13" xfId="198" xr:uid="{00000000-0005-0000-0000-00005C000000}"/>
    <cellStyle name="S14 14" xfId="213" xr:uid="{00000000-0005-0000-0000-00005D000000}"/>
    <cellStyle name="S14 15" xfId="233" xr:uid="{00000000-0005-0000-0000-00005E000000}"/>
    <cellStyle name="S14 16" xfId="238" xr:uid="{00000000-0005-0000-0000-00005F000000}"/>
    <cellStyle name="S14 2" xfId="51" xr:uid="{00000000-0005-0000-0000-000060000000}"/>
    <cellStyle name="S14 3" xfId="52" xr:uid="{00000000-0005-0000-0000-000061000000}"/>
    <cellStyle name="S14 4" xfId="53" xr:uid="{00000000-0005-0000-0000-000062000000}"/>
    <cellStyle name="S14 5" xfId="54" xr:uid="{00000000-0005-0000-0000-000063000000}"/>
    <cellStyle name="S14 6" xfId="55" xr:uid="{00000000-0005-0000-0000-000064000000}"/>
    <cellStyle name="S14 7" xfId="56" xr:uid="{00000000-0005-0000-0000-000065000000}"/>
    <cellStyle name="S14 8" xfId="123" xr:uid="{00000000-0005-0000-0000-000066000000}"/>
    <cellStyle name="S14 9" xfId="141" xr:uid="{00000000-0005-0000-0000-000067000000}"/>
    <cellStyle name="S15" xfId="5" xr:uid="{00000000-0005-0000-0000-000068000000}"/>
    <cellStyle name="S15 2" xfId="18" xr:uid="{00000000-0005-0000-0000-000069000000}"/>
    <cellStyle name="S15 3" xfId="57" xr:uid="{00000000-0005-0000-0000-00006A000000}"/>
    <cellStyle name="S15 4" xfId="58" xr:uid="{00000000-0005-0000-0000-00006B000000}"/>
    <cellStyle name="S15 5" xfId="7" xr:uid="{00000000-0005-0000-0000-00006C000000}"/>
    <cellStyle name="S15 6" xfId="234" xr:uid="{00000000-0005-0000-0000-00006D000000}"/>
    <cellStyle name="S16" xfId="15" xr:uid="{00000000-0005-0000-0000-00006E000000}"/>
    <cellStyle name="S16 2" xfId="59" xr:uid="{00000000-0005-0000-0000-00006F000000}"/>
    <cellStyle name="S16 3" xfId="60" xr:uid="{00000000-0005-0000-0000-000070000000}"/>
    <cellStyle name="S16 4" xfId="61" xr:uid="{00000000-0005-0000-0000-000071000000}"/>
    <cellStyle name="S16 5" xfId="62" xr:uid="{00000000-0005-0000-0000-000072000000}"/>
    <cellStyle name="S16 6" xfId="235" xr:uid="{00000000-0005-0000-0000-000073000000}"/>
    <cellStyle name="S16 7" xfId="239" xr:uid="{00000000-0005-0000-0000-000074000000}"/>
    <cellStyle name="S17" xfId="42" xr:uid="{00000000-0005-0000-0000-000075000000}"/>
    <cellStyle name="S17 2" xfId="63" xr:uid="{00000000-0005-0000-0000-000076000000}"/>
    <cellStyle name="S17 3" xfId="64" xr:uid="{00000000-0005-0000-0000-000077000000}"/>
    <cellStyle name="S18" xfId="44" xr:uid="{00000000-0005-0000-0000-000078000000}"/>
    <cellStyle name="S18 2" xfId="65" xr:uid="{00000000-0005-0000-0000-000079000000}"/>
    <cellStyle name="S19" xfId="66" xr:uid="{00000000-0005-0000-0000-00007A000000}"/>
    <cellStyle name="S19 2" xfId="67" xr:uid="{00000000-0005-0000-0000-00007B000000}"/>
    <cellStyle name="S2" xfId="68" xr:uid="{00000000-0005-0000-0000-00007C000000}"/>
    <cellStyle name="S2 10" xfId="186" xr:uid="{00000000-0005-0000-0000-00007D000000}"/>
    <cellStyle name="S2 11" xfId="201" xr:uid="{00000000-0005-0000-0000-00007E000000}"/>
    <cellStyle name="S2 12" xfId="221" xr:uid="{00000000-0005-0000-0000-00007F000000}"/>
    <cellStyle name="S2 2" xfId="70" xr:uid="{00000000-0005-0000-0000-000080000000}"/>
    <cellStyle name="S2 3" xfId="71" xr:uid="{00000000-0005-0000-0000-000081000000}"/>
    <cellStyle name="S2 4" xfId="72" xr:uid="{00000000-0005-0000-0000-000082000000}"/>
    <cellStyle name="S2 5" xfId="111" xr:uid="{00000000-0005-0000-0000-000083000000}"/>
    <cellStyle name="S2 6" xfId="129" xr:uid="{00000000-0005-0000-0000-000084000000}"/>
    <cellStyle name="S2 7" xfId="144" xr:uid="{00000000-0005-0000-0000-000085000000}"/>
    <cellStyle name="S2 8" xfId="158" xr:uid="{00000000-0005-0000-0000-000086000000}"/>
    <cellStyle name="S2 9" xfId="172" xr:uid="{00000000-0005-0000-0000-000087000000}"/>
    <cellStyle name="S20" xfId="4" xr:uid="{00000000-0005-0000-0000-000088000000}"/>
    <cellStyle name="S20 2" xfId="240" xr:uid="{00000000-0005-0000-0000-000089000000}"/>
    <cellStyle name="S21" xfId="14" xr:uid="{00000000-0005-0000-0000-00008A000000}"/>
    <cellStyle name="S21 2" xfId="241" xr:uid="{00000000-0005-0000-0000-00008B000000}"/>
    <cellStyle name="S22" xfId="242" xr:uid="{00000000-0005-0000-0000-00008C000000}"/>
    <cellStyle name="S23" xfId="243" xr:uid="{00000000-0005-0000-0000-00008D000000}"/>
    <cellStyle name="S3" xfId="73" xr:uid="{00000000-0005-0000-0000-00008E000000}"/>
    <cellStyle name="S3 10" xfId="202" xr:uid="{00000000-0005-0000-0000-00008F000000}"/>
    <cellStyle name="S3 11" xfId="222" xr:uid="{00000000-0005-0000-0000-000090000000}"/>
    <cellStyle name="S3 2" xfId="75" xr:uid="{00000000-0005-0000-0000-000091000000}"/>
    <cellStyle name="S3 3" xfId="76" xr:uid="{00000000-0005-0000-0000-000092000000}"/>
    <cellStyle name="S3 4" xfId="112" xr:uid="{00000000-0005-0000-0000-000093000000}"/>
    <cellStyle name="S3 5" xfId="130" xr:uid="{00000000-0005-0000-0000-000094000000}"/>
    <cellStyle name="S3 6" xfId="145" xr:uid="{00000000-0005-0000-0000-000095000000}"/>
    <cellStyle name="S3 7" xfId="159" xr:uid="{00000000-0005-0000-0000-000096000000}"/>
    <cellStyle name="S3 8" xfId="173" xr:uid="{00000000-0005-0000-0000-000097000000}"/>
    <cellStyle name="S3 9" xfId="187" xr:uid="{00000000-0005-0000-0000-000098000000}"/>
    <cellStyle name="S4" xfId="77" xr:uid="{00000000-0005-0000-0000-000099000000}"/>
    <cellStyle name="S4 10" xfId="160" xr:uid="{00000000-0005-0000-0000-00009A000000}"/>
    <cellStyle name="S4 11" xfId="174" xr:uid="{00000000-0005-0000-0000-00009B000000}"/>
    <cellStyle name="S4 12" xfId="188" xr:uid="{00000000-0005-0000-0000-00009C000000}"/>
    <cellStyle name="S4 13" xfId="203" xr:uid="{00000000-0005-0000-0000-00009D000000}"/>
    <cellStyle name="S4 14" xfId="223" xr:uid="{00000000-0005-0000-0000-00009E000000}"/>
    <cellStyle name="S4 2" xfId="79" xr:uid="{00000000-0005-0000-0000-00009F000000}"/>
    <cellStyle name="S4 3" xfId="80" xr:uid="{00000000-0005-0000-0000-0000A0000000}"/>
    <cellStyle name="S4 4" xfId="81" xr:uid="{00000000-0005-0000-0000-0000A1000000}"/>
    <cellStyle name="S4 5" xfId="82" xr:uid="{00000000-0005-0000-0000-0000A2000000}"/>
    <cellStyle name="S4 6" xfId="83" xr:uid="{00000000-0005-0000-0000-0000A3000000}"/>
    <cellStyle name="S4 7" xfId="113" xr:uid="{00000000-0005-0000-0000-0000A4000000}"/>
    <cellStyle name="S4 8" xfId="131" xr:uid="{00000000-0005-0000-0000-0000A5000000}"/>
    <cellStyle name="S4 9" xfId="146" xr:uid="{00000000-0005-0000-0000-0000A6000000}"/>
    <cellStyle name="S5" xfId="84" xr:uid="{00000000-0005-0000-0000-0000A7000000}"/>
    <cellStyle name="S5 10" xfId="161" xr:uid="{00000000-0005-0000-0000-0000A8000000}"/>
    <cellStyle name="S5 11" xfId="175" xr:uid="{00000000-0005-0000-0000-0000A9000000}"/>
    <cellStyle name="S5 12" xfId="189" xr:uid="{00000000-0005-0000-0000-0000AA000000}"/>
    <cellStyle name="S5 13" xfId="204" xr:uid="{00000000-0005-0000-0000-0000AB000000}"/>
    <cellStyle name="S5 14" xfId="224" xr:uid="{00000000-0005-0000-0000-0000AC000000}"/>
    <cellStyle name="S5 2" xfId="86" xr:uid="{00000000-0005-0000-0000-0000AD000000}"/>
    <cellStyle name="S5 3" xfId="87" xr:uid="{00000000-0005-0000-0000-0000AE000000}"/>
    <cellStyle name="S5 4" xfId="88" xr:uid="{00000000-0005-0000-0000-0000AF000000}"/>
    <cellStyle name="S5 5" xfId="89" xr:uid="{00000000-0005-0000-0000-0000B0000000}"/>
    <cellStyle name="S5 6" xfId="21" xr:uid="{00000000-0005-0000-0000-0000B1000000}"/>
    <cellStyle name="S5 7" xfId="114" xr:uid="{00000000-0005-0000-0000-0000B2000000}"/>
    <cellStyle name="S5 8" xfId="132" xr:uid="{00000000-0005-0000-0000-0000B3000000}"/>
    <cellStyle name="S5 9" xfId="147" xr:uid="{00000000-0005-0000-0000-0000B4000000}"/>
    <cellStyle name="S6" xfId="90" xr:uid="{00000000-0005-0000-0000-0000B5000000}"/>
    <cellStyle name="S6 10" xfId="162" xr:uid="{00000000-0005-0000-0000-0000B6000000}"/>
    <cellStyle name="S6 11" xfId="176" xr:uid="{00000000-0005-0000-0000-0000B7000000}"/>
    <cellStyle name="S6 12" xfId="190" xr:uid="{00000000-0005-0000-0000-0000B8000000}"/>
    <cellStyle name="S6 13" xfId="205" xr:uid="{00000000-0005-0000-0000-0000B9000000}"/>
    <cellStyle name="S6 14" xfId="225" xr:uid="{00000000-0005-0000-0000-0000BA000000}"/>
    <cellStyle name="S6 2" xfId="91" xr:uid="{00000000-0005-0000-0000-0000BB000000}"/>
    <cellStyle name="S6 3" xfId="92" xr:uid="{00000000-0005-0000-0000-0000BC000000}"/>
    <cellStyle name="S6 4" xfId="93" xr:uid="{00000000-0005-0000-0000-0000BD000000}"/>
    <cellStyle name="S6 5" xfId="94" xr:uid="{00000000-0005-0000-0000-0000BE000000}"/>
    <cellStyle name="S6 6" xfId="95" xr:uid="{00000000-0005-0000-0000-0000BF000000}"/>
    <cellStyle name="S6 7" xfId="115" xr:uid="{00000000-0005-0000-0000-0000C0000000}"/>
    <cellStyle name="S6 8" xfId="133" xr:uid="{00000000-0005-0000-0000-0000C1000000}"/>
    <cellStyle name="S6 9" xfId="148" xr:uid="{00000000-0005-0000-0000-0000C2000000}"/>
    <cellStyle name="S7" xfId="12" xr:uid="{00000000-0005-0000-0000-0000C3000000}"/>
    <cellStyle name="S7 10" xfId="163" xr:uid="{00000000-0005-0000-0000-0000C4000000}"/>
    <cellStyle name="S7 11" xfId="177" xr:uid="{00000000-0005-0000-0000-0000C5000000}"/>
    <cellStyle name="S7 12" xfId="191" xr:uid="{00000000-0005-0000-0000-0000C6000000}"/>
    <cellStyle name="S7 13" xfId="206" xr:uid="{00000000-0005-0000-0000-0000C7000000}"/>
    <cellStyle name="S7 14" xfId="226" xr:uid="{00000000-0005-0000-0000-0000C8000000}"/>
    <cellStyle name="S7 2" xfId="22" xr:uid="{00000000-0005-0000-0000-0000C9000000}"/>
    <cellStyle name="S7 3" xfId="23" xr:uid="{00000000-0005-0000-0000-0000CA000000}"/>
    <cellStyle name="S7 4" xfId="96" xr:uid="{00000000-0005-0000-0000-0000CB000000}"/>
    <cellStyle name="S7 5" xfId="97" xr:uid="{00000000-0005-0000-0000-0000CC000000}"/>
    <cellStyle name="S7 6" xfId="98" xr:uid="{00000000-0005-0000-0000-0000CD000000}"/>
    <cellStyle name="S7 7" xfId="116" xr:uid="{00000000-0005-0000-0000-0000CE000000}"/>
    <cellStyle name="S7 8" xfId="134" xr:uid="{00000000-0005-0000-0000-0000CF000000}"/>
    <cellStyle name="S7 9" xfId="149" xr:uid="{00000000-0005-0000-0000-0000D0000000}"/>
    <cellStyle name="S8" xfId="99" xr:uid="{00000000-0005-0000-0000-0000D1000000}"/>
    <cellStyle name="S8 10" xfId="178" xr:uid="{00000000-0005-0000-0000-0000D2000000}"/>
    <cellStyle name="S8 11" xfId="192" xr:uid="{00000000-0005-0000-0000-0000D3000000}"/>
    <cellStyle name="S8 12" xfId="207" xr:uid="{00000000-0005-0000-0000-0000D4000000}"/>
    <cellStyle name="S8 13" xfId="227" xr:uid="{00000000-0005-0000-0000-0000D5000000}"/>
    <cellStyle name="S8 2" xfId="69" xr:uid="{00000000-0005-0000-0000-0000D6000000}"/>
    <cellStyle name="S8 3" xfId="74" xr:uid="{00000000-0005-0000-0000-0000D7000000}"/>
    <cellStyle name="S8 4" xfId="78" xr:uid="{00000000-0005-0000-0000-0000D8000000}"/>
    <cellStyle name="S8 5" xfId="85" xr:uid="{00000000-0005-0000-0000-0000D9000000}"/>
    <cellStyle name="S8 6" xfId="117" xr:uid="{00000000-0005-0000-0000-0000DA000000}"/>
    <cellStyle name="S8 7" xfId="135" xr:uid="{00000000-0005-0000-0000-0000DB000000}"/>
    <cellStyle name="S8 8" xfId="150" xr:uid="{00000000-0005-0000-0000-0000DC000000}"/>
    <cellStyle name="S8 9" xfId="164" xr:uid="{00000000-0005-0000-0000-0000DD000000}"/>
    <cellStyle name="S9" xfId="100" xr:uid="{00000000-0005-0000-0000-0000DE000000}"/>
    <cellStyle name="S9 10" xfId="165" xr:uid="{00000000-0005-0000-0000-0000DF000000}"/>
    <cellStyle name="S9 11" xfId="179" xr:uid="{00000000-0005-0000-0000-0000E0000000}"/>
    <cellStyle name="S9 12" xfId="193" xr:uid="{00000000-0005-0000-0000-0000E1000000}"/>
    <cellStyle name="S9 13" xfId="208" xr:uid="{00000000-0005-0000-0000-0000E2000000}"/>
    <cellStyle name="S9 14" xfId="215" xr:uid="{00000000-0005-0000-0000-0000E3000000}"/>
    <cellStyle name="S9 15" xfId="228" xr:uid="{00000000-0005-0000-0000-0000E4000000}"/>
    <cellStyle name="S9 2" xfId="101" xr:uid="{00000000-0005-0000-0000-0000E5000000}"/>
    <cellStyle name="S9 3" xfId="102" xr:uid="{00000000-0005-0000-0000-0000E6000000}"/>
    <cellStyle name="S9 4" xfId="103" xr:uid="{00000000-0005-0000-0000-0000E7000000}"/>
    <cellStyle name="S9 5" xfId="1" xr:uid="{00000000-0005-0000-0000-0000E8000000}"/>
    <cellStyle name="S9 6" xfId="104" xr:uid="{00000000-0005-0000-0000-0000E9000000}"/>
    <cellStyle name="S9 7" xfId="118" xr:uid="{00000000-0005-0000-0000-0000EA000000}"/>
    <cellStyle name="S9 8" xfId="136" xr:uid="{00000000-0005-0000-0000-0000EB000000}"/>
    <cellStyle name="S9 9" xfId="151" xr:uid="{00000000-0005-0000-0000-0000EC000000}"/>
    <cellStyle name="Separador de milhares 2" xfId="105" xr:uid="{00000000-0005-0000-0000-0000EE000000}"/>
    <cellStyle name="Separador de milhares 2 2" xfId="106" xr:uid="{00000000-0005-0000-0000-0000EF000000}"/>
    <cellStyle name="Separador de milhares 2 3" xfId="107" xr:uid="{00000000-0005-0000-0000-0000F0000000}"/>
    <cellStyle name="Vírgula" xfId="2" builtinId="3"/>
    <cellStyle name="Vírgula 2" xfId="30" xr:uid="{00000000-0005-0000-0000-0000F1000000}"/>
    <cellStyle name="Vírgula 3" xfId="34" xr:uid="{00000000-0005-0000-0000-0000F2000000}"/>
    <cellStyle name="Vírgula 4" xfId="38" xr:uid="{00000000-0005-0000-0000-0000F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99484</xdr:colOff>
      <xdr:row>0</xdr:row>
      <xdr:rowOff>21166</xdr:rowOff>
    </xdr:from>
    <xdr:to>
      <xdr:col>5</xdr:col>
      <xdr:colOff>762000</xdr:colOff>
      <xdr:row>3</xdr:row>
      <xdr:rowOff>73907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5630"/>
        <a:stretch>
          <a:fillRect/>
        </a:stretch>
      </xdr:blipFill>
      <xdr:spPr>
        <a:xfrm>
          <a:off x="3442335" y="20955"/>
          <a:ext cx="1329690" cy="624205"/>
        </a:xfrm>
        <a:prstGeom prst="rect">
          <a:avLst/>
        </a:prstGeom>
        <a:noFill/>
      </xdr:spPr>
    </xdr:pic>
    <xdr:clientData/>
  </xdr:twoCellAnchor>
  <xdr:twoCellAnchor>
    <xdr:from>
      <xdr:col>1</xdr:col>
      <xdr:colOff>211667</xdr:colOff>
      <xdr:row>0</xdr:row>
      <xdr:rowOff>177800</xdr:rowOff>
    </xdr:from>
    <xdr:to>
      <xdr:col>3</xdr:col>
      <xdr:colOff>867833</xdr:colOff>
      <xdr:row>3</xdr:row>
      <xdr:rowOff>62706</xdr:rowOff>
    </xdr:to>
    <xdr:pic>
      <xdr:nvPicPr>
        <xdr:cNvPr id="3" name="Picture 2" descr="Rodapé Continuaçã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11455" y="177800"/>
          <a:ext cx="1151255" cy="455930"/>
        </a:xfrm>
        <a:prstGeom prst="rect">
          <a:avLst/>
        </a:prstGeom>
        <a:noFill/>
      </xdr:spPr>
    </xdr:pic>
    <xdr:clientData/>
  </xdr:twoCellAnchor>
  <xdr:twoCellAnchor>
    <xdr:from>
      <xdr:col>3</xdr:col>
      <xdr:colOff>1878541</xdr:colOff>
      <xdr:row>1</xdr:row>
      <xdr:rowOff>31750</xdr:rowOff>
    </xdr:from>
    <xdr:to>
      <xdr:col>3</xdr:col>
      <xdr:colOff>2952816</xdr:colOff>
      <xdr:row>3</xdr:row>
      <xdr:rowOff>71750</xdr:rowOff>
    </xdr:to>
    <xdr:pic>
      <xdr:nvPicPr>
        <xdr:cNvPr id="4" name="Imagem 0" descr="Cabeçalho Continuaçã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373630" y="222250"/>
          <a:ext cx="969645" cy="42037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ruz/Downloads/1_MDF_Relat&#243;rio%20Geren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De x Para"/>
      <sheetName val="01.2020"/>
      <sheetName val="02.2020"/>
      <sheetName val="03.2020"/>
      <sheetName val="04.2020"/>
      <sheetName val="05.2020"/>
      <sheetName val="06.2020"/>
      <sheetName val="07.2020"/>
      <sheetName val="08.2020"/>
      <sheetName val="09.2020"/>
      <sheetName val="08.2019"/>
      <sheetName val="09.2019"/>
      <sheetName val="3º trim 19"/>
      <sheetName val="4Tri"/>
      <sheetName val="06.2019"/>
      <sheetName val="07.2019"/>
      <sheetName val="10.2020"/>
      <sheetName val="11.2020"/>
      <sheetName val="12.2020"/>
      <sheetName val="01.2021"/>
      <sheetName val="02.2021"/>
      <sheetName val="03.2021"/>
      <sheetName val="04.2021"/>
      <sheetName val="05.2021"/>
      <sheetName val="Plan1"/>
      <sheetName val="06.2021"/>
    </sheetNames>
    <sheetDataSet>
      <sheetData sheetId="0"/>
      <sheetData sheetId="1">
        <row r="1">
          <cell r="A1" t="str">
            <v>Classificação</v>
          </cell>
          <cell r="B1" t="str">
            <v>Nome</v>
          </cell>
        </row>
        <row r="2">
          <cell r="A2">
            <v>1</v>
          </cell>
          <cell r="B2" t="str">
            <v>ATIVO</v>
          </cell>
          <cell r="C2">
            <v>0</v>
          </cell>
        </row>
        <row r="3">
          <cell r="A3" t="str">
            <v>1.01</v>
          </cell>
          <cell r="B3" t="str">
            <v>ATIVO CIRCULANTE</v>
          </cell>
          <cell r="C3">
            <v>0</v>
          </cell>
        </row>
        <row r="4">
          <cell r="A4" t="str">
            <v>1.01.01</v>
          </cell>
          <cell r="B4" t="str">
            <v>DISPONIBILIDADES</v>
          </cell>
          <cell r="C4">
            <v>0</v>
          </cell>
        </row>
        <row r="5">
          <cell r="A5" t="str">
            <v>1.01.01.01</v>
          </cell>
          <cell r="B5" t="str">
            <v>DISPONIBILIDADES</v>
          </cell>
          <cell r="C5">
            <v>0</v>
          </cell>
        </row>
        <row r="6">
          <cell r="A6" t="str">
            <v>1.01.01.01.01</v>
          </cell>
          <cell r="B6" t="str">
            <v>CAIXA</v>
          </cell>
          <cell r="C6">
            <v>0</v>
          </cell>
        </row>
        <row r="7">
          <cell r="A7" t="str">
            <v>1.01.01.01.01.001</v>
          </cell>
          <cell r="B7" t="str">
            <v>FUNDO FIXO DE CAIXA</v>
          </cell>
          <cell r="C7">
            <v>0</v>
          </cell>
        </row>
        <row r="8">
          <cell r="A8" t="str">
            <v>1.01.01.01.01.007</v>
          </cell>
          <cell r="B8" t="str">
            <v>CAIXA PATROCÍNIOS E DOAÇÕES</v>
          </cell>
          <cell r="C8">
            <v>0</v>
          </cell>
        </row>
        <row r="9">
          <cell r="A9" t="str">
            <v>1.01.01.01.02</v>
          </cell>
          <cell r="B9" t="str">
            <v>BANCOS CONTA MOVIMENTO REC LIVRE</v>
          </cell>
          <cell r="C9">
            <v>0</v>
          </cell>
        </row>
        <row r="10">
          <cell r="A10" t="str">
            <v>1.01.01.01.02.014</v>
          </cell>
          <cell r="B10" t="str">
            <v>CAIXA EC. FED. C/C 1.783-6</v>
          </cell>
          <cell r="C10">
            <v>0</v>
          </cell>
        </row>
        <row r="11">
          <cell r="A11" t="str">
            <v>1.01.01.01.02.018</v>
          </cell>
          <cell r="B11" t="str">
            <v>MDF - B.B 122284-8 - CG</v>
          </cell>
          <cell r="C11">
            <v>0</v>
          </cell>
        </row>
        <row r="12">
          <cell r="A12" t="str">
            <v>1.01.01.01.02.022</v>
          </cell>
          <cell r="B12" t="str">
            <v>MDF - BB C/C 122281-3 CAP RECURSOS</v>
          </cell>
          <cell r="C12">
            <v>0</v>
          </cell>
        </row>
        <row r="13">
          <cell r="A13" t="str">
            <v>1.01.01.01.02.025</v>
          </cell>
          <cell r="B13" t="str">
            <v>MDF BB 1191 122283-X</v>
          </cell>
          <cell r="C13">
            <v>0</v>
          </cell>
        </row>
        <row r="14">
          <cell r="A14" t="str">
            <v>1.01.01.01.02.030</v>
          </cell>
          <cell r="B14" t="str">
            <v>MDF BB 1191 122282-1</v>
          </cell>
          <cell r="C14">
            <v>0</v>
          </cell>
        </row>
        <row r="15">
          <cell r="A15" t="str">
            <v>1.01.01.01.04</v>
          </cell>
          <cell r="B15" t="str">
            <v>APLICACOES FINANCEIRAS RECURSOS LIVRES</v>
          </cell>
          <cell r="C15">
            <v>0</v>
          </cell>
        </row>
        <row r="16">
          <cell r="A16" t="str">
            <v>1.01.01.01.04.031</v>
          </cell>
          <cell r="B16" t="str">
            <v>MDF BB APLIC 122281-3 CAPTAÇÃO</v>
          </cell>
          <cell r="C16">
            <v>0</v>
          </cell>
        </row>
        <row r="17">
          <cell r="A17" t="str">
            <v>1.01.01.01.04.032</v>
          </cell>
          <cell r="B17" t="str">
            <v>MDF BB RF CP 122284-8 CONTRATO DE GESTÃO</v>
          </cell>
          <cell r="C17">
            <v>0</v>
          </cell>
        </row>
        <row r="18">
          <cell r="A18" t="str">
            <v>1.01.01.01.04.035</v>
          </cell>
          <cell r="B18" t="str">
            <v>MDF BB RF CP 122283-X FUNDO DE CONTINGENCIA</v>
          </cell>
          <cell r="C18">
            <v>0</v>
          </cell>
        </row>
        <row r="19">
          <cell r="A19" t="str">
            <v>1.01.01.01.04.037</v>
          </cell>
          <cell r="B19" t="str">
            <v>MDF BB CDB/RDB 122284-8</v>
          </cell>
          <cell r="C19">
            <v>0</v>
          </cell>
        </row>
        <row r="20">
          <cell r="A20" t="str">
            <v>1.01.01.01.04.046</v>
          </cell>
          <cell r="B20" t="str">
            <v>MDF BB 1191 122283-X CDB</v>
          </cell>
          <cell r="C20">
            <v>0</v>
          </cell>
        </row>
        <row r="21">
          <cell r="A21" t="str">
            <v>1.01.01.01.04.048</v>
          </cell>
          <cell r="B21" t="str">
            <v>MDF CEF APLIC 003.000001783-6</v>
          </cell>
          <cell r="C21">
            <v>0</v>
          </cell>
        </row>
        <row r="22">
          <cell r="A22" t="str">
            <v>1.01.01.01.04.053</v>
          </cell>
          <cell r="B22" t="str">
            <v>MDF CEF 1783-6 FI MEGA DI 500 MIL</v>
          </cell>
          <cell r="C22">
            <v>0</v>
          </cell>
        </row>
        <row r="23">
          <cell r="A23" t="str">
            <v>1.01.01.01.04.054</v>
          </cell>
          <cell r="B23" t="str">
            <v>MDF BB APLIC 122284-8 RE CP EMPRESA AGIL</v>
          </cell>
          <cell r="C23">
            <v>0</v>
          </cell>
        </row>
        <row r="24">
          <cell r="A24" t="str">
            <v>1.01.01.01.04.057</v>
          </cell>
          <cell r="B24" t="str">
            <v>MDF BB APLIC 122282-1 REF DI VIP</v>
          </cell>
          <cell r="C24">
            <v>0</v>
          </cell>
        </row>
        <row r="25">
          <cell r="A25" t="str">
            <v>1.01.01.01.04.058</v>
          </cell>
          <cell r="B25" t="str">
            <v>MDF BB APLIC 122281-3 REF DI VIP</v>
          </cell>
          <cell r="C25">
            <v>0</v>
          </cell>
        </row>
        <row r="26">
          <cell r="A26" t="str">
            <v>1.01.01.01.04.059</v>
          </cell>
          <cell r="B26" t="str">
            <v>MDF BB APLIC 122284-8 REF DI VIP</v>
          </cell>
          <cell r="C26">
            <v>0</v>
          </cell>
        </row>
        <row r="27">
          <cell r="A27" t="str">
            <v>1.01.01.01.04.060</v>
          </cell>
          <cell r="B27" t="str">
            <v>MDF BB APLIC 122284-8 RF CP EMPRESA AGIL</v>
          </cell>
          <cell r="C27">
            <v>0</v>
          </cell>
        </row>
        <row r="28">
          <cell r="A28" t="str">
            <v>1.01.01.01.04.061</v>
          </cell>
          <cell r="B28" t="str">
            <v>MDF BB APLIC 122284-8 RF REF DI PLUS AGIL</v>
          </cell>
          <cell r="C28">
            <v>0</v>
          </cell>
        </row>
        <row r="29">
          <cell r="A29" t="str">
            <v>1.01.01.01.04.069</v>
          </cell>
          <cell r="B29" t="str">
            <v>MDF BB APL 122282-1 REF AUTOMATICO</v>
          </cell>
          <cell r="C29">
            <v>0</v>
          </cell>
        </row>
        <row r="30">
          <cell r="A30" t="str">
            <v>1.01.01.01.05</v>
          </cell>
          <cell r="B30" t="str">
            <v>APLICACOES FINANCEIRAS REC.TERCEIROS</v>
          </cell>
          <cell r="C30">
            <v>0</v>
          </cell>
        </row>
        <row r="31">
          <cell r="A31" t="str">
            <v>1.01.01.01.05.017</v>
          </cell>
          <cell r="B31" t="str">
            <v>MDF BB 1191 42128-6 MINC PRONAC 183885</v>
          </cell>
          <cell r="C31">
            <v>0</v>
          </cell>
        </row>
        <row r="32">
          <cell r="A32" t="str">
            <v>1.01.01.01.05.018</v>
          </cell>
          <cell r="B32" t="str">
            <v>MDF BB 1191 42197-9 MESP 1814206</v>
          </cell>
          <cell r="C32">
            <v>0</v>
          </cell>
        </row>
        <row r="33">
          <cell r="A33" t="str">
            <v>1.01.01.01.05.019</v>
          </cell>
          <cell r="B33" t="str">
            <v>MDF - BB 42197-9 AUT MESP 1814206 LEI DO ESPORTE</v>
          </cell>
          <cell r="C33">
            <v>0</v>
          </cell>
        </row>
        <row r="34">
          <cell r="A34" t="str">
            <v>1.01.01.01.05.020</v>
          </cell>
          <cell r="B34" t="str">
            <v>MDF BB RF SIMPLES 1191 42814-0 MINC PRONAC 193044 -</v>
          </cell>
          <cell r="C34">
            <v>0</v>
          </cell>
        </row>
        <row r="35">
          <cell r="A35" t="str">
            <v>1.01.01.01.05.021</v>
          </cell>
          <cell r="B35" t="str">
            <v>MDF BB 1191 RF REF DI VIP 42814-0 MINC PRONAC 19304</v>
          </cell>
          <cell r="C35">
            <v>0</v>
          </cell>
        </row>
        <row r="36">
          <cell r="A36" t="str">
            <v>1.01.01.01.05.022</v>
          </cell>
          <cell r="B36" t="str">
            <v>MDF BB 1191 42815-9 MINC PRONAC 193044</v>
          </cell>
          <cell r="C36">
            <v>0</v>
          </cell>
        </row>
        <row r="37">
          <cell r="A37" t="str">
            <v>1.01.01.01.05.023</v>
          </cell>
          <cell r="B37" t="str">
            <v>MDF - BB  42815-9 SOBERANO MINC PRONAC 193044 P. A.</v>
          </cell>
          <cell r="C37">
            <v>0</v>
          </cell>
        </row>
        <row r="38">
          <cell r="A38" t="str">
            <v>1.01.01.01.05.024</v>
          </cell>
          <cell r="B38" t="str">
            <v>MDF - BB 42814-0 SOBERANO MINC PRONAC 193044 - 2020</v>
          </cell>
          <cell r="C38">
            <v>0</v>
          </cell>
        </row>
        <row r="39">
          <cell r="A39" t="str">
            <v>1.01.01.01.05.026</v>
          </cell>
          <cell r="B39" t="str">
            <v>MDF BB 1191 42815-9 MINC PRONAC 193044 - P SOBERANO</v>
          </cell>
          <cell r="C39">
            <v>0</v>
          </cell>
        </row>
        <row r="40">
          <cell r="A40" t="str">
            <v>1.01.01.01.05.027</v>
          </cell>
          <cell r="B40" t="str">
            <v>MDF BB 1191 43857 - X MESP 2000900-00 S PUBLICO</v>
          </cell>
          <cell r="C40">
            <v>0</v>
          </cell>
        </row>
        <row r="41">
          <cell r="A41" t="str">
            <v>1.01.01.01.05.028</v>
          </cell>
          <cell r="B41" t="str">
            <v>MDF BB APLIC 11548-7 - CDB/RDB BNDS</v>
          </cell>
          <cell r="C41">
            <v>0</v>
          </cell>
        </row>
        <row r="42">
          <cell r="A42" t="str">
            <v>1.01.01.01.05.029</v>
          </cell>
          <cell r="B42" t="str">
            <v>MDF - BB 42197-9 P SOBERANO MESP 1814206 LEI DO ESP</v>
          </cell>
          <cell r="C42">
            <v>0</v>
          </cell>
        </row>
        <row r="43">
          <cell r="A43" t="str">
            <v>1.01.01.01.05.030</v>
          </cell>
          <cell r="B43" t="str">
            <v>MDF BB 44090-6 MESP-1814206-00 S.Público Automático</v>
          </cell>
          <cell r="C43">
            <v>0</v>
          </cell>
        </row>
        <row r="44">
          <cell r="A44" t="str">
            <v>1.01.01.01.05.031</v>
          </cell>
          <cell r="B44" t="str">
            <v>MDF - BB C/A 44046-9 LEI ALDIR BLANC</v>
          </cell>
          <cell r="C44">
            <v>0</v>
          </cell>
        </row>
        <row r="45">
          <cell r="A45" t="str">
            <v>1.01.01.01.05.033</v>
          </cell>
          <cell r="B45" t="str">
            <v>MDF - BB 1191 44019-1 MINC PRONAC 204732 RF Simples</v>
          </cell>
          <cell r="C45">
            <v>0</v>
          </cell>
        </row>
        <row r="46">
          <cell r="A46" t="str">
            <v>1.01.01.01.08</v>
          </cell>
          <cell r="B46" t="str">
            <v>BANCO CONTA MOVIMENTO REC TERCEIROS</v>
          </cell>
          <cell r="C46">
            <v>0</v>
          </cell>
        </row>
        <row r="47">
          <cell r="A47" t="str">
            <v>1.01.01.01.08.015</v>
          </cell>
          <cell r="B47" t="str">
            <v>MDF BB 1191 42125-1 MINC PRONAC 183885</v>
          </cell>
          <cell r="C47">
            <v>0</v>
          </cell>
        </row>
        <row r="48">
          <cell r="A48" t="str">
            <v>1.01.01.01.08.016</v>
          </cell>
          <cell r="B48" t="str">
            <v>MDF BB 1191 42128-6 MINC PRONAC 183885</v>
          </cell>
          <cell r="C48">
            <v>0</v>
          </cell>
        </row>
        <row r="49">
          <cell r="A49" t="str">
            <v>1.01.01.01.08.017</v>
          </cell>
          <cell r="B49" t="str">
            <v>MDF BB 1191 42197-9 MESP 1814206</v>
          </cell>
          <cell r="C49">
            <v>0</v>
          </cell>
        </row>
        <row r="50">
          <cell r="A50" t="str">
            <v>1.01.01.01.08.018</v>
          </cell>
          <cell r="B50" t="str">
            <v>MDF BB 1191 42814-0 MINC PRONAC 193044 - 2020</v>
          </cell>
          <cell r="C50">
            <v>0</v>
          </cell>
        </row>
        <row r="51">
          <cell r="A51" t="str">
            <v>1.01.01.01.08.020</v>
          </cell>
          <cell r="B51" t="str">
            <v>MDF BB 1191 42815-9 MINC PRONAC 193044</v>
          </cell>
          <cell r="C51">
            <v>0</v>
          </cell>
        </row>
        <row r="52">
          <cell r="A52" t="str">
            <v>1.01.01.01.08.021</v>
          </cell>
          <cell r="B52" t="str">
            <v>MDF BB 1191 43857-X MESP 2000900-00</v>
          </cell>
          <cell r="C52">
            <v>0</v>
          </cell>
        </row>
        <row r="53">
          <cell r="A53" t="str">
            <v>1.01.01.01.08.022</v>
          </cell>
          <cell r="B53" t="str">
            <v>MDF BB 42814-0 - MINC PRONAC 2020</v>
          </cell>
          <cell r="C53">
            <v>0</v>
          </cell>
        </row>
        <row r="54">
          <cell r="A54" t="str">
            <v>1.01.01.01.08.023</v>
          </cell>
          <cell r="B54" t="str">
            <v>MDF BB 44090-6 MESP 1814206-00</v>
          </cell>
          <cell r="C54">
            <v>0</v>
          </cell>
        </row>
        <row r="55">
          <cell r="A55" t="str">
            <v>1.01.01.01.08.024</v>
          </cell>
          <cell r="B55" t="str">
            <v>MDF - BB C/C 44046-9 LEI ALDIR BLANC</v>
          </cell>
          <cell r="C55">
            <v>0</v>
          </cell>
        </row>
        <row r="56">
          <cell r="A56" t="str">
            <v>1.01.01.01.08.025</v>
          </cell>
          <cell r="B56" t="str">
            <v>MDF - BB C/C 11548-7 BNDS</v>
          </cell>
          <cell r="C56">
            <v>0</v>
          </cell>
        </row>
        <row r="57">
          <cell r="A57" t="str">
            <v>1.01.01.01.08.026</v>
          </cell>
          <cell r="B57" t="str">
            <v>MDF BB 1191 44019-1 MINC PRONAC 204732</v>
          </cell>
          <cell r="C57">
            <v>0</v>
          </cell>
        </row>
        <row r="58">
          <cell r="A58" t="str">
            <v>1.01.02</v>
          </cell>
          <cell r="B58" t="str">
            <v>REALIZAVES A CURTO PRAZO</v>
          </cell>
          <cell r="C58">
            <v>0</v>
          </cell>
        </row>
        <row r="59">
          <cell r="A59" t="str">
            <v>1.01.02.01</v>
          </cell>
          <cell r="B59" t="str">
            <v>A RECEBER</v>
          </cell>
          <cell r="C59">
            <v>0</v>
          </cell>
        </row>
        <row r="60">
          <cell r="A60" t="str">
            <v>1.01.02.01.01</v>
          </cell>
          <cell r="B60" t="str">
            <v>CONTAS A RECEBER</v>
          </cell>
          <cell r="C60">
            <v>0</v>
          </cell>
        </row>
        <row r="61">
          <cell r="A61" t="str">
            <v>1.01.02.01.01.006</v>
          </cell>
          <cell r="B61" t="str">
            <v>DUPLICATAS A RECEBER</v>
          </cell>
          <cell r="C61">
            <v>0</v>
          </cell>
        </row>
        <row r="62">
          <cell r="A62" t="str">
            <v>1.01.02.01.01.007</v>
          </cell>
          <cell r="B62" t="str">
            <v>BILHETERIA A RECEBER</v>
          </cell>
          <cell r="C62">
            <v>0</v>
          </cell>
        </row>
        <row r="63">
          <cell r="A63" t="str">
            <v>1.01.02.01.01.009</v>
          </cell>
          <cell r="B63" t="str">
            <v>ALUGUEIS A RECEBER</v>
          </cell>
          <cell r="C63">
            <v>0</v>
          </cell>
        </row>
        <row r="64">
          <cell r="A64" t="str">
            <v>1.01.02.01.01.500</v>
          </cell>
          <cell r="B64" t="str">
            <v>(-) PROVISAO PARA DEVEDORES DUVIDOSOS</v>
          </cell>
          <cell r="C64">
            <v>0</v>
          </cell>
        </row>
        <row r="65">
          <cell r="A65" t="str">
            <v>1.01.02.02</v>
          </cell>
          <cell r="B65" t="str">
            <v>ADIANTAMENTOS</v>
          </cell>
          <cell r="C65">
            <v>0</v>
          </cell>
        </row>
        <row r="66">
          <cell r="A66" t="str">
            <v>1.01.02.02.01</v>
          </cell>
          <cell r="B66" t="str">
            <v>ADTO</v>
          </cell>
          <cell r="C66">
            <v>0</v>
          </cell>
        </row>
        <row r="67">
          <cell r="A67" t="str">
            <v>1.01.02.02.01.001</v>
          </cell>
          <cell r="B67" t="str">
            <v>ADIANTAMENTO SALARIAL</v>
          </cell>
          <cell r="C67">
            <v>0</v>
          </cell>
        </row>
        <row r="68">
          <cell r="A68" t="str">
            <v>1.01.02.02.01.002</v>
          </cell>
          <cell r="B68" t="str">
            <v>ADIANTAMENTO DE FERIAS</v>
          </cell>
          <cell r="C68">
            <v>0</v>
          </cell>
        </row>
        <row r="69">
          <cell r="A69" t="str">
            <v>1.01.02.02.01.003</v>
          </cell>
          <cell r="B69" t="str">
            <v>ADIANTAMENTO DE 13 SALARIO</v>
          </cell>
          <cell r="C69">
            <v>0</v>
          </cell>
        </row>
        <row r="70">
          <cell r="A70" t="str">
            <v>1.01.02.02.01.004</v>
          </cell>
          <cell r="B70" t="str">
            <v>ADIANTAMENTO DE RESCISAO</v>
          </cell>
          <cell r="C70">
            <v>0</v>
          </cell>
        </row>
        <row r="71">
          <cell r="A71" t="str">
            <v>1.01.02.02.01.006</v>
          </cell>
          <cell r="B71" t="str">
            <v>ADIANTAMENTO A FORNECEDOR</v>
          </cell>
          <cell r="C71">
            <v>0</v>
          </cell>
        </row>
        <row r="72">
          <cell r="A72" t="str">
            <v>1.01.02.02.01.510</v>
          </cell>
          <cell r="B72" t="str">
            <v>OUTROS ADIANTAMENTOS</v>
          </cell>
          <cell r="C72">
            <v>0</v>
          </cell>
        </row>
        <row r="73">
          <cell r="A73" t="str">
            <v>1.01.02.03</v>
          </cell>
          <cell r="B73" t="str">
            <v>IMPOSTOS A COMPENSAR</v>
          </cell>
          <cell r="C73">
            <v>0</v>
          </cell>
        </row>
        <row r="74">
          <cell r="A74" t="str">
            <v>1.01.02.03.01</v>
          </cell>
          <cell r="B74" t="str">
            <v>A COMPENSAR</v>
          </cell>
          <cell r="C74">
            <v>0</v>
          </cell>
        </row>
        <row r="75">
          <cell r="A75" t="str">
            <v>1.01.02.03.01.005</v>
          </cell>
          <cell r="B75" t="str">
            <v>INSS A COMPENSAR</v>
          </cell>
          <cell r="C75">
            <v>0</v>
          </cell>
        </row>
        <row r="76">
          <cell r="A76" t="str">
            <v>1.01.02.50</v>
          </cell>
          <cell r="B76" t="str">
            <v>DESPESAS ANTECIPADAS</v>
          </cell>
          <cell r="C76">
            <v>0</v>
          </cell>
        </row>
        <row r="77">
          <cell r="A77" t="str">
            <v>1.01.02.50.01</v>
          </cell>
          <cell r="B77" t="str">
            <v>DESPESAS ANTECIPADAS</v>
          </cell>
          <cell r="C77">
            <v>0</v>
          </cell>
        </row>
        <row r="78">
          <cell r="A78" t="str">
            <v>1.01.02.50.01.001</v>
          </cell>
          <cell r="B78" t="str">
            <v>PREMIOS DE SEGUROS A APROPRIAR</v>
          </cell>
          <cell r="C78">
            <v>0</v>
          </cell>
        </row>
        <row r="79">
          <cell r="A79" t="str">
            <v>1.02</v>
          </cell>
          <cell r="B79" t="str">
            <v>ATIVO NAO CIRCULANTE</v>
          </cell>
          <cell r="C79">
            <v>0</v>
          </cell>
        </row>
        <row r="80">
          <cell r="A80" t="str">
            <v>1.02.03</v>
          </cell>
          <cell r="B80" t="str">
            <v>ATIVO PERMANENTE</v>
          </cell>
          <cell r="C80">
            <v>0</v>
          </cell>
        </row>
        <row r="81">
          <cell r="A81" t="str">
            <v>1.02.03.06</v>
          </cell>
          <cell r="B81" t="str">
            <v>IMOB VINCULADOS AO CONTRATO DE GESTAO</v>
          </cell>
          <cell r="C81">
            <v>0</v>
          </cell>
        </row>
        <row r="82">
          <cell r="A82" t="str">
            <v>1.02.03.06.01</v>
          </cell>
          <cell r="B82" t="str">
            <v>IMOBILIZADO CONTRATO GESTAO</v>
          </cell>
          <cell r="C82">
            <v>0</v>
          </cell>
        </row>
        <row r="83">
          <cell r="A83" t="str">
            <v>1.02.03.06.01.001</v>
          </cell>
          <cell r="B83" t="str">
            <v>EQUIPAMENTO DE PROC DE DADOS</v>
          </cell>
          <cell r="C83" t="str">
            <v>16.1</v>
          </cell>
        </row>
        <row r="84">
          <cell r="A84" t="str">
            <v>1.02.03.06.01.002</v>
          </cell>
          <cell r="B84" t="str">
            <v>EQUIPAMENTOS DE TELECOMUNICACOES</v>
          </cell>
          <cell r="C84">
            <v>0</v>
          </cell>
        </row>
        <row r="85">
          <cell r="A85" t="str">
            <v>1.02.03.06.01.004</v>
          </cell>
          <cell r="B85" t="str">
            <v>INSTALACOES</v>
          </cell>
          <cell r="C85">
            <v>0</v>
          </cell>
        </row>
        <row r="86">
          <cell r="A86" t="str">
            <v>1.02.03.06.01.005</v>
          </cell>
          <cell r="B86" t="str">
            <v>MOVEIS E UTENSILIOS</v>
          </cell>
          <cell r="C86" t="str">
            <v>16.2</v>
          </cell>
        </row>
        <row r="87">
          <cell r="A87" t="str">
            <v>1.02.03.06.01.006</v>
          </cell>
          <cell r="B87" t="str">
            <v>MAQUINAS E EQUIPAMENTOS</v>
          </cell>
          <cell r="C87" t="str">
            <v>16.3</v>
          </cell>
        </row>
        <row r="88">
          <cell r="A88" t="str">
            <v>1.02.03.06.01.007</v>
          </cell>
          <cell r="B88" t="str">
            <v>SOFTWARE</v>
          </cell>
          <cell r="C88" t="str">
            <v>16.4</v>
          </cell>
        </row>
        <row r="89">
          <cell r="A89" t="str">
            <v>1.02.03.06.01.009</v>
          </cell>
          <cell r="B89" t="str">
            <v>IMOBILIZADO EM ANDAMENTO</v>
          </cell>
          <cell r="C89">
            <v>0</v>
          </cell>
        </row>
        <row r="90">
          <cell r="A90" t="str">
            <v>1.02.03.07</v>
          </cell>
          <cell r="B90" t="str">
            <v>DEPR. VINCULADAS CONTRATO DE GESTAO</v>
          </cell>
          <cell r="C90">
            <v>0</v>
          </cell>
        </row>
        <row r="91">
          <cell r="A91" t="str">
            <v>1.02.03.07.01</v>
          </cell>
          <cell r="B91" t="str">
            <v>DEPR CONTRATO GESTAO</v>
          </cell>
          <cell r="C91">
            <v>0</v>
          </cell>
        </row>
        <row r="92">
          <cell r="A92" t="str">
            <v>1.02.03.07.01.001</v>
          </cell>
          <cell r="B92" t="str">
            <v>DEPREC ACUM INSTALACOES</v>
          </cell>
          <cell r="C92">
            <v>0</v>
          </cell>
        </row>
        <row r="93">
          <cell r="A93" t="str">
            <v>1.02.03.07.01.002</v>
          </cell>
          <cell r="B93" t="str">
            <v>DEPREC ACUM MAQUINAS E EQUIPAMENTO</v>
          </cell>
          <cell r="C93">
            <v>0</v>
          </cell>
        </row>
        <row r="94">
          <cell r="A94" t="str">
            <v>1.02.03.07.01.003</v>
          </cell>
          <cell r="B94" t="str">
            <v>DEPREC ACUM MOVEIS E UTENSILIOS</v>
          </cell>
          <cell r="C94">
            <v>0</v>
          </cell>
        </row>
        <row r="95">
          <cell r="A95" t="str">
            <v>1.02.03.07.01.004</v>
          </cell>
          <cell r="B95" t="str">
            <v>DEPREC ACUM EQUIPAMENTOS PROC DADOS</v>
          </cell>
          <cell r="C95">
            <v>0</v>
          </cell>
        </row>
        <row r="96">
          <cell r="A96" t="str">
            <v>1.02.03.07.01.007</v>
          </cell>
          <cell r="B96" t="str">
            <v>DEPREC ACUM EQUIP TELECOMUNICACOES</v>
          </cell>
          <cell r="C96">
            <v>0</v>
          </cell>
        </row>
        <row r="97">
          <cell r="A97" t="str">
            <v>1.02.03.07.01.008</v>
          </cell>
          <cell r="B97" t="str">
            <v>DEPREC ACUM SOFTWARE</v>
          </cell>
          <cell r="C97">
            <v>0</v>
          </cell>
        </row>
        <row r="98">
          <cell r="A98">
            <v>2</v>
          </cell>
          <cell r="B98" t="str">
            <v>PASSIVO</v>
          </cell>
          <cell r="C98">
            <v>0</v>
          </cell>
        </row>
        <row r="99">
          <cell r="A99" t="str">
            <v>2.01</v>
          </cell>
          <cell r="B99" t="str">
            <v>PASSIVO CIRCULANTE</v>
          </cell>
          <cell r="C99">
            <v>0</v>
          </cell>
        </row>
        <row r="100">
          <cell r="A100" t="str">
            <v>2.01.01</v>
          </cell>
          <cell r="B100" t="str">
            <v>EXIGIVEIS A CURTO PRAZO</v>
          </cell>
          <cell r="C100">
            <v>0</v>
          </cell>
        </row>
        <row r="101">
          <cell r="A101" t="str">
            <v>2.01.01.02</v>
          </cell>
          <cell r="B101" t="str">
            <v>OBRIGACOES TRABALHISTAS</v>
          </cell>
          <cell r="C101">
            <v>0</v>
          </cell>
        </row>
        <row r="102">
          <cell r="A102" t="str">
            <v>2.01.01.02.01</v>
          </cell>
          <cell r="B102" t="str">
            <v>OBRIGACOES TRABALHISTAS</v>
          </cell>
          <cell r="C102">
            <v>0</v>
          </cell>
        </row>
        <row r="103">
          <cell r="A103" t="str">
            <v>2.01.01.02.01.001</v>
          </cell>
          <cell r="B103" t="str">
            <v>SALARIOS A PAGAR</v>
          </cell>
          <cell r="C103">
            <v>0</v>
          </cell>
        </row>
        <row r="104">
          <cell r="A104" t="str">
            <v>2.01.01.02.01.004</v>
          </cell>
          <cell r="B104" t="str">
            <v>PENSAO ALIMENTICIA A PAGAR</v>
          </cell>
          <cell r="C104">
            <v>0</v>
          </cell>
        </row>
        <row r="105">
          <cell r="A105" t="str">
            <v>2.01.01.02.01.005</v>
          </cell>
          <cell r="B105" t="str">
            <v>AUTONOMO A PAGAR</v>
          </cell>
          <cell r="C105">
            <v>0</v>
          </cell>
        </row>
        <row r="106">
          <cell r="A106" t="str">
            <v>2.01.01.02.01.006</v>
          </cell>
          <cell r="B106" t="str">
            <v>RESCISOES A PAGAR</v>
          </cell>
          <cell r="C106">
            <v>0</v>
          </cell>
        </row>
        <row r="107">
          <cell r="A107" t="str">
            <v>2.01.01.02.01.510</v>
          </cell>
          <cell r="B107" t="str">
            <v>OUTRAS OBRIGACOES TRABALHISTAS A RECOLH</v>
          </cell>
          <cell r="C107">
            <v>0</v>
          </cell>
        </row>
        <row r="108">
          <cell r="A108" t="str">
            <v>2.01.01.02.01.512</v>
          </cell>
          <cell r="B108" t="str">
            <v>13º SALARIO A PAGAR</v>
          </cell>
          <cell r="C108">
            <v>0</v>
          </cell>
        </row>
        <row r="109">
          <cell r="A109" t="str">
            <v>2.01.01.02.01.513</v>
          </cell>
          <cell r="B109" t="str">
            <v>RESCISOES A PAGAR</v>
          </cell>
          <cell r="C109">
            <v>0</v>
          </cell>
        </row>
        <row r="110">
          <cell r="A110" t="str">
            <v>2.01.01.02.02</v>
          </cell>
          <cell r="B110" t="str">
            <v>PROVISOES TRABALHISTAS</v>
          </cell>
          <cell r="C110">
            <v>0</v>
          </cell>
        </row>
        <row r="111">
          <cell r="A111" t="str">
            <v>2.01.01.02.02.001</v>
          </cell>
          <cell r="B111" t="str">
            <v>PROVISAO P/ 13º SALARIO</v>
          </cell>
          <cell r="C111">
            <v>0</v>
          </cell>
        </row>
        <row r="112">
          <cell r="A112" t="str">
            <v>2.01.01.02.02.002</v>
          </cell>
          <cell r="B112" t="str">
            <v>PROVISAO P/ FERIAS E 1/3</v>
          </cell>
          <cell r="C112">
            <v>0</v>
          </cell>
        </row>
        <row r="113">
          <cell r="A113" t="str">
            <v>2.01.01.02.02.003</v>
          </cell>
          <cell r="B113" t="str">
            <v>PROVISAO FGTS S/ 13º SALARIO</v>
          </cell>
          <cell r="C113">
            <v>0</v>
          </cell>
        </row>
        <row r="114">
          <cell r="A114" t="str">
            <v>2.01.01.02.02.004</v>
          </cell>
          <cell r="B114" t="str">
            <v>PROVISAO FGTS S/ FERIAS E 1/3</v>
          </cell>
          <cell r="C114">
            <v>0</v>
          </cell>
        </row>
        <row r="115">
          <cell r="A115" t="str">
            <v>2.01.01.02.02.005</v>
          </cell>
          <cell r="B115" t="str">
            <v>PROVISAO PIS S/ 13º SALARIO</v>
          </cell>
          <cell r="C115">
            <v>0</v>
          </cell>
        </row>
        <row r="116">
          <cell r="A116" t="str">
            <v>2.01.01.02.02.006</v>
          </cell>
          <cell r="B116" t="str">
            <v>PROVISAO PIS S/ FERIAS E 1/3</v>
          </cell>
          <cell r="C116">
            <v>0</v>
          </cell>
        </row>
        <row r="117">
          <cell r="A117" t="str">
            <v>2.01.01.02.02.007</v>
          </cell>
          <cell r="B117" t="str">
            <v>PROVISAO INSS S/ 13º SALARIO</v>
          </cell>
          <cell r="C117">
            <v>0</v>
          </cell>
        </row>
        <row r="118">
          <cell r="A118" t="str">
            <v>2.01.01.02.02.008</v>
          </cell>
          <cell r="B118" t="str">
            <v>PROVISAO INSS S/FERIAS E 1/3</v>
          </cell>
          <cell r="C118">
            <v>0</v>
          </cell>
        </row>
        <row r="119">
          <cell r="A119" t="str">
            <v>2.01.01.03</v>
          </cell>
          <cell r="B119" t="str">
            <v>ENCARGOS SOCIAIS E PREVIDENC A RECOLHER</v>
          </cell>
          <cell r="C119">
            <v>0</v>
          </cell>
        </row>
        <row r="120">
          <cell r="A120" t="str">
            <v>2.01.01.03.01</v>
          </cell>
          <cell r="B120" t="str">
            <v>ENCARGOS SOCIAIS E PREVIDENC A RECOLHER</v>
          </cell>
          <cell r="C120">
            <v>0</v>
          </cell>
        </row>
        <row r="121">
          <cell r="A121" t="str">
            <v>2.01.01.03.01.001</v>
          </cell>
          <cell r="B121" t="str">
            <v>INSS A RECOLHER</v>
          </cell>
          <cell r="C121">
            <v>0</v>
          </cell>
        </row>
        <row r="122">
          <cell r="A122" t="str">
            <v>2.01.01.03.01.002</v>
          </cell>
          <cell r="B122" t="str">
            <v>FGTS A RECOLHER</v>
          </cell>
          <cell r="C122">
            <v>0</v>
          </cell>
        </row>
        <row r="123">
          <cell r="A123" t="str">
            <v>2.01.01.03.01.004</v>
          </cell>
          <cell r="B123" t="str">
            <v>PIS FOLHA DE SALARIOS A RECOLHER</v>
          </cell>
          <cell r="C123">
            <v>0</v>
          </cell>
        </row>
        <row r="124">
          <cell r="A124" t="str">
            <v>2.01.01.04</v>
          </cell>
          <cell r="B124" t="str">
            <v>OBRIGACOES TRIBUTARIAS A RECOLHER</v>
          </cell>
          <cell r="C124">
            <v>0</v>
          </cell>
        </row>
        <row r="125">
          <cell r="A125" t="str">
            <v>2.01.01.04.01</v>
          </cell>
          <cell r="B125" t="str">
            <v>OBRIGACOES TRIBUTARIAS A RECOLHER</v>
          </cell>
          <cell r="C125">
            <v>0</v>
          </cell>
        </row>
        <row r="126">
          <cell r="A126" t="str">
            <v>2.01.01.04.01.003</v>
          </cell>
          <cell r="B126" t="str">
            <v>COFINS REC. BRUTA A RECOLHER</v>
          </cell>
          <cell r="C126">
            <v>0</v>
          </cell>
        </row>
        <row r="127">
          <cell r="A127" t="str">
            <v>2.01.01.04.01.008</v>
          </cell>
          <cell r="B127" t="str">
            <v>IRRF 0561 (FUNCIONARIOS) A RECOLHER</v>
          </cell>
          <cell r="C127">
            <v>0</v>
          </cell>
        </row>
        <row r="128">
          <cell r="A128" t="str">
            <v>2.01.01.04.01.009</v>
          </cell>
          <cell r="B128" t="str">
            <v>IRRF 0588 - AUTONOMOS</v>
          </cell>
          <cell r="C128">
            <v>0</v>
          </cell>
        </row>
        <row r="129">
          <cell r="A129" t="str">
            <v>2.01.01.04.01.011</v>
          </cell>
          <cell r="B129" t="str">
            <v>IRRF 1708 (P JURIDICA) A RECOLHER</v>
          </cell>
          <cell r="C129">
            <v>0</v>
          </cell>
        </row>
        <row r="130">
          <cell r="A130" t="str">
            <v>2.01.01.04.01.012</v>
          </cell>
          <cell r="B130" t="str">
            <v>PIS/COF/CSLL 5952 A RECOLHER</v>
          </cell>
          <cell r="C130">
            <v>0</v>
          </cell>
        </row>
        <row r="131">
          <cell r="A131" t="str">
            <v>2.01.01.04.01.013</v>
          </cell>
          <cell r="B131" t="str">
            <v>INSS RET FONTE FORNECEDORES A RECOLHER</v>
          </cell>
          <cell r="C131">
            <v>0</v>
          </cell>
        </row>
        <row r="132">
          <cell r="A132" t="str">
            <v>2.01.01.04.01.014</v>
          </cell>
          <cell r="B132" t="str">
            <v>ISS RET FONTE FORNECEDORES A RECOLHER</v>
          </cell>
          <cell r="C132">
            <v>0</v>
          </cell>
        </row>
        <row r="133">
          <cell r="A133" t="str">
            <v>2.01.01.04.01.510</v>
          </cell>
          <cell r="B133" t="str">
            <v>OUTROS TRIBUTOS A RECOLHER</v>
          </cell>
          <cell r="C133">
            <v>0</v>
          </cell>
        </row>
        <row r="134">
          <cell r="A134" t="str">
            <v>2.01.01.05</v>
          </cell>
          <cell r="B134" t="str">
            <v>OUTRAS OBRIGACOES</v>
          </cell>
          <cell r="C134">
            <v>0</v>
          </cell>
        </row>
        <row r="135">
          <cell r="A135" t="str">
            <v>2.01.01.05.01</v>
          </cell>
          <cell r="B135" t="str">
            <v>OUTRAS OBRIGACOES</v>
          </cell>
          <cell r="C135">
            <v>0</v>
          </cell>
        </row>
        <row r="136">
          <cell r="A136" t="str">
            <v>2.01.01.05.01.001</v>
          </cell>
          <cell r="B136" t="str">
            <v>FORNECEDOR A PAGAR</v>
          </cell>
          <cell r="C136">
            <v>0</v>
          </cell>
        </row>
        <row r="137">
          <cell r="A137" t="str">
            <v>2.01.01.05.01.005</v>
          </cell>
          <cell r="B137" t="str">
            <v>SEGUROS A PAGAR</v>
          </cell>
          <cell r="C137">
            <v>0</v>
          </cell>
        </row>
        <row r="138">
          <cell r="A138" t="str">
            <v>2.01.01.06</v>
          </cell>
          <cell r="B138" t="str">
            <v>ADIANTAMENTOS</v>
          </cell>
          <cell r="C138">
            <v>0</v>
          </cell>
        </row>
        <row r="139">
          <cell r="A139" t="str">
            <v>2.01.01.06.01</v>
          </cell>
          <cell r="B139" t="str">
            <v>ADIANTAMENTOS</v>
          </cell>
          <cell r="C139">
            <v>0</v>
          </cell>
        </row>
        <row r="140">
          <cell r="A140" t="str">
            <v>2.01.01.06.01.001</v>
          </cell>
          <cell r="B140" t="str">
            <v>ADIANTAMENTO DE CLIENTE</v>
          </cell>
          <cell r="C140">
            <v>0</v>
          </cell>
        </row>
        <row r="141">
          <cell r="A141" t="str">
            <v>2.01.01.06.01.510</v>
          </cell>
          <cell r="B141" t="str">
            <v>OUTROS ADIANTAMENTOS</v>
          </cell>
          <cell r="C141">
            <v>0</v>
          </cell>
        </row>
        <row r="142">
          <cell r="A142" t="str">
            <v>2.01.01.07</v>
          </cell>
          <cell r="B142" t="str">
            <v>PROJETOS A EXECUTAR</v>
          </cell>
          <cell r="C142">
            <v>0</v>
          </cell>
        </row>
        <row r="143">
          <cell r="A143" t="str">
            <v>2.01.01.07.01</v>
          </cell>
          <cell r="B143" t="str">
            <v>PROJETOS A EXECUTAR</v>
          </cell>
          <cell r="C143">
            <v>0</v>
          </cell>
        </row>
        <row r="144">
          <cell r="A144" t="str">
            <v>2.01.01.07.01.001</v>
          </cell>
          <cell r="B144" t="str">
            <v>CONTRATO DE GESTAO</v>
          </cell>
          <cell r="C144">
            <v>0</v>
          </cell>
        </row>
        <row r="145">
          <cell r="A145" t="str">
            <v>2.01.01.07.01.018</v>
          </cell>
          <cell r="B145" t="str">
            <v>MDF - MINC PRONAC 183885 - 2019</v>
          </cell>
          <cell r="C145">
            <v>0</v>
          </cell>
        </row>
        <row r="146">
          <cell r="A146" t="str">
            <v>2.01.01.07.01.019</v>
          </cell>
          <cell r="B146" t="str">
            <v>MDF - MESP 1814206</v>
          </cell>
          <cell r="C146">
            <v>0</v>
          </cell>
        </row>
        <row r="147">
          <cell r="A147" t="str">
            <v>2.01.01.07.01.020</v>
          </cell>
          <cell r="B147" t="str">
            <v>MDF - MINC PRONAC 193044 - 2020</v>
          </cell>
          <cell r="C147">
            <v>0</v>
          </cell>
        </row>
        <row r="148">
          <cell r="A148" t="str">
            <v>2.01.01.07.01.023</v>
          </cell>
          <cell r="B148" t="str">
            <v>MDF - MESP 2000900-00</v>
          </cell>
          <cell r="C148">
            <v>0</v>
          </cell>
        </row>
        <row r="149">
          <cell r="A149" t="str">
            <v>2.01.01.07.01.024</v>
          </cell>
          <cell r="B149" t="str">
            <v>MDF - LEI ALDIR BLANC</v>
          </cell>
          <cell r="C149">
            <v>0</v>
          </cell>
        </row>
        <row r="150">
          <cell r="A150" t="str">
            <v>2.01.01.07.01.025</v>
          </cell>
          <cell r="B150" t="str">
            <v>MDF - INCENTIVO BNDS</v>
          </cell>
          <cell r="C150">
            <v>0</v>
          </cell>
        </row>
        <row r="151">
          <cell r="A151" t="str">
            <v>2.01.01.07.01.026</v>
          </cell>
          <cell r="B151" t="str">
            <v>MDF - MINC PRONAC - 2021</v>
          </cell>
          <cell r="C151">
            <v>0</v>
          </cell>
        </row>
        <row r="152">
          <cell r="A152" t="str">
            <v>2.01.01.07.01.027</v>
          </cell>
          <cell r="B152" t="str">
            <v>MLP - MINC PRONAC 204732</v>
          </cell>
          <cell r="C152">
            <v>0</v>
          </cell>
        </row>
        <row r="153">
          <cell r="A153" t="str">
            <v>2.02</v>
          </cell>
          <cell r="B153" t="str">
            <v>PASSIVO NAO CIRCULANTE</v>
          </cell>
          <cell r="C153">
            <v>0</v>
          </cell>
        </row>
        <row r="154">
          <cell r="A154" t="str">
            <v>2.02.02</v>
          </cell>
          <cell r="B154" t="str">
            <v>EXIGIVEL A LONGO PRAZO</v>
          </cell>
          <cell r="C154">
            <v>0</v>
          </cell>
        </row>
        <row r="155">
          <cell r="A155" t="str">
            <v>2.02.02.01</v>
          </cell>
          <cell r="B155" t="str">
            <v>SALDO PRESTACAO DE CONTAS</v>
          </cell>
          <cell r="C155">
            <v>0</v>
          </cell>
        </row>
        <row r="156">
          <cell r="A156" t="str">
            <v>2.02.02.01.01</v>
          </cell>
          <cell r="B156" t="str">
            <v>SALDO PRESTACAO DE CONTAS</v>
          </cell>
          <cell r="C156">
            <v>0</v>
          </cell>
        </row>
        <row r="157">
          <cell r="A157" t="str">
            <v>2.02.02.01.01.001</v>
          </cell>
          <cell r="B157" t="str">
            <v>CONTRATO GESTAO - IMOBILIZADO</v>
          </cell>
          <cell r="C157">
            <v>0</v>
          </cell>
        </row>
        <row r="158">
          <cell r="A158" t="str">
            <v>2.02.02.03</v>
          </cell>
          <cell r="B158" t="str">
            <v>PASSIVOS CONTIGENTES A LONGO PRAZO</v>
          </cell>
          <cell r="C158">
            <v>0</v>
          </cell>
        </row>
        <row r="159">
          <cell r="A159" t="str">
            <v>2.02.02.03.01</v>
          </cell>
          <cell r="B159" t="str">
            <v>PASSIVOS CONTIGENTES A LONGO PRAZO</v>
          </cell>
          <cell r="C159">
            <v>0</v>
          </cell>
        </row>
        <row r="160">
          <cell r="A160" t="str">
            <v>2.02.02.03.01.002</v>
          </cell>
          <cell r="B160" t="str">
            <v>CONTINGENCIAS TRABALHISTAS</v>
          </cell>
          <cell r="C160">
            <v>0</v>
          </cell>
        </row>
        <row r="161">
          <cell r="A161">
            <v>3</v>
          </cell>
          <cell r="B161" t="str">
            <v>CUSTOS E DESPESAS</v>
          </cell>
          <cell r="C161">
            <v>0</v>
          </cell>
        </row>
        <row r="162">
          <cell r="A162" t="str">
            <v>3.01</v>
          </cell>
          <cell r="B162" t="str">
            <v>GESTAO OPERACIONAL</v>
          </cell>
          <cell r="C162">
            <v>0</v>
          </cell>
        </row>
        <row r="163">
          <cell r="A163" t="str">
            <v>3.01.01</v>
          </cell>
          <cell r="B163" t="str">
            <v>RH - SALARIOS, ENCARGOS E BENEFICIOS</v>
          </cell>
          <cell r="C163">
            <v>0</v>
          </cell>
        </row>
        <row r="164">
          <cell r="A164" t="str">
            <v>3.01.01.01</v>
          </cell>
          <cell r="B164" t="str">
            <v>DIRETORIA</v>
          </cell>
          <cell r="C164">
            <v>0</v>
          </cell>
        </row>
        <row r="165">
          <cell r="A165" t="str">
            <v>3.01.01.01.01</v>
          </cell>
          <cell r="B165" t="str">
            <v>AREA MEIO</v>
          </cell>
          <cell r="C165">
            <v>0</v>
          </cell>
        </row>
        <row r="166">
          <cell r="A166" t="str">
            <v>3.01.01.01.01.001</v>
          </cell>
          <cell r="B166" t="str">
            <v>SALARIO</v>
          </cell>
          <cell r="C166" t="str">
            <v>7.1.1.1</v>
          </cell>
        </row>
        <row r="167">
          <cell r="A167" t="str">
            <v>3.01.01.01.01.003</v>
          </cell>
          <cell r="B167" t="str">
            <v>13 SALARIO</v>
          </cell>
          <cell r="C167" t="str">
            <v>7.1.1.1</v>
          </cell>
        </row>
        <row r="168">
          <cell r="A168" t="str">
            <v>3.01.01.01.01.006</v>
          </cell>
          <cell r="B168" t="str">
            <v>INSS - FOLPAG</v>
          </cell>
          <cell r="C168" t="str">
            <v>7.1.1.1</v>
          </cell>
        </row>
        <row r="169">
          <cell r="A169" t="str">
            <v>3.01.01.01.01.007</v>
          </cell>
          <cell r="B169" t="str">
            <v>FGTS - FOLPAG</v>
          </cell>
          <cell r="C169" t="str">
            <v>7.1.1.1</v>
          </cell>
        </row>
        <row r="170">
          <cell r="A170" t="str">
            <v>3.01.01.01.01.009</v>
          </cell>
          <cell r="B170" t="str">
            <v>PIS - FOLPAG</v>
          </cell>
          <cell r="C170" t="str">
            <v>7.1.1.1</v>
          </cell>
        </row>
        <row r="171">
          <cell r="A171" t="str">
            <v>3.01.01.01.01.011</v>
          </cell>
          <cell r="B171" t="str">
            <v>ASSISTENCIA MEDICA/ODONTOLOGICA</v>
          </cell>
          <cell r="C171" t="str">
            <v>7.1.1.1</v>
          </cell>
        </row>
        <row r="172">
          <cell r="A172" t="str">
            <v>3.01.01.01.01.013</v>
          </cell>
          <cell r="B172" t="str">
            <v>VALE REFEICAO/ALIMENTACAO</v>
          </cell>
          <cell r="C172" t="str">
            <v>7.1.1.1</v>
          </cell>
        </row>
        <row r="173">
          <cell r="A173" t="str">
            <v>3.01.01.01.01.014</v>
          </cell>
          <cell r="B173" t="str">
            <v>VALE TRANSPORTE</v>
          </cell>
          <cell r="C173" t="str">
            <v>7.1.1.1</v>
          </cell>
        </row>
        <row r="174">
          <cell r="A174" t="str">
            <v>3.01.01.01.01.018</v>
          </cell>
          <cell r="B174" t="str">
            <v>PROVISAO P/ 13º SALARIO</v>
          </cell>
          <cell r="C174" t="str">
            <v>7.1.1.1</v>
          </cell>
        </row>
        <row r="175">
          <cell r="A175" t="str">
            <v>3.01.01.01.01.019</v>
          </cell>
          <cell r="B175" t="str">
            <v>PROVISAO P/ FÉRIAS E 1/3</v>
          </cell>
          <cell r="C175" t="str">
            <v>7.1.1.1</v>
          </cell>
        </row>
        <row r="176">
          <cell r="A176" t="str">
            <v>3.01.01.01.01.020</v>
          </cell>
          <cell r="B176" t="str">
            <v>PROVISAO P/ FGTS S/ 13º SALARIO</v>
          </cell>
          <cell r="C176" t="str">
            <v>7.1.1.1</v>
          </cell>
        </row>
        <row r="177">
          <cell r="A177" t="str">
            <v>3.01.01.01.01.021</v>
          </cell>
          <cell r="B177" t="str">
            <v>PROVISAO P/ FGTS S/FÉRIAS E 1/3</v>
          </cell>
          <cell r="C177" t="str">
            <v>7.1.1.1</v>
          </cell>
        </row>
        <row r="178">
          <cell r="A178" t="str">
            <v>3.01.01.01.01.022</v>
          </cell>
          <cell r="B178" t="str">
            <v>PROVISAO P/ PIS S/ 13º SALARIO</v>
          </cell>
          <cell r="C178" t="str">
            <v>7.1.1.1</v>
          </cell>
        </row>
        <row r="179">
          <cell r="A179" t="str">
            <v>3.01.01.01.01.023</v>
          </cell>
          <cell r="B179" t="str">
            <v>PROVISAO P/ PIS S/ FÉRIAS E 1/3</v>
          </cell>
          <cell r="C179" t="str">
            <v>7.1.1.1</v>
          </cell>
        </row>
        <row r="180">
          <cell r="A180" t="str">
            <v>3.01.01.01.01.024</v>
          </cell>
          <cell r="B180" t="str">
            <v>PROVISAO P/ INSS S/ 13º SALARIO</v>
          </cell>
          <cell r="C180" t="str">
            <v>7.1.1.1</v>
          </cell>
        </row>
        <row r="181">
          <cell r="A181" t="str">
            <v>3.01.01.01.01.025</v>
          </cell>
          <cell r="B181" t="str">
            <v>PROVISAO P/ INSS S/ FÉRIAS E 1/3</v>
          </cell>
          <cell r="C181" t="str">
            <v>7.1.1.1</v>
          </cell>
        </row>
        <row r="182">
          <cell r="A182" t="str">
            <v>3.01.01.01.02</v>
          </cell>
          <cell r="B182" t="str">
            <v>AREA FIM</v>
          </cell>
          <cell r="C182">
            <v>0</v>
          </cell>
        </row>
        <row r="183">
          <cell r="A183" t="str">
            <v>3.01.01.01.02.001</v>
          </cell>
          <cell r="B183" t="str">
            <v>SALARIO</v>
          </cell>
          <cell r="C183" t="str">
            <v>7.1.1.2</v>
          </cell>
        </row>
        <row r="184">
          <cell r="A184" t="str">
            <v>3.01.01.01.02.003</v>
          </cell>
          <cell r="B184" t="str">
            <v>13 SALARIO</v>
          </cell>
          <cell r="C184" t="str">
            <v>7.1.1.2</v>
          </cell>
        </row>
        <row r="185">
          <cell r="A185" t="str">
            <v>3.01.01.01.02.004</v>
          </cell>
          <cell r="B185" t="str">
            <v>RESCISOES</v>
          </cell>
          <cell r="C185" t="str">
            <v>7.1.1.2</v>
          </cell>
        </row>
        <row r="186">
          <cell r="A186" t="str">
            <v>3.01.01.01.02.006</v>
          </cell>
          <cell r="B186" t="str">
            <v>INSS - FOLPAG</v>
          </cell>
          <cell r="C186" t="str">
            <v>7.1.1.2</v>
          </cell>
        </row>
        <row r="187">
          <cell r="A187" t="str">
            <v>3.01.01.01.02.007</v>
          </cell>
          <cell r="B187" t="str">
            <v>FGTS - FOLPAG</v>
          </cell>
          <cell r="C187" t="str">
            <v>7.1.1.2</v>
          </cell>
        </row>
        <row r="188">
          <cell r="A188" t="str">
            <v>3.01.01.01.02.008</v>
          </cell>
          <cell r="B188" t="str">
            <v>IRRF - FOLPAG</v>
          </cell>
          <cell r="C188" t="str">
            <v>7.1.1.2</v>
          </cell>
        </row>
        <row r="189">
          <cell r="A189" t="str">
            <v>3.01.01.01.02.009</v>
          </cell>
          <cell r="B189" t="str">
            <v>PIS - FOLPAG</v>
          </cell>
          <cell r="C189" t="str">
            <v>7.1.1.2</v>
          </cell>
        </row>
        <row r="190">
          <cell r="A190" t="str">
            <v>3.01.01.01.02.011</v>
          </cell>
          <cell r="B190" t="str">
            <v>ASSISTENCIA MEDICA/ODONTOLOGICA</v>
          </cell>
          <cell r="C190" t="str">
            <v>7.1.1.2</v>
          </cell>
        </row>
        <row r="191">
          <cell r="A191" t="str">
            <v>3.01.01.01.02.013</v>
          </cell>
          <cell r="B191" t="str">
            <v>VALE REFEICAO / ALIMENTACAO</v>
          </cell>
          <cell r="C191" t="str">
            <v>7.1.1.2</v>
          </cell>
        </row>
        <row r="192">
          <cell r="A192" t="str">
            <v>3.01.01.01.02.014</v>
          </cell>
          <cell r="B192" t="str">
            <v>VALE TRANSPORTE</v>
          </cell>
          <cell r="C192" t="str">
            <v>7.1.1.2</v>
          </cell>
        </row>
        <row r="193">
          <cell r="A193" t="str">
            <v>3.01.01.01.02.019</v>
          </cell>
          <cell r="B193" t="str">
            <v>PROVISAO P/ 13º SALARIO</v>
          </cell>
          <cell r="C193" t="str">
            <v>7.1.1.2</v>
          </cell>
        </row>
        <row r="194">
          <cell r="A194" t="str">
            <v>3.01.01.01.02.020</v>
          </cell>
          <cell r="B194" t="str">
            <v>PROVISAO P/ FÉRIAS E 1/3</v>
          </cell>
          <cell r="C194" t="str">
            <v>7.1.1.2</v>
          </cell>
        </row>
        <row r="195">
          <cell r="A195" t="str">
            <v>3.01.01.01.02.021</v>
          </cell>
          <cell r="B195" t="str">
            <v>PROVISAO P/ FGTS S/ 13º SALARIO</v>
          </cell>
          <cell r="C195" t="str">
            <v>7.1.1.2</v>
          </cell>
        </row>
        <row r="196">
          <cell r="A196" t="str">
            <v>3.01.01.01.02.022</v>
          </cell>
          <cell r="B196" t="str">
            <v>PROVISAO P/ FGTS S/FÉRIAS E 1/3</v>
          </cell>
          <cell r="C196" t="str">
            <v>7.1.1.2</v>
          </cell>
        </row>
        <row r="197">
          <cell r="A197" t="str">
            <v>3.01.01.01.02.023</v>
          </cell>
          <cell r="B197" t="str">
            <v>PROVISAO P/ PIS S/ 13º SALARIO</v>
          </cell>
          <cell r="C197" t="str">
            <v>7.1.1.2</v>
          </cell>
        </row>
        <row r="198">
          <cell r="A198" t="str">
            <v>3.01.01.01.02.024</v>
          </cell>
          <cell r="B198" t="str">
            <v>PROVISAO P/ PIS S/ FÉRIAS E 1/3</v>
          </cell>
          <cell r="C198" t="str">
            <v>7.1.1.2</v>
          </cell>
        </row>
        <row r="199">
          <cell r="A199" t="str">
            <v>3.01.01.01.02.025</v>
          </cell>
          <cell r="B199" t="str">
            <v>PROVISAO P/ INSS S/ 13º SALARIO</v>
          </cell>
          <cell r="C199" t="str">
            <v>7.1.1.2</v>
          </cell>
        </row>
        <row r="200">
          <cell r="A200" t="str">
            <v>3.01.01.01.02.026</v>
          </cell>
          <cell r="B200" t="str">
            <v>PROVISAO P/ INSS S/ FÉRIAS E 1/3</v>
          </cell>
          <cell r="C200" t="str">
            <v>7.1.1.2</v>
          </cell>
        </row>
        <row r="201">
          <cell r="A201" t="str">
            <v>3.01.01.02</v>
          </cell>
          <cell r="B201" t="str">
            <v>DEMAIS FUNCIONARIOS</v>
          </cell>
          <cell r="C201">
            <v>0</v>
          </cell>
        </row>
        <row r="202">
          <cell r="A202" t="str">
            <v>3.01.01.02.01</v>
          </cell>
          <cell r="B202" t="str">
            <v>AREA MEIO</v>
          </cell>
          <cell r="C202">
            <v>0</v>
          </cell>
        </row>
        <row r="203">
          <cell r="A203" t="str">
            <v>3.01.01.02.01.001</v>
          </cell>
          <cell r="B203" t="str">
            <v>SALARIOS</v>
          </cell>
          <cell r="C203" t="str">
            <v>7.1.2.1</v>
          </cell>
        </row>
        <row r="204">
          <cell r="A204" t="str">
            <v>3.01.01.02.01.002</v>
          </cell>
          <cell r="B204" t="str">
            <v>FERIAS</v>
          </cell>
          <cell r="C204" t="str">
            <v>7.1.2.1</v>
          </cell>
        </row>
        <row r="205">
          <cell r="A205" t="str">
            <v>3.01.01.02.01.003</v>
          </cell>
          <cell r="B205" t="str">
            <v>13 SALARIO</v>
          </cell>
          <cell r="C205" t="str">
            <v>7.1.2.1</v>
          </cell>
        </row>
        <row r="206">
          <cell r="A206" t="str">
            <v>3.01.01.02.01.004</v>
          </cell>
          <cell r="B206" t="str">
            <v>RESCISOES</v>
          </cell>
          <cell r="C206" t="str">
            <v>7.1.2.1</v>
          </cell>
        </row>
        <row r="207">
          <cell r="A207" t="str">
            <v>3.01.01.02.01.006</v>
          </cell>
          <cell r="B207" t="str">
            <v>INSS FOLHA</v>
          </cell>
          <cell r="C207" t="str">
            <v>7.1.2.1</v>
          </cell>
        </row>
        <row r="208">
          <cell r="A208" t="str">
            <v>3.01.01.02.01.007</v>
          </cell>
          <cell r="B208" t="str">
            <v>FGTS FOLHA</v>
          </cell>
          <cell r="C208" t="str">
            <v>7.1.2.1</v>
          </cell>
        </row>
        <row r="209">
          <cell r="A209" t="str">
            <v>3.01.01.02.01.009</v>
          </cell>
          <cell r="B209" t="str">
            <v>PIS FOLHA</v>
          </cell>
          <cell r="C209" t="str">
            <v>7.1.2.1</v>
          </cell>
        </row>
        <row r="210">
          <cell r="A210" t="str">
            <v>3.01.01.02.01.011</v>
          </cell>
          <cell r="B210" t="str">
            <v>ASSIST.MEDICA/ODONTOLOGICA</v>
          </cell>
          <cell r="C210" t="str">
            <v>7.1.2.1</v>
          </cell>
        </row>
        <row r="211">
          <cell r="A211" t="str">
            <v>3.01.01.02.01.012</v>
          </cell>
          <cell r="B211" t="str">
            <v>MEDICINA OCUPACIONAL</v>
          </cell>
          <cell r="C211" t="str">
            <v>7.1.2.1</v>
          </cell>
        </row>
        <row r="212">
          <cell r="A212" t="str">
            <v>3.01.01.02.01.013</v>
          </cell>
          <cell r="B212" t="str">
            <v>VALE REFEICAO/ALIMENTACAO</v>
          </cell>
          <cell r="C212" t="str">
            <v>7.1.2.1</v>
          </cell>
        </row>
        <row r="213">
          <cell r="A213" t="str">
            <v>3.01.01.02.01.014</v>
          </cell>
          <cell r="B213" t="str">
            <v>VALE TRANSPORTE</v>
          </cell>
          <cell r="C213" t="str">
            <v>7.1.2.1</v>
          </cell>
        </row>
        <row r="214">
          <cell r="A214" t="str">
            <v>3.01.01.02.01.017</v>
          </cell>
          <cell r="B214" t="str">
            <v>AUTONOMOS</v>
          </cell>
          <cell r="C214" t="str">
            <v>7.1.2.1</v>
          </cell>
        </row>
        <row r="215">
          <cell r="A215" t="str">
            <v>3.01.01.02.01.018</v>
          </cell>
          <cell r="B215" t="str">
            <v>PROVISAO P/ 13º SALARIO</v>
          </cell>
          <cell r="C215" t="str">
            <v>7.1.2.1</v>
          </cell>
        </row>
        <row r="216">
          <cell r="A216" t="str">
            <v>3.01.01.02.01.019</v>
          </cell>
          <cell r="B216" t="str">
            <v>PROVISAO P/ FÉRIAS E 1/3</v>
          </cell>
          <cell r="C216" t="str">
            <v>7.1.2.1</v>
          </cell>
        </row>
        <row r="217">
          <cell r="A217" t="str">
            <v>3.01.01.02.01.020</v>
          </cell>
          <cell r="B217" t="str">
            <v>PROVISAO P/ FGTS S/ 13º SALARIO</v>
          </cell>
          <cell r="C217" t="str">
            <v>7.1.2.1</v>
          </cell>
        </row>
        <row r="218">
          <cell r="A218" t="str">
            <v>3.01.01.02.01.021</v>
          </cell>
          <cell r="B218" t="str">
            <v>PROVISAO P/ FGTS S/FÉRIAS E 1/3</v>
          </cell>
          <cell r="C218" t="str">
            <v>7.1.2.1</v>
          </cell>
        </row>
        <row r="219">
          <cell r="A219" t="str">
            <v>3.01.01.02.01.022</v>
          </cell>
          <cell r="B219" t="str">
            <v>PROVISAO P/ PIS S/ 13º SALARIO</v>
          </cell>
          <cell r="C219" t="str">
            <v>7.1.2.1</v>
          </cell>
        </row>
        <row r="220">
          <cell r="A220" t="str">
            <v>3.01.01.02.01.023</v>
          </cell>
          <cell r="B220" t="str">
            <v>PROVISAO P/ PIS S/ FÉRIAS E 1/3</v>
          </cell>
          <cell r="C220" t="str">
            <v>7.1.2.1</v>
          </cell>
        </row>
        <row r="221">
          <cell r="A221" t="str">
            <v>3.01.01.02.01.024</v>
          </cell>
          <cell r="B221" t="str">
            <v>PROVISAO P/ INSS S/ 13º SALARIO</v>
          </cell>
          <cell r="C221" t="str">
            <v>7.1.2.1</v>
          </cell>
        </row>
        <row r="222">
          <cell r="A222" t="str">
            <v>3.01.01.02.01.025</v>
          </cell>
          <cell r="B222" t="str">
            <v>PROVISAO P/ INSS S/ FÉRIAS E 1/3</v>
          </cell>
          <cell r="C222" t="str">
            <v>7.1.2.1</v>
          </cell>
        </row>
        <row r="223">
          <cell r="A223" t="str">
            <v>3.01.01.02.02</v>
          </cell>
          <cell r="B223" t="str">
            <v>AREA FIM</v>
          </cell>
          <cell r="C223">
            <v>0</v>
          </cell>
        </row>
        <row r="224">
          <cell r="A224" t="str">
            <v>3.01.01.02.02.001</v>
          </cell>
          <cell r="B224" t="str">
            <v>SALARIOS</v>
          </cell>
          <cell r="C224" t="str">
            <v>7.1.2.2</v>
          </cell>
        </row>
        <row r="225">
          <cell r="A225" t="str">
            <v>3.01.01.02.02.002</v>
          </cell>
          <cell r="B225" t="str">
            <v>FERIAS</v>
          </cell>
          <cell r="C225" t="str">
            <v>7.1.2.2</v>
          </cell>
        </row>
        <row r="226">
          <cell r="A226" t="str">
            <v>3.01.01.02.02.003</v>
          </cell>
          <cell r="B226" t="str">
            <v>13 SALARIO</v>
          </cell>
          <cell r="C226" t="str">
            <v>7.1.2.2</v>
          </cell>
        </row>
        <row r="227">
          <cell r="A227" t="str">
            <v>3.01.01.02.02.004</v>
          </cell>
          <cell r="B227" t="str">
            <v>RESCISOES</v>
          </cell>
          <cell r="C227" t="str">
            <v>7.1.2.2</v>
          </cell>
        </row>
        <row r="228">
          <cell r="A228" t="str">
            <v>3.01.01.02.02.006</v>
          </cell>
          <cell r="B228" t="str">
            <v>INSS</v>
          </cell>
          <cell r="C228" t="str">
            <v>7.1.2.2</v>
          </cell>
        </row>
        <row r="229">
          <cell r="A229" t="str">
            <v>3.01.01.02.02.007</v>
          </cell>
          <cell r="B229" t="str">
            <v>FGTS</v>
          </cell>
          <cell r="C229" t="str">
            <v>7.1.2.2</v>
          </cell>
        </row>
        <row r="230">
          <cell r="A230" t="str">
            <v>3.01.01.02.02.009</v>
          </cell>
          <cell r="B230" t="str">
            <v>PIS</v>
          </cell>
          <cell r="C230" t="str">
            <v>7.1.2.2</v>
          </cell>
        </row>
        <row r="231">
          <cell r="A231" t="str">
            <v>3.01.01.02.02.011</v>
          </cell>
          <cell r="B231" t="str">
            <v>ASSIT.MEDICA/ODONTOLOGICA</v>
          </cell>
          <cell r="C231" t="str">
            <v>7.1.2.2</v>
          </cell>
        </row>
        <row r="232">
          <cell r="A232" t="str">
            <v>3.01.01.02.02.013</v>
          </cell>
          <cell r="B232" t="str">
            <v>VALE REFEICAO/ALIMENTACAO</v>
          </cell>
          <cell r="C232" t="str">
            <v>7.1.2.2</v>
          </cell>
        </row>
        <row r="233">
          <cell r="A233" t="str">
            <v>3.01.01.02.02.014</v>
          </cell>
          <cell r="B233" t="str">
            <v>VALE TRANSPORTE</v>
          </cell>
          <cell r="C233" t="str">
            <v>7.1.2.2</v>
          </cell>
        </row>
        <row r="234">
          <cell r="A234" t="str">
            <v>3.01.01.02.02.017</v>
          </cell>
          <cell r="B234" t="str">
            <v>AUTONOMOS</v>
          </cell>
          <cell r="C234" t="str">
            <v>7.1.2.2</v>
          </cell>
        </row>
        <row r="235">
          <cell r="A235" t="str">
            <v>3.01.01.02.02.018</v>
          </cell>
          <cell r="B235" t="str">
            <v>PROVISAO P/ 13º SALARIO</v>
          </cell>
          <cell r="C235" t="str">
            <v>7.1.2.2</v>
          </cell>
        </row>
        <row r="236">
          <cell r="A236" t="str">
            <v>3.01.01.02.02.019</v>
          </cell>
          <cell r="B236" t="str">
            <v>PROVISAO P/ FÉRIAS E 1/3</v>
          </cell>
          <cell r="C236" t="str">
            <v>7.1.2.2</v>
          </cell>
        </row>
        <row r="237">
          <cell r="A237" t="str">
            <v>3.01.01.02.02.020</v>
          </cell>
          <cell r="B237" t="str">
            <v>PROVISAO P/ FGTS S/ 13º SALARIO</v>
          </cell>
          <cell r="C237" t="str">
            <v>7.1.2.2</v>
          </cell>
        </row>
        <row r="238">
          <cell r="A238" t="str">
            <v>3.01.01.02.02.021</v>
          </cell>
          <cell r="B238" t="str">
            <v>PROVISAO P/ FGTS S/FÉRIAS E 1/3</v>
          </cell>
          <cell r="C238" t="str">
            <v>7.1.2.2</v>
          </cell>
        </row>
        <row r="239">
          <cell r="A239" t="str">
            <v>3.01.01.02.02.022</v>
          </cell>
          <cell r="B239" t="str">
            <v>PROVISAO P/ PIS S/ 13º SALARIO</v>
          </cell>
          <cell r="C239" t="str">
            <v>7.1.2.2</v>
          </cell>
        </row>
        <row r="240">
          <cell r="A240" t="str">
            <v>3.01.01.02.02.023</v>
          </cell>
          <cell r="B240" t="str">
            <v>PROVISAO P/ PIS S/ FÉRIAS E 1/3</v>
          </cell>
          <cell r="C240" t="str">
            <v>7.1.2.2</v>
          </cell>
        </row>
        <row r="241">
          <cell r="A241" t="str">
            <v>3.01.01.02.02.024</v>
          </cell>
          <cell r="B241" t="str">
            <v>PROVISAO P/ INSS S/ 13º SALARIO</v>
          </cell>
          <cell r="C241" t="str">
            <v>7.1.2.2</v>
          </cell>
        </row>
        <row r="242">
          <cell r="A242" t="str">
            <v>3.01.01.02.02.025</v>
          </cell>
          <cell r="B242" t="str">
            <v>PROVISAO P/ INSS S/ FÉRIAS E 1/3</v>
          </cell>
          <cell r="C242" t="str">
            <v>7.1.2.2</v>
          </cell>
        </row>
        <row r="243">
          <cell r="A243" t="str">
            <v>3.01.01.02.02.050</v>
          </cell>
          <cell r="B243" t="str">
            <v>APRENDIZ</v>
          </cell>
          <cell r="C243" t="str">
            <v>7.1.4.2</v>
          </cell>
        </row>
        <row r="244">
          <cell r="A244" t="str">
            <v>3.01.01.03</v>
          </cell>
          <cell r="B244" t="str">
            <v>ESTAGIARIOS</v>
          </cell>
          <cell r="C244">
            <v>0</v>
          </cell>
        </row>
        <row r="245">
          <cell r="A245" t="str">
            <v>3.01.01.03.01</v>
          </cell>
          <cell r="B245" t="str">
            <v>AREA FIM</v>
          </cell>
          <cell r="C245">
            <v>0</v>
          </cell>
        </row>
        <row r="246">
          <cell r="A246" t="str">
            <v>3.01.01.03.01.001</v>
          </cell>
          <cell r="B246" t="str">
            <v>SALARIO</v>
          </cell>
          <cell r="C246" t="str">
            <v>7.1.3.2</v>
          </cell>
        </row>
        <row r="247">
          <cell r="A247" t="str">
            <v>3.01.01.03.01.002</v>
          </cell>
          <cell r="B247" t="str">
            <v>FERIAS</v>
          </cell>
          <cell r="C247" t="str">
            <v>7.1.3.2</v>
          </cell>
        </row>
        <row r="248">
          <cell r="A248" t="str">
            <v>3.01.01.03.01.004</v>
          </cell>
          <cell r="B248" t="str">
            <v>RESCISOES</v>
          </cell>
          <cell r="C248" t="str">
            <v>7.1.3.2</v>
          </cell>
        </row>
        <row r="249">
          <cell r="A249" t="str">
            <v>3.01.01.03.01.013</v>
          </cell>
          <cell r="B249" t="str">
            <v>VALE REFEICAO/ALIMENTACAO</v>
          </cell>
          <cell r="C249" t="str">
            <v>7.1.3.2</v>
          </cell>
        </row>
        <row r="250">
          <cell r="A250" t="str">
            <v>3.01.01.03.01.014</v>
          </cell>
          <cell r="B250" t="str">
            <v>VALE TRANSPORTE</v>
          </cell>
          <cell r="C250" t="str">
            <v>7.1.3.2</v>
          </cell>
        </row>
        <row r="251">
          <cell r="A251" t="str">
            <v>3.01.02</v>
          </cell>
          <cell r="B251" t="str">
            <v>PRESTADORES DE SERVICOS</v>
          </cell>
          <cell r="C251">
            <v>0</v>
          </cell>
        </row>
        <row r="252">
          <cell r="A252" t="str">
            <v>3.01.02.01</v>
          </cell>
          <cell r="B252" t="str">
            <v>PRESTADORES DE SERVICOS</v>
          </cell>
          <cell r="C252">
            <v>0</v>
          </cell>
        </row>
        <row r="253">
          <cell r="A253" t="str">
            <v>3.01.02.01.01</v>
          </cell>
          <cell r="B253" t="str">
            <v>PRESTADORES DE SERVICOS</v>
          </cell>
          <cell r="C253">
            <v>0</v>
          </cell>
        </row>
        <row r="254">
          <cell r="A254" t="str">
            <v>3.01.02.01.01.024</v>
          </cell>
          <cell r="B254" t="str">
            <v>CONTABIL</v>
          </cell>
          <cell r="C254" t="str">
            <v>8.6</v>
          </cell>
        </row>
        <row r="255">
          <cell r="A255" t="str">
            <v>3.01.02.01.01.026</v>
          </cell>
          <cell r="B255" t="str">
            <v>JURIDICA</v>
          </cell>
          <cell r="C255" t="str">
            <v>8.3</v>
          </cell>
        </row>
        <row r="256">
          <cell r="A256" t="str">
            <v>3.01.02.01.01.027</v>
          </cell>
          <cell r="B256" t="str">
            <v>AUDITORIA</v>
          </cell>
          <cell r="C256" t="str">
            <v>8.7</v>
          </cell>
        </row>
        <row r="257">
          <cell r="A257" t="str">
            <v>3.01.02.01.01.030</v>
          </cell>
          <cell r="B257" t="str">
            <v>BOMBEIROS</v>
          </cell>
          <cell r="C257" t="str">
            <v>8.2</v>
          </cell>
        </row>
        <row r="258">
          <cell r="A258" t="str">
            <v>3.01.02.01.01.079</v>
          </cell>
          <cell r="B258" t="str">
            <v>COLETA DE LIXO</v>
          </cell>
          <cell r="C258" t="str">
            <v>8.8</v>
          </cell>
        </row>
        <row r="259">
          <cell r="A259" t="str">
            <v>3.01.02.01.01.080</v>
          </cell>
          <cell r="B259" t="str">
            <v>DIREITOS AUTORAIS</v>
          </cell>
          <cell r="C259" t="str">
            <v>8.8</v>
          </cell>
        </row>
        <row r="260">
          <cell r="A260" t="str">
            <v>3.01.02.01.01.082</v>
          </cell>
          <cell r="B260" t="str">
            <v>LIMPEZA</v>
          </cell>
          <cell r="C260" t="str">
            <v>8.1</v>
          </cell>
        </row>
        <row r="261">
          <cell r="A261" t="str">
            <v>3.01.02.01.01.102</v>
          </cell>
          <cell r="B261" t="str">
            <v>PALESTRANTE</v>
          </cell>
          <cell r="C261" t="str">
            <v>8.8</v>
          </cell>
        </row>
        <row r="262">
          <cell r="A262" t="str">
            <v>3.01.02.01.01.105</v>
          </cell>
          <cell r="B262" t="str">
            <v>PORTARIA</v>
          </cell>
          <cell r="C262" t="str">
            <v>8.2</v>
          </cell>
        </row>
        <row r="263">
          <cell r="A263" t="str">
            <v>3.01.02.01.01.122</v>
          </cell>
          <cell r="B263" t="str">
            <v>VIGILANCIA</v>
          </cell>
          <cell r="C263" t="str">
            <v>8.2</v>
          </cell>
        </row>
        <row r="264">
          <cell r="A264" t="str">
            <v>3.01.02.01.01.133</v>
          </cell>
          <cell r="B264" t="str">
            <v>INFORMATICA / SISTEMAS DE GESTÃO</v>
          </cell>
          <cell r="C264" t="str">
            <v>8.4</v>
          </cell>
        </row>
        <row r="265">
          <cell r="A265" t="str">
            <v>3.01.02.01.01.134</v>
          </cell>
          <cell r="B265" t="str">
            <v>ADMINISTRACAO /RH</v>
          </cell>
          <cell r="C265" t="str">
            <v>8.5</v>
          </cell>
        </row>
        <row r="266">
          <cell r="A266" t="str">
            <v>3.01.02.01.01.135</v>
          </cell>
          <cell r="B266" t="str">
            <v>TRANSPORTE DE VALORES</v>
          </cell>
          <cell r="C266" t="str">
            <v>8.8</v>
          </cell>
        </row>
        <row r="267">
          <cell r="A267" t="str">
            <v>3.01.02.01.01.175</v>
          </cell>
          <cell r="B267" t="str">
            <v>CONSULTORIA</v>
          </cell>
          <cell r="C267" t="str">
            <v>8.8</v>
          </cell>
        </row>
        <row r="268">
          <cell r="A268" t="str">
            <v>3.01.02.01.01.185</v>
          </cell>
          <cell r="B268" t="str">
            <v>LOCAÇÃO DE EQUIPAMENTOS</v>
          </cell>
          <cell r="C268" t="str">
            <v>8.8</v>
          </cell>
        </row>
        <row r="269">
          <cell r="A269" t="str">
            <v>3.01.02.01.01.187</v>
          </cell>
          <cell r="B269" t="str">
            <v>SERVIÇOS DE DESIGN</v>
          </cell>
          <cell r="C269" t="str">
            <v>8.8</v>
          </cell>
        </row>
        <row r="270">
          <cell r="A270" t="str">
            <v>3.01.02.01.01.191</v>
          </cell>
          <cell r="B270" t="str">
            <v>ASSESSORIA DIVERSAS</v>
          </cell>
          <cell r="C270" t="str">
            <v>8.8</v>
          </cell>
        </row>
        <row r="271">
          <cell r="A271" t="str">
            <v>3.01.02.01.01.193</v>
          </cell>
          <cell r="B271" t="str">
            <v>AUXILIAR MONITORAMENTO</v>
          </cell>
          <cell r="C271" t="str">
            <v>8.2</v>
          </cell>
        </row>
        <row r="272">
          <cell r="A272" t="str">
            <v>3.02</v>
          </cell>
          <cell r="B272" t="str">
            <v>CUSTOS ADMINISTRATIVOS</v>
          </cell>
          <cell r="C272">
            <v>0</v>
          </cell>
        </row>
        <row r="273">
          <cell r="A273" t="str">
            <v>3.02.01</v>
          </cell>
          <cell r="B273" t="str">
            <v>CUSTOS ADMINISTRATIVOS</v>
          </cell>
          <cell r="C273">
            <v>0</v>
          </cell>
        </row>
        <row r="274">
          <cell r="A274" t="str">
            <v>3.02.01.01</v>
          </cell>
          <cell r="B274" t="str">
            <v>CUSTOS ADMINISTRATIVOS</v>
          </cell>
          <cell r="C274">
            <v>0</v>
          </cell>
        </row>
        <row r="275">
          <cell r="A275" t="str">
            <v>3.02.01.01.01</v>
          </cell>
          <cell r="B275" t="str">
            <v>LOCACAO DE MOVEIS</v>
          </cell>
          <cell r="C275">
            <v>0</v>
          </cell>
        </row>
        <row r="276">
          <cell r="A276" t="str">
            <v>3.02.01.01.01.001</v>
          </cell>
          <cell r="B276" t="str">
            <v>LOCACAO DE MOVEIS</v>
          </cell>
          <cell r="C276" t="str">
            <v>9.1</v>
          </cell>
        </row>
        <row r="277">
          <cell r="A277" t="str">
            <v>3.02.01.01.02</v>
          </cell>
          <cell r="B277" t="str">
            <v>UTILIDADES PUBLICAS (AGUA,LUZ,TELEFONE)</v>
          </cell>
          <cell r="C277">
            <v>0</v>
          </cell>
        </row>
        <row r="278">
          <cell r="A278" t="str">
            <v>3.02.01.01.02.001</v>
          </cell>
          <cell r="B278" t="str">
            <v>ENERGIA ELETRICA</v>
          </cell>
          <cell r="C278" t="str">
            <v>9.2.2</v>
          </cell>
        </row>
        <row r="279">
          <cell r="A279" t="str">
            <v>3.02.01.01.02.002</v>
          </cell>
          <cell r="B279" t="str">
            <v>INTERNET</v>
          </cell>
          <cell r="C279" t="str">
            <v>9.2.4</v>
          </cell>
        </row>
        <row r="280">
          <cell r="A280" t="str">
            <v>3.02.01.01.02.003</v>
          </cell>
          <cell r="B280" t="str">
            <v>AGUA E ESGOTO</v>
          </cell>
          <cell r="C280" t="str">
            <v>9.2.1</v>
          </cell>
        </row>
        <row r="281">
          <cell r="A281" t="str">
            <v>3.02.01.01.02.004</v>
          </cell>
          <cell r="B281" t="str">
            <v>TELEFONE</v>
          </cell>
          <cell r="C281" t="str">
            <v>9.2.5</v>
          </cell>
        </row>
        <row r="282">
          <cell r="A282" t="str">
            <v>3.02.01.01.03</v>
          </cell>
          <cell r="B282" t="str">
            <v>UNIFORMES E EPIS</v>
          </cell>
          <cell r="C282">
            <v>0</v>
          </cell>
        </row>
        <row r="283">
          <cell r="A283" t="str">
            <v>3.02.01.01.03.001</v>
          </cell>
          <cell r="B283" t="str">
            <v>EPIS</v>
          </cell>
          <cell r="C283" t="str">
            <v>9.3</v>
          </cell>
        </row>
        <row r="284">
          <cell r="A284" t="str">
            <v>3.02.01.01.03.002</v>
          </cell>
          <cell r="B284" t="str">
            <v>UNIFORMES</v>
          </cell>
          <cell r="C284" t="str">
            <v>9.3</v>
          </cell>
        </row>
        <row r="285">
          <cell r="A285" t="str">
            <v>3.02.01.01.04</v>
          </cell>
          <cell r="B285" t="str">
            <v>VIAGENS E ESTADIAS</v>
          </cell>
          <cell r="C285">
            <v>0</v>
          </cell>
        </row>
        <row r="286">
          <cell r="A286" t="str">
            <v>3.02.01.01.04.022</v>
          </cell>
          <cell r="B286" t="str">
            <v>REFEICAO</v>
          </cell>
          <cell r="C286" t="str">
            <v>9.4</v>
          </cell>
        </row>
        <row r="287">
          <cell r="A287" t="str">
            <v>3.02.01.01.04.039</v>
          </cell>
          <cell r="B287" t="str">
            <v>COMBUSTIVEIS</v>
          </cell>
          <cell r="C287" t="str">
            <v>9.4</v>
          </cell>
        </row>
        <row r="288">
          <cell r="A288" t="str">
            <v>3.02.01.01.04.055</v>
          </cell>
          <cell r="B288" t="str">
            <v>CONDUCAO</v>
          </cell>
          <cell r="C288" t="str">
            <v>9.4</v>
          </cell>
        </row>
        <row r="289">
          <cell r="A289" t="str">
            <v>3.02.01.01.04.074</v>
          </cell>
          <cell r="B289" t="str">
            <v>HOSPEDAGENS</v>
          </cell>
          <cell r="C289" t="str">
            <v>9.4</v>
          </cell>
        </row>
        <row r="290">
          <cell r="A290" t="str">
            <v>3.02.01.01.04.104</v>
          </cell>
          <cell r="B290" t="str">
            <v>PASSAGENS</v>
          </cell>
          <cell r="C290" t="str">
            <v>9.4</v>
          </cell>
        </row>
        <row r="291">
          <cell r="A291" t="str">
            <v>3.02.01.01.05</v>
          </cell>
          <cell r="B291" t="str">
            <v>MATERIAL DE CONSUMO, ESCRIT E LIMPEZA</v>
          </cell>
          <cell r="C291">
            <v>0</v>
          </cell>
        </row>
        <row r="292">
          <cell r="A292" t="str">
            <v>3.02.01.01.05.001</v>
          </cell>
          <cell r="B292" t="str">
            <v>MATERIAL DE LIMPEZA</v>
          </cell>
          <cell r="C292" t="str">
            <v>9.5</v>
          </cell>
        </row>
        <row r="293">
          <cell r="A293" t="str">
            <v>3.02.01.01.05.048</v>
          </cell>
          <cell r="B293" t="str">
            <v>COPA</v>
          </cell>
          <cell r="C293" t="str">
            <v>9.5</v>
          </cell>
        </row>
        <row r="294">
          <cell r="A294" t="str">
            <v>3.02.01.01.05.093</v>
          </cell>
          <cell r="B294" t="str">
            <v>OUTROS GASTOS COM MATERIAIS</v>
          </cell>
          <cell r="C294" t="str">
            <v>9.5</v>
          </cell>
        </row>
        <row r="295">
          <cell r="A295" t="str">
            <v>3.02.01.01.05.105</v>
          </cell>
          <cell r="B295" t="str">
            <v>MATERIAL DE ESCRITORIO</v>
          </cell>
          <cell r="C295" t="str">
            <v>9.5</v>
          </cell>
        </row>
        <row r="296">
          <cell r="A296" t="str">
            <v>3.02.01.01.05.108</v>
          </cell>
          <cell r="B296" t="str">
            <v>DESPESAS C/REABERTURA PÓS COVID-19</v>
          </cell>
          <cell r="C296" t="str">
            <v>9.5</v>
          </cell>
        </row>
        <row r="297">
          <cell r="A297" t="str">
            <v>3.02.01.01.06</v>
          </cell>
          <cell r="B297" t="str">
            <v>DESPESAS TRIBUTARIAS E FINANCERIAS</v>
          </cell>
          <cell r="C297">
            <v>0</v>
          </cell>
        </row>
        <row r="298">
          <cell r="A298" t="str">
            <v>3.02.01.01.06.042</v>
          </cell>
          <cell r="B298" t="str">
            <v>CONTRIB SINDICAL PATRONAL</v>
          </cell>
          <cell r="C298" t="str">
            <v>9.6</v>
          </cell>
        </row>
        <row r="299">
          <cell r="A299" t="str">
            <v>3.02.01.01.06.056</v>
          </cell>
          <cell r="B299" t="str">
            <v>DESPESAS BANCARIAS</v>
          </cell>
          <cell r="C299" t="str">
            <v>9.6</v>
          </cell>
        </row>
        <row r="300">
          <cell r="A300" t="str">
            <v>3.02.01.01.06.057</v>
          </cell>
          <cell r="B300" t="str">
            <v>IRRF APLICACAO FINANCEIRA</v>
          </cell>
          <cell r="C300" t="str">
            <v>9.6</v>
          </cell>
        </row>
        <row r="301">
          <cell r="A301" t="str">
            <v>3.02.01.01.06.076</v>
          </cell>
          <cell r="B301" t="str">
            <v>IMPOSTOS E TAXAS MUN/ESTADUAIS/FEDERAIS</v>
          </cell>
          <cell r="C301" t="str">
            <v>9.6</v>
          </cell>
        </row>
        <row r="302">
          <cell r="A302" t="str">
            <v>3.02.01.01.06.077</v>
          </cell>
          <cell r="B302" t="str">
            <v>IOF</v>
          </cell>
          <cell r="C302" t="str">
            <v>9.6</v>
          </cell>
        </row>
        <row r="303">
          <cell r="A303" t="str">
            <v>3.02.01.01.06.081</v>
          </cell>
          <cell r="B303" t="str">
            <v>JUROS DE MORA</v>
          </cell>
          <cell r="C303" t="str">
            <v>9.6</v>
          </cell>
        </row>
        <row r="304">
          <cell r="A304" t="str">
            <v>3.02.01.01.06.100</v>
          </cell>
          <cell r="B304" t="str">
            <v>OUTROS IMPOSTOS E TAXAS</v>
          </cell>
          <cell r="C304" t="str">
            <v>9.6</v>
          </cell>
        </row>
        <row r="305">
          <cell r="A305" t="str">
            <v>3.02.01.01.06.128</v>
          </cell>
          <cell r="B305" t="str">
            <v>TFE - TAXA DE FISCALIZACAO DE ESTABELECIMENTO</v>
          </cell>
          <cell r="C305" t="str">
            <v>9.6</v>
          </cell>
        </row>
        <row r="306">
          <cell r="A306" t="str">
            <v>3.02.01.01.06.129</v>
          </cell>
          <cell r="B306" t="str">
            <v>COFINS S/ RENDIMENTO DE APLICACAO</v>
          </cell>
          <cell r="C306" t="str">
            <v>9.6</v>
          </cell>
        </row>
        <row r="307">
          <cell r="A307" t="str">
            <v>3.02.01.01.06.135</v>
          </cell>
          <cell r="B307" t="str">
            <v>TARIFA SOBRE CARTÃO DE CRÉDITO</v>
          </cell>
          <cell r="C307" t="str">
            <v>9.6</v>
          </cell>
        </row>
        <row r="308">
          <cell r="A308" t="str">
            <v>3.02.01.01.06.136</v>
          </cell>
          <cell r="B308" t="str">
            <v>TARIFA SOBRE CARTÃO DE DÉBITO</v>
          </cell>
          <cell r="C308" t="str">
            <v>9.6</v>
          </cell>
        </row>
        <row r="309">
          <cell r="A309" t="str">
            <v>3.02.01.01.07</v>
          </cell>
          <cell r="B309" t="str">
            <v>DESPESAS DIVERSAS (CORREIO,XEROX,MOTOBOY</v>
          </cell>
          <cell r="C309">
            <v>0</v>
          </cell>
        </row>
        <row r="310">
          <cell r="A310" t="str">
            <v>3.02.01.01.07.023</v>
          </cell>
          <cell r="B310" t="str">
            <v>ANUNCIOS E PUBLICACOES EM JORNAIS</v>
          </cell>
          <cell r="C310" t="str">
            <v>9.7</v>
          </cell>
        </row>
        <row r="311">
          <cell r="A311" t="str">
            <v>3.02.01.01.07.036</v>
          </cell>
          <cell r="B311" t="str">
            <v>CARTORIO</v>
          </cell>
          <cell r="C311" t="str">
            <v>9.7</v>
          </cell>
        </row>
        <row r="312">
          <cell r="A312" t="str">
            <v>3.02.01.01.07.037</v>
          </cell>
          <cell r="B312" t="str">
            <v>CHAVEIRO</v>
          </cell>
          <cell r="C312" t="str">
            <v>9.7</v>
          </cell>
        </row>
        <row r="313">
          <cell r="A313" t="str">
            <v>3.02.01.01.07.049</v>
          </cell>
          <cell r="B313" t="str">
            <v>XEROX</v>
          </cell>
          <cell r="C313" t="str">
            <v>9.7</v>
          </cell>
        </row>
        <row r="314">
          <cell r="A314" t="str">
            <v>3.02.01.01.07.051</v>
          </cell>
          <cell r="B314" t="str">
            <v>CORREIO</v>
          </cell>
          <cell r="C314" t="str">
            <v>9.7</v>
          </cell>
        </row>
        <row r="315">
          <cell r="A315" t="str">
            <v>3.02.01.01.07.055</v>
          </cell>
          <cell r="B315" t="str">
            <v>OUTRAS DESPESAS DIVERSAS</v>
          </cell>
          <cell r="C315" t="str">
            <v>9.7</v>
          </cell>
        </row>
        <row r="316">
          <cell r="A316" t="str">
            <v>3.02.01.01.07.093</v>
          </cell>
          <cell r="B316" t="str">
            <v>MATERIAL DIVERSOS</v>
          </cell>
          <cell r="C316" t="str">
            <v>9.7</v>
          </cell>
        </row>
        <row r="317">
          <cell r="A317" t="str">
            <v>3.02.01.01.07.094</v>
          </cell>
          <cell r="B317" t="str">
            <v>IMPRESSÃO</v>
          </cell>
          <cell r="C317" t="str">
            <v>9.7</v>
          </cell>
        </row>
        <row r="318">
          <cell r="A318" t="str">
            <v>3.02.01.01.07.097</v>
          </cell>
          <cell r="B318" t="str">
            <v>MOTOBOY</v>
          </cell>
          <cell r="C318" t="str">
            <v>9.7</v>
          </cell>
        </row>
        <row r="319">
          <cell r="A319" t="str">
            <v>3.02.01.01.07.101</v>
          </cell>
          <cell r="B319" t="str">
            <v>OUTROS SERVICOS</v>
          </cell>
          <cell r="C319" t="str">
            <v>9.7</v>
          </cell>
        </row>
        <row r="320">
          <cell r="A320" t="str">
            <v>3.02.01.01.07.129</v>
          </cell>
          <cell r="B320" t="str">
            <v>TRANSPORTE</v>
          </cell>
          <cell r="C320" t="str">
            <v>9.7</v>
          </cell>
        </row>
        <row r="321">
          <cell r="A321" t="str">
            <v>3.02.01.01.07.135</v>
          </cell>
          <cell r="B321" t="str">
            <v>TAXI</v>
          </cell>
          <cell r="C321" t="str">
            <v>9.7</v>
          </cell>
        </row>
        <row r="322">
          <cell r="A322" t="str">
            <v>3.02.01.01.07.148</v>
          </cell>
          <cell r="B322" t="str">
            <v>ESTACIONAMENTO</v>
          </cell>
          <cell r="C322" t="str">
            <v>9.7</v>
          </cell>
        </row>
        <row r="323">
          <cell r="A323" t="str">
            <v>3.02.01.01.07.154</v>
          </cell>
          <cell r="B323" t="str">
            <v>MATERIAL PARA MANUTENCAO</v>
          </cell>
          <cell r="C323" t="str">
            <v>9.7</v>
          </cell>
        </row>
        <row r="324">
          <cell r="A324" t="str">
            <v>3.02.01.01.07.156</v>
          </cell>
          <cell r="B324" t="str">
            <v>BENS DURAVEIS</v>
          </cell>
          <cell r="C324" t="str">
            <v>9.7</v>
          </cell>
        </row>
        <row r="325">
          <cell r="A325" t="str">
            <v>3.02.01.01.07.158</v>
          </cell>
          <cell r="B325" t="str">
            <v>ASSOCIACOES</v>
          </cell>
          <cell r="C325" t="str">
            <v>9.7</v>
          </cell>
        </row>
        <row r="326">
          <cell r="A326" t="str">
            <v>3.02.01.01.07.159</v>
          </cell>
          <cell r="B326" t="str">
            <v>CARIMBO</v>
          </cell>
          <cell r="C326" t="str">
            <v>9.7</v>
          </cell>
        </row>
        <row r="327">
          <cell r="A327" t="str">
            <v>3.02.01.01.07.162</v>
          </cell>
          <cell r="B327" t="str">
            <v>SEGURO RESP CIVIL</v>
          </cell>
          <cell r="C327" t="str">
            <v>9.7</v>
          </cell>
        </row>
        <row r="328">
          <cell r="A328" t="str">
            <v>3.02.01.01.07.900</v>
          </cell>
          <cell r="B328" t="str">
            <v>MANUTENÇÃO TELEFONIA/RÁDIOS/NOBREAK</v>
          </cell>
          <cell r="C328" t="str">
            <v>9.7</v>
          </cell>
        </row>
        <row r="329">
          <cell r="A329" t="str">
            <v>3.02.01.01.08</v>
          </cell>
          <cell r="B329" t="str">
            <v>TECNOLOGIA</v>
          </cell>
          <cell r="C329">
            <v>0</v>
          </cell>
        </row>
        <row r="330">
          <cell r="A330" t="str">
            <v>3.02.01.01.08.001</v>
          </cell>
          <cell r="B330" t="str">
            <v>'RENOVAÇÃO ESTAÇÕES DE TRABALHO</v>
          </cell>
          <cell r="C330" t="str">
            <v>9.10</v>
          </cell>
        </row>
        <row r="331">
          <cell r="A331" t="str">
            <v>3.02.01.01.08.002</v>
          </cell>
          <cell r="B331" t="str">
            <v>MANUTENÇÃO TELEFONIA/RADIOS/NOBREAK</v>
          </cell>
          <cell r="C331" t="str">
            <v>9.10</v>
          </cell>
        </row>
        <row r="332">
          <cell r="A332" t="str">
            <v>3.02.01.01.09</v>
          </cell>
          <cell r="B332" t="str">
            <v>TREINAMENTOS DIVERSOS</v>
          </cell>
          <cell r="C332">
            <v>0</v>
          </cell>
        </row>
        <row r="333">
          <cell r="A333" t="str">
            <v>3.02.01.01.09.001</v>
          </cell>
          <cell r="B333" t="str">
            <v>TREINAMENTO DE FUNCIONÁRIOS</v>
          </cell>
          <cell r="C333" t="str">
            <v>9.8</v>
          </cell>
        </row>
        <row r="334">
          <cell r="A334" t="str">
            <v>3.02.01.01.20</v>
          </cell>
          <cell r="B334" t="str">
            <v>INVESTIMENTOS</v>
          </cell>
          <cell r="C334">
            <v>0</v>
          </cell>
        </row>
        <row r="335">
          <cell r="A335" t="str">
            <v>3.02.01.01.20.095</v>
          </cell>
          <cell r="B335" t="str">
            <v>MATERIAL INFORMATICA</v>
          </cell>
          <cell r="C335" t="str">
            <v>9.7</v>
          </cell>
        </row>
        <row r="336">
          <cell r="A336" t="str">
            <v>3.02.01.01.20.098</v>
          </cell>
          <cell r="B336" t="str">
            <v>MOVEIS E UTENSILIOS</v>
          </cell>
          <cell r="C336" t="str">
            <v>9.7</v>
          </cell>
        </row>
        <row r="337">
          <cell r="A337" t="str">
            <v>3.02.01.01.20.124</v>
          </cell>
          <cell r="B337" t="str">
            <v>SOFTWARE</v>
          </cell>
          <cell r="C337" t="str">
            <v>9.7</v>
          </cell>
        </row>
        <row r="338">
          <cell r="A338" t="str">
            <v>3.03</v>
          </cell>
          <cell r="B338" t="str">
            <v>PRGRAMA DE EDIF: CONSERV/MANUT E SEG.</v>
          </cell>
          <cell r="C338">
            <v>0</v>
          </cell>
        </row>
        <row r="339">
          <cell r="A339" t="str">
            <v>3.03.01</v>
          </cell>
          <cell r="B339" t="str">
            <v>PRGRAMA DE EDIF: CONSERV/MANUT E SEG.</v>
          </cell>
          <cell r="C339">
            <v>0</v>
          </cell>
        </row>
        <row r="340">
          <cell r="A340" t="str">
            <v>3.03.01.01</v>
          </cell>
          <cell r="B340" t="str">
            <v>PRGRAMA DE EDIF: CONSERV/MANUT E SEG.</v>
          </cell>
          <cell r="C340">
            <v>0</v>
          </cell>
        </row>
        <row r="341">
          <cell r="A341" t="str">
            <v>3.03.01.01.01</v>
          </cell>
          <cell r="B341" t="str">
            <v>CONSERVACAO E MANUTENCAO DAS EDIFICACOES</v>
          </cell>
          <cell r="C341">
            <v>0</v>
          </cell>
        </row>
        <row r="342">
          <cell r="A342" t="str">
            <v>3.03.01.01.01.054</v>
          </cell>
          <cell r="B342" t="str">
            <v>DEDETIZACAO</v>
          </cell>
          <cell r="C342" t="str">
            <v>10.1</v>
          </cell>
        </row>
        <row r="343">
          <cell r="A343" t="str">
            <v>3.03.01.01.01.089</v>
          </cell>
          <cell r="B343" t="str">
            <v>MANUTENCAO DE ELEVADOR</v>
          </cell>
          <cell r="C343" t="str">
            <v>10.1</v>
          </cell>
        </row>
        <row r="344">
          <cell r="A344" t="str">
            <v>3.03.01.01.01.094</v>
          </cell>
          <cell r="B344" t="str">
            <v>MATERIAL ELETRICO</v>
          </cell>
          <cell r="C344" t="str">
            <v>10.1</v>
          </cell>
        </row>
        <row r="345">
          <cell r="A345" t="str">
            <v>3.03.01.01.01.107</v>
          </cell>
          <cell r="B345" t="str">
            <v>PREDIAL - MANUTENCAO E REPAROS</v>
          </cell>
          <cell r="C345" t="str">
            <v>10.1</v>
          </cell>
        </row>
        <row r="346">
          <cell r="A346" t="str">
            <v>3.03.01.01.01.116</v>
          </cell>
          <cell r="B346" t="str">
            <v>RECARGA EXTINTORES</v>
          </cell>
          <cell r="C346" t="str">
            <v>10.1</v>
          </cell>
        </row>
        <row r="347">
          <cell r="A347" t="str">
            <v>3.03.01.01.01.117</v>
          </cell>
          <cell r="B347" t="str">
            <v>MATERIAL DO SISTEMA COMBATE E INCENDIO - SCI</v>
          </cell>
          <cell r="C347" t="str">
            <v>10.1</v>
          </cell>
        </row>
        <row r="348">
          <cell r="A348" t="str">
            <v>3.03.01.01.01.132</v>
          </cell>
          <cell r="B348" t="str">
            <v>MATERIAL HIDRAULICO</v>
          </cell>
          <cell r="C348" t="str">
            <v>10.1</v>
          </cell>
        </row>
        <row r="349">
          <cell r="A349" t="str">
            <v>3.03.01.01.01.133</v>
          </cell>
          <cell r="B349" t="str">
            <v>MATERIAL PARA GERADOR</v>
          </cell>
          <cell r="C349" t="str">
            <v>10.1</v>
          </cell>
        </row>
        <row r="350">
          <cell r="A350" t="str">
            <v>3.03.01.01.01.141</v>
          </cell>
          <cell r="B350" t="str">
            <v>MATERIAL PINTURA</v>
          </cell>
          <cell r="C350" t="str">
            <v>10.1</v>
          </cell>
        </row>
        <row r="351">
          <cell r="A351" t="str">
            <v>3.03.01.01.01.149</v>
          </cell>
          <cell r="B351" t="str">
            <v>MATERIAL PARA MANUTENCAO</v>
          </cell>
          <cell r="C351" t="str">
            <v>10.1</v>
          </cell>
        </row>
        <row r="352">
          <cell r="A352" t="str">
            <v>3.03.01.01.01.150</v>
          </cell>
          <cell r="B352" t="str">
            <v>MANUTENCAO AR CONDICIONADO</v>
          </cell>
          <cell r="C352" t="str">
            <v>10.1</v>
          </cell>
        </row>
        <row r="353">
          <cell r="A353" t="str">
            <v>3.03.01.01.01.151</v>
          </cell>
          <cell r="B353" t="str">
            <v>MANUTENCAO GERADOR</v>
          </cell>
          <cell r="C353" t="str">
            <v>10.1</v>
          </cell>
        </row>
        <row r="354">
          <cell r="A354" t="str">
            <v>3.03.01.01.02</v>
          </cell>
          <cell r="B354" t="str">
            <v>SISTEMA DE MONITORAMENTO DE SEG E AVCB</v>
          </cell>
          <cell r="C354">
            <v>0</v>
          </cell>
        </row>
        <row r="355">
          <cell r="A355" t="str">
            <v>3.03.01.01.02.136</v>
          </cell>
          <cell r="B355" t="str">
            <v>SISTEMA DE MONITORAMENTO DE SEG E AVCB</v>
          </cell>
          <cell r="C355" t="str">
            <v>10.2</v>
          </cell>
        </row>
        <row r="356">
          <cell r="A356" t="str">
            <v>3.03.01.01.03</v>
          </cell>
          <cell r="B356" t="str">
            <v>EQUIPAMENTOS/IMPLEMENTOS</v>
          </cell>
          <cell r="C356">
            <v>0</v>
          </cell>
        </row>
        <row r="357">
          <cell r="A357" t="str">
            <v>3.03.01.01.03.068</v>
          </cell>
          <cell r="B357" t="str">
            <v>FERRAMENTAS</v>
          </cell>
          <cell r="C357" t="str">
            <v>10.1</v>
          </cell>
        </row>
        <row r="358">
          <cell r="A358" t="str">
            <v>3.03.01.01.03.091</v>
          </cell>
          <cell r="B358" t="str">
            <v>EQUIPAMENTOS/IMPLEMENTOS</v>
          </cell>
          <cell r="C358" t="str">
            <v>10.1</v>
          </cell>
        </row>
        <row r="359">
          <cell r="A359" t="str">
            <v>3.03.01.01.06</v>
          </cell>
          <cell r="B359" t="str">
            <v>SEGUROS (PREDIAL, INCENDIO E ETC)</v>
          </cell>
          <cell r="C359">
            <v>0</v>
          </cell>
        </row>
        <row r="360">
          <cell r="A360" t="str">
            <v>3.03.01.01.06.123</v>
          </cell>
          <cell r="B360" t="str">
            <v>SEGUROS ( PREDIAL, INCENDIO E ETC )</v>
          </cell>
          <cell r="C360" t="str">
            <v>10.3</v>
          </cell>
        </row>
        <row r="361">
          <cell r="A361" t="str">
            <v>3.04</v>
          </cell>
          <cell r="B361" t="str">
            <v>PROGRAMA DE ACERVO: CONSEV, DOC E PESQ</v>
          </cell>
          <cell r="C361">
            <v>0</v>
          </cell>
        </row>
        <row r="362">
          <cell r="A362" t="str">
            <v>3.04.01</v>
          </cell>
          <cell r="B362" t="str">
            <v>PROGRAMA DE ACERVO: CONSEV, DOC E PESQ</v>
          </cell>
          <cell r="C362">
            <v>0</v>
          </cell>
        </row>
        <row r="363">
          <cell r="A363" t="str">
            <v>3.04.01.01</v>
          </cell>
          <cell r="B363" t="str">
            <v>PROGRAMA DE ACERVO: CONSEV, DOC E PESQ</v>
          </cell>
          <cell r="C363">
            <v>0</v>
          </cell>
        </row>
        <row r="364">
          <cell r="A364" t="str">
            <v>3.04.01.01.01</v>
          </cell>
          <cell r="B364" t="str">
            <v>AQUISICAO DE ACERVO</v>
          </cell>
          <cell r="C364">
            <v>0</v>
          </cell>
        </row>
        <row r="365">
          <cell r="A365" t="str">
            <v>3.04.01.01.01.146</v>
          </cell>
          <cell r="B365" t="str">
            <v>AÇÕES DO CRFB</v>
          </cell>
          <cell r="C365" t="str">
            <v>11.1.1</v>
          </cell>
        </row>
        <row r="366">
          <cell r="A366" t="str">
            <v>3.04.01.01.01.147</v>
          </cell>
          <cell r="B366" t="str">
            <v>PASSAGENS E ESTADIAS PARA AÇÕES DO CRFB</v>
          </cell>
          <cell r="C366" t="str">
            <v>11.1.1</v>
          </cell>
        </row>
        <row r="367">
          <cell r="A367" t="str">
            <v>3.04.01.01.01.151</v>
          </cell>
          <cell r="B367" t="str">
            <v>SERVIÇOS DE TERCEIROS</v>
          </cell>
          <cell r="C367" t="str">
            <v>11.1.1</v>
          </cell>
        </row>
        <row r="368">
          <cell r="A368" t="str">
            <v>3.04.01.01.02</v>
          </cell>
          <cell r="B368" t="str">
            <v>ARMAZENAMENTO DE ACERVO EM RESERVA TEC</v>
          </cell>
          <cell r="C368">
            <v>0</v>
          </cell>
        </row>
        <row r="369">
          <cell r="A369" t="str">
            <v>3.04.01.01.02.123</v>
          </cell>
          <cell r="B369" t="str">
            <v>SEGUROS</v>
          </cell>
          <cell r="C369" t="str">
            <v>11.1.3</v>
          </cell>
        </row>
        <row r="370">
          <cell r="A370" t="str">
            <v>3.04.01.01.04</v>
          </cell>
          <cell r="B370" t="str">
            <v>CONSERVACAO E RESTAURACAO</v>
          </cell>
          <cell r="C370">
            <v>0</v>
          </cell>
        </row>
        <row r="371">
          <cell r="A371" t="str">
            <v>3.04.01.01.04.002</v>
          </cell>
          <cell r="B371" t="str">
            <v>RENOVACAO DE DIREITOS</v>
          </cell>
          <cell r="C371" t="str">
            <v>11.1.3</v>
          </cell>
        </row>
        <row r="372">
          <cell r="A372" t="str">
            <v>3.04.01.01.04.057</v>
          </cell>
          <cell r="B372" t="str">
            <v>SEGURO DA CAMISA DO PELÉ</v>
          </cell>
          <cell r="C372" t="str">
            <v>11.1.3</v>
          </cell>
        </row>
        <row r="373">
          <cell r="A373" t="str">
            <v>3.04.01.01.04.059</v>
          </cell>
          <cell r="B373" t="str">
            <v>MATERIAIS PARA CONSERV E PRESERV DO ACERV</v>
          </cell>
          <cell r="C373" t="str">
            <v>11.1.3</v>
          </cell>
        </row>
        <row r="374">
          <cell r="A374" t="str">
            <v>3.04.01.01.04.060</v>
          </cell>
          <cell r="B374" t="str">
            <v>SERVIÇOS DE HIGIENIZAÇÃO/CONSERVAÇÃO</v>
          </cell>
          <cell r="C374" t="str">
            <v>11.1.4</v>
          </cell>
        </row>
        <row r="375">
          <cell r="A375" t="str">
            <v>3.04.01.01.04.061</v>
          </cell>
          <cell r="B375" t="str">
            <v>SERVIÇOS DE TERCEIROS</v>
          </cell>
          <cell r="C375" t="str">
            <v>11.1.4</v>
          </cell>
        </row>
        <row r="376">
          <cell r="A376" t="str">
            <v>3.04.01.01.05</v>
          </cell>
          <cell r="B376" t="str">
            <v>OUTRAS DESPESAS</v>
          </cell>
          <cell r="C376">
            <v>0</v>
          </cell>
        </row>
        <row r="377">
          <cell r="A377" t="str">
            <v>3.04.01.01.05.002</v>
          </cell>
          <cell r="B377" t="str">
            <v>SERVICOS DE TERCEIROS</v>
          </cell>
          <cell r="C377" t="str">
            <v>11.1.4</v>
          </cell>
        </row>
        <row r="378">
          <cell r="A378" t="str">
            <v>3.04.01.01.05.136</v>
          </cell>
          <cell r="B378" t="str">
            <v>MATERIAL PARA MANUTENCAO TECNOLOGICA</v>
          </cell>
          <cell r="C378" t="str">
            <v>11.1.4</v>
          </cell>
        </row>
        <row r="379">
          <cell r="A379" t="str">
            <v>3.04.01.01.05.141</v>
          </cell>
          <cell r="B379" t="str">
            <v>ECAD</v>
          </cell>
          <cell r="C379" t="str">
            <v>11.1.3</v>
          </cell>
        </row>
        <row r="380">
          <cell r="A380" t="str">
            <v>3.04.01.01.06</v>
          </cell>
          <cell r="B380" t="str">
            <v>INVESTIMENTOS</v>
          </cell>
          <cell r="C380">
            <v>0</v>
          </cell>
        </row>
        <row r="381">
          <cell r="A381" t="str">
            <v>3.04.01.01.06.137</v>
          </cell>
          <cell r="B381" t="str">
            <v>MANUTENCAO DE BANCO DE DADOS</v>
          </cell>
          <cell r="C381" t="str">
            <v>11.1.2</v>
          </cell>
        </row>
        <row r="382">
          <cell r="A382" t="str">
            <v>3.04.01.01.07</v>
          </cell>
          <cell r="B382" t="str">
            <v>MANUTENCAO DO PQ TECNOLOGICO</v>
          </cell>
          <cell r="C382">
            <v>0</v>
          </cell>
        </row>
        <row r="383">
          <cell r="A383" t="str">
            <v>3.04.01.01.07.006</v>
          </cell>
          <cell r="B383" t="str">
            <v>RENOVAÇÃO DE LICENÇAS</v>
          </cell>
          <cell r="C383" t="str">
            <v>11.1.3</v>
          </cell>
        </row>
        <row r="384">
          <cell r="A384" t="str">
            <v>3.04.01.01.07.007</v>
          </cell>
          <cell r="B384" t="str">
            <v>AQUISIÇÃO DE NOVAS LICENÇAS</v>
          </cell>
          <cell r="C384" t="str">
            <v>11.1.3</v>
          </cell>
        </row>
        <row r="385">
          <cell r="A385" t="str">
            <v>3.05</v>
          </cell>
          <cell r="B385" t="str">
            <v>PROGRAMA DE EXPOSICOES E PROG CULTURAL</v>
          </cell>
          <cell r="C385">
            <v>0</v>
          </cell>
        </row>
        <row r="386">
          <cell r="A386" t="str">
            <v>3.05.01</v>
          </cell>
          <cell r="B386" t="str">
            <v>PROGRAMA DE EXPOSICOES E PROG CULTURAL</v>
          </cell>
          <cell r="C386">
            <v>0</v>
          </cell>
        </row>
        <row r="387">
          <cell r="A387" t="str">
            <v>3.05.01.01</v>
          </cell>
          <cell r="B387" t="str">
            <v>PROGRAMA DE EXPOSICOES E PROG CULTURAL</v>
          </cell>
          <cell r="C387">
            <v>0</v>
          </cell>
        </row>
        <row r="388">
          <cell r="A388" t="str">
            <v>3.05.01.01.01</v>
          </cell>
          <cell r="B388" t="str">
            <v>PROGRAMAÇÃO CULTURAL</v>
          </cell>
          <cell r="C388">
            <v>0</v>
          </cell>
        </row>
        <row r="389">
          <cell r="A389" t="str">
            <v>3.05.01.01.01.116</v>
          </cell>
          <cell r="B389" t="str">
            <v>EVENTOS</v>
          </cell>
          <cell r="C389" t="str">
            <v>11.2.3</v>
          </cell>
        </row>
        <row r="390">
          <cell r="A390" t="str">
            <v>3.05.01.01.02</v>
          </cell>
          <cell r="B390" t="str">
            <v>MANUT DA EXPOSIÇÃO/PROGRAMACAO CULTURAL</v>
          </cell>
          <cell r="C390">
            <v>0</v>
          </cell>
        </row>
        <row r="391">
          <cell r="A391" t="str">
            <v>3.05.01.01.02.098</v>
          </cell>
          <cell r="B391" t="str">
            <v>LICENÇA DE SOFTWARE</v>
          </cell>
          <cell r="C391" t="str">
            <v>11.2.2</v>
          </cell>
        </row>
        <row r="392">
          <cell r="A392" t="str">
            <v>3.05.01.01.02.152</v>
          </cell>
          <cell r="B392" t="str">
            <v>MANUTENCAO EXPOGRAFIA</v>
          </cell>
          <cell r="C392" t="str">
            <v>11.2.2</v>
          </cell>
        </row>
        <row r="393">
          <cell r="A393" t="str">
            <v>3.05.01.01.02.154</v>
          </cell>
          <cell r="B393" t="str">
            <v>MANUTENCAO TECNOLOGICA</v>
          </cell>
          <cell r="C393" t="str">
            <v>11.2.2</v>
          </cell>
        </row>
        <row r="394">
          <cell r="A394" t="str">
            <v>3.05.01.01.02.156</v>
          </cell>
          <cell r="B394" t="str">
            <v>MANUTENÇÃO EQUIPAMENTOS DO AUDITORIO</v>
          </cell>
          <cell r="C394" t="str">
            <v>11.2.2</v>
          </cell>
        </row>
        <row r="395">
          <cell r="A395" t="str">
            <v>3.05.01.01.02.157</v>
          </cell>
          <cell r="B395" t="str">
            <v>RENOVAÇÃO DE LICENÇAS</v>
          </cell>
          <cell r="C395" t="str">
            <v>11.2.2</v>
          </cell>
        </row>
        <row r="396">
          <cell r="A396" t="str">
            <v>3.05.01.01.03</v>
          </cell>
          <cell r="B396" t="str">
            <v>IMPLANTACAO DE PROJETO MUSEOGRAFICO</v>
          </cell>
          <cell r="C396">
            <v>0</v>
          </cell>
        </row>
        <row r="397">
          <cell r="A397" t="str">
            <v>3.05.01.01.03.145</v>
          </cell>
          <cell r="B397" t="str">
            <v>LICENÇAS WACHOUT</v>
          </cell>
          <cell r="C397" t="str">
            <v>11.2.1</v>
          </cell>
        </row>
        <row r="398">
          <cell r="A398" t="str">
            <v>3.05.01.01.03.146</v>
          </cell>
          <cell r="B398" t="str">
            <v>NOVOS PROJETOS/ATUALIZAÇÕES</v>
          </cell>
          <cell r="C398" t="str">
            <v>11.2.2</v>
          </cell>
        </row>
        <row r="399">
          <cell r="A399" t="str">
            <v>3.05.01.01.09</v>
          </cell>
          <cell r="B399" t="str">
            <v>EXPOSIÇÕES TEMPORÁRIAS E ITINERANTES</v>
          </cell>
          <cell r="C399">
            <v>0</v>
          </cell>
        </row>
        <row r="400">
          <cell r="A400" t="str">
            <v>3.05.01.01.09.001</v>
          </cell>
          <cell r="B400" t="str">
            <v>EXPOSIÇÕES TEMPORÁRIAS</v>
          </cell>
          <cell r="C400" t="str">
            <v>11.2.1</v>
          </cell>
        </row>
        <row r="401">
          <cell r="A401" t="str">
            <v>3.05.01.01.09.002</v>
          </cell>
          <cell r="B401" t="str">
            <v>PROJETOS ITINERANTES</v>
          </cell>
          <cell r="C401" t="str">
            <v>11.2.1</v>
          </cell>
        </row>
        <row r="402">
          <cell r="A402" t="str">
            <v>3.06</v>
          </cell>
          <cell r="B402" t="str">
            <v>PROGRAMA DE SERV EDUCATIVO E PROJ ESP</v>
          </cell>
          <cell r="C402">
            <v>0</v>
          </cell>
        </row>
        <row r="403">
          <cell r="A403" t="str">
            <v>3.06.01</v>
          </cell>
          <cell r="B403" t="str">
            <v>PROGRAMA DE SERV EDUC E PROJ ESPECIAIS</v>
          </cell>
          <cell r="C403">
            <v>0</v>
          </cell>
        </row>
        <row r="404">
          <cell r="A404" t="str">
            <v>3.06.01.01</v>
          </cell>
          <cell r="B404" t="str">
            <v>PROGRAMA DE SERV EDUC E PROJ ESPECIAIS</v>
          </cell>
          <cell r="C404">
            <v>0</v>
          </cell>
        </row>
        <row r="405">
          <cell r="A405" t="str">
            <v>3.06.01.01.01</v>
          </cell>
          <cell r="B405" t="str">
            <v>SERVICO EDUCATIVO E PROJETOS ESPECIAIS</v>
          </cell>
          <cell r="C405">
            <v>0</v>
          </cell>
        </row>
        <row r="406">
          <cell r="A406" t="str">
            <v>3.06.01.01.01.004</v>
          </cell>
          <cell r="B406" t="str">
            <v>PROJETO DEFICIENTE RESIDENTE-RESIDENTES</v>
          </cell>
          <cell r="C406" t="str">
            <v>11.3.2</v>
          </cell>
        </row>
        <row r="407">
          <cell r="A407" t="str">
            <v>3.06.01.01.01.058</v>
          </cell>
          <cell r="B407" t="str">
            <v>JOGOS EDUCATIVOS</v>
          </cell>
          <cell r="C407" t="str">
            <v>11.3.4</v>
          </cell>
        </row>
        <row r="408">
          <cell r="A408" t="str">
            <v>3.06.01.01.01.149</v>
          </cell>
          <cell r="B408" t="str">
            <v>PAMF (MANUTENÇÃO DE MAQUETES, AÇÕES DIVER</v>
          </cell>
          <cell r="C408" t="str">
            <v>11.3.6</v>
          </cell>
        </row>
        <row r="409">
          <cell r="A409" t="str">
            <v>3.06.01.01.01.150</v>
          </cell>
          <cell r="B409" t="str">
            <v>PROJETO EDUCATIVO YOUTUBE</v>
          </cell>
          <cell r="C409" t="str">
            <v>11.3.4</v>
          </cell>
        </row>
        <row r="410">
          <cell r="A410" t="str">
            <v>3.08</v>
          </cell>
          <cell r="B410" t="str">
            <v>PROGRAMA DE COMUNICACAO</v>
          </cell>
          <cell r="C410">
            <v>0</v>
          </cell>
        </row>
        <row r="411">
          <cell r="A411" t="str">
            <v>3.08.01</v>
          </cell>
          <cell r="B411" t="str">
            <v>PROGRAMA DE COMUNICACAO</v>
          </cell>
          <cell r="C411">
            <v>0</v>
          </cell>
        </row>
        <row r="412">
          <cell r="A412" t="str">
            <v>3.08.01.01</v>
          </cell>
          <cell r="B412" t="str">
            <v>PROGRAMA DE COMUNICACAO</v>
          </cell>
          <cell r="C412">
            <v>0</v>
          </cell>
        </row>
        <row r="413">
          <cell r="A413" t="str">
            <v>3.08.01.01.01</v>
          </cell>
          <cell r="B413" t="str">
            <v>PLANO DE COMUNICACAO E SITE</v>
          </cell>
          <cell r="C413">
            <v>0</v>
          </cell>
        </row>
        <row r="414">
          <cell r="A414" t="str">
            <v>3.08.01.01.01.090</v>
          </cell>
          <cell r="B414" t="str">
            <v>MANUTENCAO WEBSITE</v>
          </cell>
          <cell r="C414" t="str">
            <v>11.5.1</v>
          </cell>
        </row>
        <row r="415">
          <cell r="A415" t="str">
            <v>3.08.01.01.01.092</v>
          </cell>
          <cell r="B415" t="str">
            <v>PRODUÇÃO DE PEÇAS DE COMUNICAÇÃO(VINHETAS</v>
          </cell>
          <cell r="C415" t="str">
            <v>11.5.1</v>
          </cell>
        </row>
        <row r="416">
          <cell r="A416" t="str">
            <v>3.08.01.01.02</v>
          </cell>
          <cell r="B416" t="str">
            <v>PROJ GRAFICSO E MAT DE COMUNICACAO</v>
          </cell>
          <cell r="C416">
            <v>0</v>
          </cell>
        </row>
        <row r="417">
          <cell r="A417" t="str">
            <v>3.08.01.01.02.117</v>
          </cell>
          <cell r="B417" t="str">
            <v>APLICATIVO QRCODE PARA AUDIOGUIAS</v>
          </cell>
          <cell r="C417" t="str">
            <v>11.5.3</v>
          </cell>
        </row>
        <row r="418">
          <cell r="A418" t="str">
            <v>3.08.01.01.02.118</v>
          </cell>
          <cell r="B418" t="str">
            <v>PEÇAS GRAFICAS(FLYERS, FOLDERS, MAT DIV )</v>
          </cell>
          <cell r="C418" t="str">
            <v>11.5.2</v>
          </cell>
        </row>
        <row r="419">
          <cell r="A419" t="str">
            <v>3.09</v>
          </cell>
          <cell r="B419" t="str">
            <v>PLANO ANUAL</v>
          </cell>
          <cell r="C419">
            <v>0</v>
          </cell>
        </row>
        <row r="420">
          <cell r="A420" t="str">
            <v>3.09.01</v>
          </cell>
          <cell r="B420" t="str">
            <v>PLANO ANUAL</v>
          </cell>
          <cell r="C420">
            <v>0</v>
          </cell>
        </row>
        <row r="421">
          <cell r="A421" t="str">
            <v>3.09.01.01</v>
          </cell>
          <cell r="B421" t="str">
            <v>PLANO ANUAL</v>
          </cell>
          <cell r="C421">
            <v>0</v>
          </cell>
        </row>
        <row r="422">
          <cell r="A422" t="str">
            <v>3.09.01.01.01</v>
          </cell>
          <cell r="B422" t="str">
            <v>PLANO ANUAL</v>
          </cell>
          <cell r="C422">
            <v>0</v>
          </cell>
        </row>
        <row r="423">
          <cell r="A423" t="str">
            <v>3.09.01.01.01.003</v>
          </cell>
          <cell r="B423" t="str">
            <v>DIREITOS AUTORAIS</v>
          </cell>
          <cell r="C423" t="str">
            <v>14.1.1</v>
          </cell>
        </row>
        <row r="424">
          <cell r="A424" t="str">
            <v>3.09.01.01.01.006</v>
          </cell>
          <cell r="B424" t="str">
            <v>TRANSPORTE DE MATERIAL</v>
          </cell>
          <cell r="C424" t="str">
            <v>14.1.1</v>
          </cell>
        </row>
        <row r="425">
          <cell r="A425" t="str">
            <v>3.09.01.01.01.010</v>
          </cell>
          <cell r="B425" t="str">
            <v>EDIÇÃO DE IMAGEM</v>
          </cell>
          <cell r="C425" t="str">
            <v>14.1.1</v>
          </cell>
        </row>
        <row r="426">
          <cell r="A426" t="str">
            <v>3.09.01.01.01.011</v>
          </cell>
          <cell r="B426" t="str">
            <v>PROJETO EXPOGRAFICO</v>
          </cell>
          <cell r="C426" t="str">
            <v>14.1.1</v>
          </cell>
        </row>
        <row r="427">
          <cell r="A427" t="str">
            <v>3.09.01.01.01.015</v>
          </cell>
          <cell r="B427" t="str">
            <v>MONITORES</v>
          </cell>
          <cell r="C427" t="str">
            <v>14.1.1</v>
          </cell>
        </row>
        <row r="428">
          <cell r="A428" t="str">
            <v>3.09.01.01.01.016</v>
          </cell>
          <cell r="B428" t="str">
            <v>MONTADOR</v>
          </cell>
          <cell r="C428" t="str">
            <v>14.1.1</v>
          </cell>
        </row>
        <row r="429">
          <cell r="A429" t="str">
            <v>3.09.01.01.01.019</v>
          </cell>
          <cell r="B429" t="str">
            <v>PROGRAMADOR</v>
          </cell>
          <cell r="C429" t="str">
            <v>14.1.1</v>
          </cell>
        </row>
        <row r="430">
          <cell r="A430" t="str">
            <v>3.09.01.01.01.022</v>
          </cell>
          <cell r="B430" t="str">
            <v>IMPRESSÃO</v>
          </cell>
          <cell r="C430" t="str">
            <v>14.1.1</v>
          </cell>
        </row>
        <row r="431">
          <cell r="A431" t="str">
            <v>3.09.01.01.01.028</v>
          </cell>
          <cell r="B431" t="str">
            <v>LICENÇA DE SOFTWARE</v>
          </cell>
          <cell r="C431" t="str">
            <v>14.1.1</v>
          </cell>
        </row>
        <row r="432">
          <cell r="A432" t="str">
            <v>3.09.01.01.01.030</v>
          </cell>
          <cell r="B432" t="str">
            <v>SEGUROS</v>
          </cell>
          <cell r="C432" t="str">
            <v>14.1.1</v>
          </cell>
        </row>
        <row r="433">
          <cell r="A433" t="str">
            <v>3.09.01.01.01.031</v>
          </cell>
          <cell r="B433" t="str">
            <v>CURADORIA</v>
          </cell>
          <cell r="C433" t="str">
            <v>14.1.1</v>
          </cell>
        </row>
        <row r="434">
          <cell r="A434" t="str">
            <v>3.09.01.01.01.032</v>
          </cell>
          <cell r="B434" t="str">
            <v>DESENVOLVIMENTO DE CONTEÚDO</v>
          </cell>
          <cell r="C434" t="str">
            <v>14.1.1</v>
          </cell>
        </row>
        <row r="435">
          <cell r="A435" t="str">
            <v>3.09.01.01.01.034</v>
          </cell>
          <cell r="B435" t="str">
            <v>DESIGNER</v>
          </cell>
          <cell r="C435" t="str">
            <v>14.1.1</v>
          </cell>
        </row>
        <row r="436">
          <cell r="A436" t="str">
            <v>3.09.01.01.01.036</v>
          </cell>
          <cell r="B436" t="str">
            <v>LOCAÇÃO DE EQUIPAMENTOS</v>
          </cell>
          <cell r="C436" t="str">
            <v>14.1.1</v>
          </cell>
        </row>
        <row r="437">
          <cell r="A437" t="str">
            <v>3.09.01.01.01.037</v>
          </cell>
          <cell r="B437" t="str">
            <v>MARCENEIRO</v>
          </cell>
          <cell r="C437" t="str">
            <v>14.1.1</v>
          </cell>
        </row>
        <row r="438">
          <cell r="A438" t="str">
            <v>3.09.01.01.01.038</v>
          </cell>
          <cell r="B438" t="str">
            <v>REVISÃO DE TEXTO</v>
          </cell>
          <cell r="C438" t="str">
            <v>14.1.1</v>
          </cell>
        </row>
        <row r="439">
          <cell r="A439" t="str">
            <v>3.09.01.01.01.039</v>
          </cell>
          <cell r="B439" t="str">
            <v>REGISTRO E DOCUMENTAÇÃO FOTOGRÁFICA</v>
          </cell>
          <cell r="C439" t="str">
            <v>14.1.1</v>
          </cell>
        </row>
        <row r="440">
          <cell r="A440" t="str">
            <v>3.09.01.01.01.041</v>
          </cell>
          <cell r="B440" t="str">
            <v>TRADUÇÃO</v>
          </cell>
          <cell r="C440" t="str">
            <v>14.1.1</v>
          </cell>
        </row>
        <row r="441">
          <cell r="A441" t="str">
            <v>3.09.01.01.01.042</v>
          </cell>
          <cell r="B441" t="str">
            <v>MATERIAIS E EQUIP. PARA MONTAGEM</v>
          </cell>
          <cell r="C441" t="str">
            <v>14.1.1</v>
          </cell>
        </row>
        <row r="442">
          <cell r="A442" t="str">
            <v>3.09.01.01.01.047</v>
          </cell>
          <cell r="B442" t="str">
            <v>HOSPEDAGEM COM ALIMENTAÇÃO</v>
          </cell>
          <cell r="C442" t="str">
            <v>14.1.1</v>
          </cell>
        </row>
        <row r="443">
          <cell r="A443" t="str">
            <v>3.09.01.01.01.048</v>
          </cell>
          <cell r="B443" t="str">
            <v>MOBILIÁRIO EXPOSITIVO</v>
          </cell>
          <cell r="C443" t="str">
            <v>14.1.1</v>
          </cell>
        </row>
        <row r="444">
          <cell r="A444" t="str">
            <v>3.09.01.01.01.049</v>
          </cell>
          <cell r="B444" t="str">
            <v>REFEIÇÃO</v>
          </cell>
          <cell r="C444" t="str">
            <v>14.1.1</v>
          </cell>
        </row>
        <row r="445">
          <cell r="A445" t="str">
            <v>3.09.01.01.01.051</v>
          </cell>
          <cell r="B445" t="str">
            <v>ASSISTENTE DE PRODUÇÃO</v>
          </cell>
          <cell r="C445" t="str">
            <v>14.1.1</v>
          </cell>
        </row>
        <row r="446">
          <cell r="A446" t="str">
            <v>3.09.01.01.01.052</v>
          </cell>
          <cell r="B446" t="str">
            <v>CUSTO DE DIVULGAÇÃO</v>
          </cell>
          <cell r="C446" t="str">
            <v>14.1.1</v>
          </cell>
        </row>
        <row r="447">
          <cell r="A447" t="str">
            <v>3.09.01.01.01.053</v>
          </cell>
          <cell r="B447" t="str">
            <v>PASSAGENS AEREAS/TERRESTRES</v>
          </cell>
          <cell r="C447" t="str">
            <v>14.1.1</v>
          </cell>
        </row>
        <row r="448">
          <cell r="A448" t="str">
            <v>3.09.01.01.01.054</v>
          </cell>
          <cell r="B448" t="str">
            <v>PESQUISA</v>
          </cell>
          <cell r="C448" t="str">
            <v>14.1.1</v>
          </cell>
        </row>
        <row r="449">
          <cell r="A449" t="str">
            <v>3.09.01.01.01.060</v>
          </cell>
          <cell r="B449" t="str">
            <v>DESENVOLVIMENTO/MAT.DE MULTISSENSORIALIDA</v>
          </cell>
          <cell r="C449" t="str">
            <v>14.1.1</v>
          </cell>
        </row>
        <row r="450">
          <cell r="A450" t="str">
            <v>3.09.01.01.01.061</v>
          </cell>
          <cell r="B450" t="str">
            <v>EXEC.PROJETO MULTIMÍDIA</v>
          </cell>
          <cell r="C450" t="str">
            <v>14.1.1</v>
          </cell>
        </row>
        <row r="451">
          <cell r="A451" t="str">
            <v>3.09.01.01.01.062</v>
          </cell>
          <cell r="B451" t="str">
            <v>JOGOS EDUCATIVOS</v>
          </cell>
          <cell r="C451" t="str">
            <v>14.1.1</v>
          </cell>
        </row>
        <row r="452">
          <cell r="A452" t="str">
            <v>3.09.01.01.01.063</v>
          </cell>
          <cell r="B452" t="str">
            <v>MONTAGEM E DESMONTAGEM</v>
          </cell>
          <cell r="C452" t="str">
            <v>14.1.1</v>
          </cell>
        </row>
        <row r="453">
          <cell r="A453" t="str">
            <v>3.09.01.01.01.064</v>
          </cell>
          <cell r="B453" t="str">
            <v>PERFORMANCE ARTÍSTICA</v>
          </cell>
          <cell r="C453" t="str">
            <v>14.1.1</v>
          </cell>
        </row>
        <row r="454">
          <cell r="A454" t="str">
            <v>3.09.01.01.01.069</v>
          </cell>
          <cell r="B454" t="str">
            <v>ALUGUEL DE ONIBUS</v>
          </cell>
          <cell r="C454" t="str">
            <v>14.1.1</v>
          </cell>
        </row>
        <row r="455">
          <cell r="A455" t="str">
            <v>3.09.01.01.01.070</v>
          </cell>
          <cell r="B455" t="str">
            <v>PALESTRANTE</v>
          </cell>
          <cell r="C455" t="str">
            <v>14.1.1</v>
          </cell>
        </row>
        <row r="456">
          <cell r="A456" t="str">
            <v>3.09.01.01.01.075</v>
          </cell>
          <cell r="B456" t="str">
            <v>CONSULTORES</v>
          </cell>
          <cell r="C456" t="str">
            <v>14.1.1</v>
          </cell>
        </row>
        <row r="457">
          <cell r="A457" t="str">
            <v>3.09.01.01.01.077</v>
          </cell>
          <cell r="B457" t="str">
            <v>ASSISTENTE DE MUSEOLOGIA</v>
          </cell>
          <cell r="C457" t="str">
            <v>14.1.1</v>
          </cell>
        </row>
        <row r="458">
          <cell r="A458" t="str">
            <v>3.09.01.01.01.078</v>
          </cell>
          <cell r="B458" t="str">
            <v>BACK LIGHT/FRONT LIGHT</v>
          </cell>
          <cell r="C458" t="str">
            <v>14.1.1</v>
          </cell>
        </row>
        <row r="459">
          <cell r="A459" t="str">
            <v>3.09.01.01.01.080</v>
          </cell>
          <cell r="B459" t="str">
            <v>CONFECÇÃO DE INGRESSOS</v>
          </cell>
          <cell r="C459" t="str">
            <v>14.1.1</v>
          </cell>
        </row>
        <row r="460">
          <cell r="A460" t="str">
            <v>3.09.01.01.01.083</v>
          </cell>
          <cell r="B460" t="str">
            <v>CONSERTOS E REPOSIÇÕES</v>
          </cell>
          <cell r="C460" t="str">
            <v>14.1.1</v>
          </cell>
        </row>
        <row r="461">
          <cell r="A461" t="str">
            <v>3.09.01.01.01.086</v>
          </cell>
          <cell r="B461" t="str">
            <v>INTERPRETE DE LIBRAS</v>
          </cell>
          <cell r="C461" t="str">
            <v>14.1.1</v>
          </cell>
        </row>
        <row r="462">
          <cell r="A462" t="str">
            <v>3.09.01.01.01.090</v>
          </cell>
          <cell r="B462" t="str">
            <v>CUSTOS DE ADMINISTRAÇÃO</v>
          </cell>
          <cell r="C462" t="str">
            <v>14.1.1</v>
          </cell>
        </row>
        <row r="463">
          <cell r="A463" t="str">
            <v>3.09.01.01.01.094</v>
          </cell>
          <cell r="B463" t="str">
            <v>MANUTENCAO TECNOLOGICA</v>
          </cell>
          <cell r="C463" t="str">
            <v>14.1.1</v>
          </cell>
        </row>
        <row r="464">
          <cell r="A464" t="str">
            <v>3.09.01.01.01.100</v>
          </cell>
          <cell r="B464" t="str">
            <v>DIRETOR ARTÍSTICO</v>
          </cell>
          <cell r="C464" t="str">
            <v>14.1.1</v>
          </cell>
        </row>
        <row r="465">
          <cell r="A465" t="str">
            <v>3.09.01.01.01.112</v>
          </cell>
          <cell r="B465" t="str">
            <v>MATERIAL PARA MANUTENÇÃO</v>
          </cell>
          <cell r="C465" t="str">
            <v>14.1.1</v>
          </cell>
        </row>
        <row r="466">
          <cell r="A466" t="str">
            <v>3.09.01.04</v>
          </cell>
          <cell r="B466" t="str">
            <v>CUSTOS/ADMINISTRATIVOS</v>
          </cell>
          <cell r="C466">
            <v>0</v>
          </cell>
        </row>
        <row r="467">
          <cell r="A467" t="str">
            <v>3.09.01.04.01</v>
          </cell>
          <cell r="B467" t="str">
            <v>CUSTOS/ADMINISTRATIVOS</v>
          </cell>
          <cell r="C467">
            <v>0</v>
          </cell>
        </row>
        <row r="468">
          <cell r="A468" t="str">
            <v>3.09.01.04.01.007</v>
          </cell>
          <cell r="B468" t="str">
            <v>REMUNERAÇÃO PARA CAPTAÇÃO DE RECURSOS</v>
          </cell>
          <cell r="C468" t="str">
            <v>14.1.1</v>
          </cell>
        </row>
        <row r="469">
          <cell r="A469" t="str">
            <v>3.09.01.04.01.013</v>
          </cell>
          <cell r="B469" t="str">
            <v>CUSTOS DE DIVULGAÇÃO</v>
          </cell>
          <cell r="C469" t="str">
            <v>14.1.1</v>
          </cell>
        </row>
        <row r="470">
          <cell r="A470" t="str">
            <v>3.09.01.04.01.014</v>
          </cell>
          <cell r="B470" t="str">
            <v>ASSESSORIA</v>
          </cell>
          <cell r="C470" t="str">
            <v>14.1.1</v>
          </cell>
        </row>
        <row r="471">
          <cell r="A471" t="str">
            <v>3.09.01.04.01.015</v>
          </cell>
          <cell r="B471" t="str">
            <v>CUSTOS DE ADMINISTRAÇÃO</v>
          </cell>
          <cell r="C471" t="str">
            <v>14.1.1</v>
          </cell>
        </row>
        <row r="472">
          <cell r="A472" t="str">
            <v>3.09.01.05</v>
          </cell>
          <cell r="B472" t="str">
            <v>DESPESAS TRIBUTARIAS</v>
          </cell>
          <cell r="C472">
            <v>0</v>
          </cell>
        </row>
        <row r="473">
          <cell r="A473" t="str">
            <v>3.09.01.05.01</v>
          </cell>
          <cell r="B473" t="str">
            <v>DESPESAS TRIBUTARIAS</v>
          </cell>
          <cell r="C473">
            <v>0</v>
          </cell>
        </row>
        <row r="474">
          <cell r="A474" t="str">
            <v>3.09.01.05.01.001</v>
          </cell>
          <cell r="B474" t="str">
            <v>IRRF S APLICAÇÃO</v>
          </cell>
          <cell r="C474" t="str">
            <v>14.1.2</v>
          </cell>
        </row>
        <row r="475">
          <cell r="A475" t="str">
            <v>3.09.01.05.01.002</v>
          </cell>
          <cell r="B475" t="str">
            <v>COFINS S REDIMENTO</v>
          </cell>
          <cell r="C475" t="str">
            <v>14.1.2</v>
          </cell>
        </row>
        <row r="476">
          <cell r="A476" t="str">
            <v>3.09.01.05.01.004</v>
          </cell>
          <cell r="B476" t="str">
            <v>IOF</v>
          </cell>
          <cell r="C476" t="str">
            <v>14.1.2</v>
          </cell>
        </row>
        <row r="477">
          <cell r="A477" t="str">
            <v>3.10</v>
          </cell>
          <cell r="B477" t="str">
            <v>PLANO ANUAL 2020</v>
          </cell>
          <cell r="C477">
            <v>0</v>
          </cell>
        </row>
        <row r="478">
          <cell r="A478" t="str">
            <v>3.10.01</v>
          </cell>
          <cell r="B478" t="str">
            <v>PLANO ANUAL 2020</v>
          </cell>
          <cell r="C478">
            <v>0</v>
          </cell>
        </row>
        <row r="479">
          <cell r="A479" t="str">
            <v>3.10.01.01</v>
          </cell>
          <cell r="B479" t="str">
            <v>PLANO ANUAL 2020</v>
          </cell>
        </row>
        <row r="480">
          <cell r="A480" t="str">
            <v>3.10.01.01.01</v>
          </cell>
          <cell r="B480" t="str">
            <v>PLANO ANUAL 2020</v>
          </cell>
        </row>
        <row r="481">
          <cell r="A481" t="str">
            <v>3.10.01.01.01.01</v>
          </cell>
          <cell r="B481" t="str">
            <v>TRANSPORTE DE MATERIAL</v>
          </cell>
          <cell r="C481" t="str">
            <v>14.1.1</v>
          </cell>
        </row>
        <row r="482">
          <cell r="A482" t="str">
            <v>3.10.01.01.01.02</v>
          </cell>
          <cell r="B482" t="str">
            <v>REGISTRO E DOCUMENTAÇÃO FOTOGRÁFICA</v>
          </cell>
          <cell r="C482" t="str">
            <v>14.1.1</v>
          </cell>
        </row>
        <row r="483">
          <cell r="A483" t="str">
            <v>3.10.01.01.01.03</v>
          </cell>
          <cell r="B483" t="str">
            <v>CUSTOS DE ADMINISTRAÇÃO</v>
          </cell>
          <cell r="C483" t="str">
            <v>14.1.1</v>
          </cell>
        </row>
        <row r="484">
          <cell r="A484" t="str">
            <v>3.10.01.01.01.04</v>
          </cell>
          <cell r="B484" t="str">
            <v>PERFORMANCE ARTÍSTICA</v>
          </cell>
          <cell r="C484" t="str">
            <v>14.1.1</v>
          </cell>
        </row>
        <row r="485">
          <cell r="A485" t="str">
            <v>3.10.01.01.01.05</v>
          </cell>
          <cell r="B485" t="str">
            <v>DIRETOR ARTÍSTICO</v>
          </cell>
          <cell r="C485" t="str">
            <v>14.1.1</v>
          </cell>
        </row>
        <row r="486">
          <cell r="A486" t="str">
            <v>3.10.01.01.01.06</v>
          </cell>
          <cell r="B486" t="str">
            <v>CURADORIA</v>
          </cell>
          <cell r="C486" t="str">
            <v>14.1.1</v>
          </cell>
        </row>
        <row r="487">
          <cell r="A487" t="str">
            <v>3.10.01.01.01.07</v>
          </cell>
          <cell r="B487" t="str">
            <v>DESENVOLVIMENTO DE CONTEÚDO</v>
          </cell>
          <cell r="C487" t="str">
            <v>14.1.1</v>
          </cell>
        </row>
        <row r="488">
          <cell r="A488" t="str">
            <v>3.10.01.01.01.08</v>
          </cell>
          <cell r="B488" t="str">
            <v>HOSPEDAGEM COM ALIMENTAÇÃO</v>
          </cell>
          <cell r="C488" t="str">
            <v>14.1.1</v>
          </cell>
        </row>
        <row r="489">
          <cell r="A489" t="str">
            <v>3.10.01.01.01.09</v>
          </cell>
          <cell r="B489" t="str">
            <v>PASSAGENS AEREAS/TERRESTRES</v>
          </cell>
          <cell r="C489" t="str">
            <v>14.1.1</v>
          </cell>
        </row>
        <row r="490">
          <cell r="A490" t="str">
            <v>3.10.01.01.01.10</v>
          </cell>
          <cell r="B490" t="str">
            <v>DESENHOS TECNICOS</v>
          </cell>
          <cell r="C490" t="str">
            <v>14.1.1</v>
          </cell>
        </row>
        <row r="491">
          <cell r="A491" t="str">
            <v>3.10.01.01.01.11</v>
          </cell>
          <cell r="B491" t="str">
            <v>ASSISTENTE DE PRODUÇÃO</v>
          </cell>
          <cell r="C491" t="str">
            <v>14.1.1</v>
          </cell>
        </row>
        <row r="492">
          <cell r="A492" t="str">
            <v>3.10.01.01.01.12</v>
          </cell>
          <cell r="B492" t="str">
            <v>PESQUISA</v>
          </cell>
          <cell r="C492" t="str">
            <v>14.1.1</v>
          </cell>
        </row>
        <row r="493">
          <cell r="A493" t="str">
            <v>3.10.01.01.01.13</v>
          </cell>
          <cell r="B493" t="str">
            <v>PRODUTOR EXECUTIVO</v>
          </cell>
          <cell r="C493" t="str">
            <v>14.1.1</v>
          </cell>
        </row>
        <row r="494">
          <cell r="A494" t="str">
            <v>3.10.01.01.01.14</v>
          </cell>
          <cell r="B494" t="str">
            <v>DESIGNER</v>
          </cell>
          <cell r="C494" t="str">
            <v>14.1.1</v>
          </cell>
        </row>
        <row r="495">
          <cell r="A495" t="str">
            <v>3.10.01.01.01.15</v>
          </cell>
          <cell r="B495" t="str">
            <v>PROJETO EXPOGRAFICO</v>
          </cell>
          <cell r="C495" t="str">
            <v>14.1.1</v>
          </cell>
        </row>
        <row r="496">
          <cell r="A496" t="str">
            <v>3.10.01.01.01.17</v>
          </cell>
          <cell r="B496" t="str">
            <v>REVISÃO DE TEXTO</v>
          </cell>
          <cell r="C496" t="str">
            <v>14.1.1</v>
          </cell>
        </row>
        <row r="497">
          <cell r="A497" t="str">
            <v>3.10.01.01.01.18</v>
          </cell>
          <cell r="B497" t="str">
            <v>MATERIAL PARA MANUTENÇÃO</v>
          </cell>
          <cell r="C497" t="str">
            <v>14.1.1</v>
          </cell>
        </row>
        <row r="498">
          <cell r="A498" t="str">
            <v>3.10.01.01.01.19</v>
          </cell>
          <cell r="B498" t="str">
            <v>CONSULTORES</v>
          </cell>
          <cell r="C498" t="str">
            <v>14.1.1</v>
          </cell>
        </row>
        <row r="499">
          <cell r="A499" t="str">
            <v>3.10.01.01.01.20</v>
          </cell>
          <cell r="B499" t="str">
            <v>LOCAÇÃO DE DEPÓSITO PARA ACERVO DE EXPOSIÇÃO</v>
          </cell>
          <cell r="C499" t="str">
            <v>14.1.1</v>
          </cell>
        </row>
        <row r="500">
          <cell r="A500" t="str">
            <v>3.10.01.01.01.21</v>
          </cell>
          <cell r="B500" t="str">
            <v>EDIÇÃO DE TEXTO</v>
          </cell>
          <cell r="C500" t="str">
            <v>14.1.1</v>
          </cell>
        </row>
        <row r="501">
          <cell r="A501" t="str">
            <v>3.10.01.01.01.22</v>
          </cell>
          <cell r="B501" t="str">
            <v>DIREITOS AUTORAIS</v>
          </cell>
          <cell r="C501" t="str">
            <v>14.1.1</v>
          </cell>
        </row>
        <row r="502">
          <cell r="A502" t="str">
            <v>3.10.01.01.01.23</v>
          </cell>
          <cell r="B502" t="str">
            <v>PRODUÇÃO DE IMAGEM</v>
          </cell>
          <cell r="C502" t="str">
            <v>14.1.1</v>
          </cell>
        </row>
        <row r="503">
          <cell r="A503" t="str">
            <v>3.10.01.01.01.24</v>
          </cell>
          <cell r="B503" t="str">
            <v>CENOGRAFIA</v>
          </cell>
          <cell r="C503" t="str">
            <v>14.1.1</v>
          </cell>
        </row>
        <row r="504">
          <cell r="A504" t="str">
            <v>3.10.01.01.01.25</v>
          </cell>
          <cell r="B504" t="str">
            <v>ROTEIRISTA</v>
          </cell>
          <cell r="C504" t="str">
            <v>14.1.1</v>
          </cell>
        </row>
        <row r="505">
          <cell r="A505" t="str">
            <v>3.10.01.01.01.26</v>
          </cell>
          <cell r="B505" t="str">
            <v>PROJETO DE ILUMINAÇÃO</v>
          </cell>
          <cell r="C505" t="str">
            <v>14.1.1</v>
          </cell>
        </row>
        <row r="506">
          <cell r="A506" t="str">
            <v>3.10.01.01.01.27</v>
          </cell>
          <cell r="B506" t="str">
            <v>PROGRAMADOR</v>
          </cell>
          <cell r="C506" t="str">
            <v>14.1.1</v>
          </cell>
        </row>
        <row r="507">
          <cell r="A507" t="str">
            <v>3.10.01.01.01.28</v>
          </cell>
          <cell r="B507" t="str">
            <v>LOCAÇÃO DE EQUIPAMENTOS</v>
          </cell>
          <cell r="C507" t="str">
            <v>14.1.1</v>
          </cell>
        </row>
        <row r="508">
          <cell r="A508" t="str">
            <v>3.10.01.01.01.29</v>
          </cell>
          <cell r="B508" t="str">
            <v>CUSTOS DE ADMINISTRAÇÃO</v>
          </cell>
          <cell r="C508" t="str">
            <v>14.1.1</v>
          </cell>
        </row>
        <row r="509">
          <cell r="A509" t="str">
            <v>3.10.01.01.01.30</v>
          </cell>
          <cell r="B509" t="str">
            <v>DESENHOS TECNICOS</v>
          </cell>
          <cell r="C509" t="str">
            <v>14.1.1</v>
          </cell>
        </row>
        <row r="510">
          <cell r="A510" t="str">
            <v>3.10.01.01.01.31</v>
          </cell>
          <cell r="B510" t="str">
            <v>REMUNERAÇÃO PARA CAPTAÇÃO DE RECURSOS</v>
          </cell>
          <cell r="C510" t="str">
            <v>14.1.1</v>
          </cell>
        </row>
        <row r="511">
          <cell r="A511" t="str">
            <v>3.10.01.01.01.32</v>
          </cell>
          <cell r="B511" t="str">
            <v>EDIÇÃO DE IMAGEM</v>
          </cell>
          <cell r="C511" t="str">
            <v>14.1.1</v>
          </cell>
        </row>
        <row r="512">
          <cell r="A512" t="str">
            <v>3.10.01.01.01.33</v>
          </cell>
          <cell r="B512" t="str">
            <v>MATERIAIS E EQUIP. PARA MONTAGEM</v>
          </cell>
          <cell r="C512" t="str">
            <v>14.1.1</v>
          </cell>
        </row>
        <row r="513">
          <cell r="A513" t="str">
            <v>3.10.01.01.01.34</v>
          </cell>
          <cell r="B513" t="str">
            <v>EDIÇÃO DE SOM</v>
          </cell>
          <cell r="C513" t="str">
            <v>14.1.1</v>
          </cell>
        </row>
        <row r="514">
          <cell r="A514" t="str">
            <v>3.10.01.01.01.35</v>
          </cell>
          <cell r="B514" t="str">
            <v>ARTISTA CRIAÇÃO</v>
          </cell>
          <cell r="C514" t="str">
            <v>14.1.1</v>
          </cell>
        </row>
        <row r="515">
          <cell r="A515" t="str">
            <v>3.10.01.01.01.36</v>
          </cell>
          <cell r="B515" t="str">
            <v>ANOTAÇÃO DE RESPONSABILIDADE TECNICA</v>
          </cell>
          <cell r="C515" t="str">
            <v>14.1.1</v>
          </cell>
        </row>
        <row r="516">
          <cell r="A516" t="str">
            <v>3.10.01.01.01.37</v>
          </cell>
          <cell r="B516" t="str">
            <v>IMPRESSÃO</v>
          </cell>
          <cell r="C516" t="str">
            <v>14.1.1</v>
          </cell>
        </row>
        <row r="517">
          <cell r="A517" t="str">
            <v>3.10.01.01.01.38</v>
          </cell>
          <cell r="B517" t="str">
            <v>CENOGRAFIA/MATERIAL/CONFECÇÃO</v>
          </cell>
          <cell r="C517" t="str">
            <v>14.1.1</v>
          </cell>
        </row>
        <row r="518">
          <cell r="A518" t="str">
            <v>3.10.01.01.01.39</v>
          </cell>
          <cell r="B518" t="str">
            <v>LOCAÇÃO DE EQUIPAMENTOS DE LUZ</v>
          </cell>
          <cell r="C518" t="str">
            <v>14.1.1</v>
          </cell>
        </row>
        <row r="519">
          <cell r="A519" t="str">
            <v>3.10.01.01.01.40</v>
          </cell>
          <cell r="B519" t="str">
            <v>SINALIZAÇÃO</v>
          </cell>
          <cell r="C519" t="str">
            <v>14.1.1</v>
          </cell>
        </row>
        <row r="520">
          <cell r="A520" t="str">
            <v>3.10.01.01.01.41</v>
          </cell>
          <cell r="B520" t="str">
            <v>PROGRAMA DE SEGURANÇA</v>
          </cell>
          <cell r="C520" t="str">
            <v>14.1.1</v>
          </cell>
        </row>
        <row r="521">
          <cell r="A521" t="str">
            <v>3.10.01.01.01.44</v>
          </cell>
          <cell r="B521" t="str">
            <v>CONTÁBIL</v>
          </cell>
          <cell r="C521" t="str">
            <v>14.1.1</v>
          </cell>
        </row>
        <row r="522">
          <cell r="A522" t="str">
            <v>3.10.01.02</v>
          </cell>
          <cell r="B522" t="str">
            <v>DESPESAS TRIBUTARIAS</v>
          </cell>
          <cell r="C522">
            <v>0</v>
          </cell>
        </row>
        <row r="523">
          <cell r="A523" t="str">
            <v>3.10.01.02.01</v>
          </cell>
          <cell r="B523" t="str">
            <v>DESPESAS TRIBUTARIAS</v>
          </cell>
          <cell r="C523">
            <v>0</v>
          </cell>
        </row>
        <row r="524">
          <cell r="A524" t="str">
            <v>3.10.01.02.01.01</v>
          </cell>
          <cell r="B524" t="str">
            <v>IRRF S APLICAÇÃO</v>
          </cell>
          <cell r="C524" t="str">
            <v>14.1.2</v>
          </cell>
        </row>
        <row r="525">
          <cell r="A525" t="str">
            <v>3.10.01.02.01.02</v>
          </cell>
          <cell r="B525" t="str">
            <v>COFINS SOBRE RENDIMENTO</v>
          </cell>
          <cell r="C525" t="str">
            <v>14.1.2</v>
          </cell>
        </row>
        <row r="526">
          <cell r="A526" t="str">
            <v>3.10.01.02.01.04</v>
          </cell>
          <cell r="B526" t="str">
            <v>IOF</v>
          </cell>
          <cell r="C526" t="str">
            <v>14.1.2</v>
          </cell>
        </row>
        <row r="527">
          <cell r="A527" t="str">
            <v>3.10.02</v>
          </cell>
          <cell r="B527" t="str">
            <v>LEI ROUANET PLANO ANUAL 2021</v>
          </cell>
          <cell r="C527">
            <v>0</v>
          </cell>
        </row>
        <row r="528">
          <cell r="A528" t="str">
            <v>3.10.02.01</v>
          </cell>
          <cell r="B528" t="str">
            <v>LEI ROUANET PLANO ANUAL 2021</v>
          </cell>
          <cell r="C528">
            <v>0</v>
          </cell>
        </row>
        <row r="529">
          <cell r="A529" t="str">
            <v>3.10.02.01.01</v>
          </cell>
          <cell r="B529" t="str">
            <v>LEI ROUANET PLANO ANUAL 2021</v>
          </cell>
          <cell r="C529">
            <v>0</v>
          </cell>
        </row>
        <row r="530">
          <cell r="A530" t="str">
            <v>3.10.02.01.01.001</v>
          </cell>
          <cell r="B530" t="str">
            <v>CURADORIA</v>
          </cell>
          <cell r="C530" t="str">
            <v>14.1.1</v>
          </cell>
        </row>
        <row r="531">
          <cell r="A531" t="str">
            <v>3.10.02.01.01.002</v>
          </cell>
          <cell r="B531" t="str">
            <v>PROJETO EXPOGRAFICO</v>
          </cell>
          <cell r="C531" t="str">
            <v>14.1.1</v>
          </cell>
        </row>
        <row r="532">
          <cell r="A532" t="str">
            <v>3.10.02.01.01.003</v>
          </cell>
          <cell r="B532" t="str">
            <v>PRODUTOR EXECUTIVO</v>
          </cell>
          <cell r="C532" t="str">
            <v>14.1.1</v>
          </cell>
        </row>
        <row r="533">
          <cell r="A533" t="str">
            <v>3.10.02.01.01.004</v>
          </cell>
          <cell r="B533" t="str">
            <v>ASSISTENTE DE PRODUÇÃO</v>
          </cell>
          <cell r="C533" t="str">
            <v>14.1.1</v>
          </cell>
        </row>
        <row r="534">
          <cell r="A534" t="str">
            <v>3.10.02.01.01.005</v>
          </cell>
          <cell r="B534" t="str">
            <v>CONSULTORES</v>
          </cell>
          <cell r="C534" t="str">
            <v>14.1.1</v>
          </cell>
        </row>
        <row r="535">
          <cell r="A535" t="str">
            <v>3.10.02.01.01.006</v>
          </cell>
          <cell r="B535" t="str">
            <v>COORDENADOR DE PROJETO</v>
          </cell>
          <cell r="C535" t="str">
            <v>14.1.1</v>
          </cell>
        </row>
        <row r="536">
          <cell r="A536" t="str">
            <v>3.10.02.01.01.007</v>
          </cell>
          <cell r="B536" t="str">
            <v>REGISTRO VIDEOGRAFICO</v>
          </cell>
          <cell r="C536" t="str">
            <v>14.1.1</v>
          </cell>
        </row>
        <row r="537">
          <cell r="A537" t="str">
            <v>3.10.02.01.01.009</v>
          </cell>
          <cell r="B537" t="str">
            <v>EDIÇÃO DE IMAGEM</v>
          </cell>
          <cell r="C537" t="str">
            <v>14.1.1</v>
          </cell>
        </row>
        <row r="538">
          <cell r="A538" t="str">
            <v>3.10.02.01.01.010</v>
          </cell>
          <cell r="B538" t="str">
            <v>PALESTRANTE</v>
          </cell>
          <cell r="C538" t="str">
            <v>14.1.1</v>
          </cell>
        </row>
        <row r="539">
          <cell r="A539" t="str">
            <v>3.10.02.01.01.011</v>
          </cell>
          <cell r="B539" t="str">
            <v>INTERPRETE DE LIBRAS</v>
          </cell>
          <cell r="C539" t="str">
            <v>14.1.1</v>
          </cell>
        </row>
        <row r="540">
          <cell r="A540" t="str">
            <v>3.10.02.01.01.015</v>
          </cell>
          <cell r="B540" t="str">
            <v>DIREITOS AUTORAIS</v>
          </cell>
          <cell r="C540" t="str">
            <v>14.1.1</v>
          </cell>
        </row>
        <row r="541">
          <cell r="A541" t="str">
            <v>3.10.02.01.01.016</v>
          </cell>
          <cell r="B541" t="str">
            <v>EXECUÇÃO PROJETO MULTIMIDIA</v>
          </cell>
          <cell r="C541" t="str">
            <v>14.1.1</v>
          </cell>
        </row>
        <row r="542">
          <cell r="A542" t="str">
            <v>3.10.02.01.01.017</v>
          </cell>
          <cell r="B542" t="str">
            <v>PASSAGENS AÉREAS</v>
          </cell>
          <cell r="C542" t="str">
            <v>14.1.1</v>
          </cell>
        </row>
        <row r="543">
          <cell r="A543" t="str">
            <v>3.10.02.01.01.018</v>
          </cell>
          <cell r="B543" t="str">
            <v>RESTAURAÇÃO/CONSERVAÇÃO</v>
          </cell>
          <cell r="C543" t="str">
            <v>14.1.1</v>
          </cell>
        </row>
        <row r="544">
          <cell r="A544" t="str">
            <v>3.10.02.01.01.019</v>
          </cell>
          <cell r="B544" t="str">
            <v>DESIGNER</v>
          </cell>
          <cell r="C544" t="str">
            <v>14.1.1</v>
          </cell>
        </row>
        <row r="545">
          <cell r="A545" t="str">
            <v>3.10.02.01.01.020</v>
          </cell>
          <cell r="B545" t="str">
            <v>CENARIO</v>
          </cell>
          <cell r="C545" t="str">
            <v>14.1.1</v>
          </cell>
        </row>
        <row r="546">
          <cell r="A546" t="str">
            <v>3.10.02.01.01.027</v>
          </cell>
          <cell r="B546" t="str">
            <v>APROVAÇÕES, LICENÇAS E ALVARÁS</v>
          </cell>
          <cell r="C546" t="str">
            <v>14.1.1</v>
          </cell>
        </row>
        <row r="547">
          <cell r="A547" t="str">
            <v>3.10.02.01.01.028</v>
          </cell>
          <cell r="B547" t="str">
            <v>BACK-LIGHT/FRONT-LIGHT</v>
          </cell>
          <cell r="C547" t="str">
            <v>14.1.1</v>
          </cell>
        </row>
        <row r="548">
          <cell r="A548" t="str">
            <v>3.10.02.01.01.029</v>
          </cell>
          <cell r="B548" t="str">
            <v>IMPRESSÃO</v>
          </cell>
          <cell r="C548" t="str">
            <v>14.1.1</v>
          </cell>
        </row>
        <row r="549">
          <cell r="A549" t="str">
            <v>3.10.02.01.01.030</v>
          </cell>
          <cell r="B549" t="str">
            <v>LOCAÇÃO DE EQUIPAMENTOS</v>
          </cell>
          <cell r="C549" t="str">
            <v>14.1.1</v>
          </cell>
        </row>
        <row r="550">
          <cell r="A550" t="str">
            <v>3.10.02.01.01.031</v>
          </cell>
          <cell r="B550" t="str">
            <v>MATERIAIS E EQUIPAMENTOS PARA MONTAGEM</v>
          </cell>
          <cell r="C550" t="str">
            <v>14.1.1</v>
          </cell>
        </row>
        <row r="551">
          <cell r="A551" t="str">
            <v>3.10.02.01.01.032</v>
          </cell>
          <cell r="B551" t="str">
            <v>MOBILIÁRIO EXPOSITIVO</v>
          </cell>
          <cell r="C551" t="str">
            <v>14.1.1</v>
          </cell>
        </row>
        <row r="552">
          <cell r="A552" t="str">
            <v>3.10.02.01.02</v>
          </cell>
          <cell r="B552" t="str">
            <v>DESPESAS FINANCEIRAS/TRIBUTARIAS</v>
          </cell>
          <cell r="C552">
            <v>0</v>
          </cell>
        </row>
        <row r="553">
          <cell r="A553" t="str">
            <v>3.10.02.01.02.002</v>
          </cell>
          <cell r="B553" t="str">
            <v>IRRF S APLICAÇÃO</v>
          </cell>
          <cell r="C553" t="str">
            <v>14.1.2</v>
          </cell>
        </row>
        <row r="554">
          <cell r="A554" t="str">
            <v>3.10.03</v>
          </cell>
          <cell r="B554" t="str">
            <v>LEI DO ESPORTE – SE JOGA NA PRAÇA</v>
          </cell>
          <cell r="C554">
            <v>0</v>
          </cell>
        </row>
        <row r="555">
          <cell r="A555" t="str">
            <v>3.10.03.02</v>
          </cell>
          <cell r="B555" t="str">
            <v>DESPESAS FINANCEIRAS/TRIBUTARIAS</v>
          </cell>
          <cell r="C555">
            <v>0</v>
          </cell>
        </row>
        <row r="556">
          <cell r="A556" t="str">
            <v>3.10.03.02.001</v>
          </cell>
          <cell r="B556" t="str">
            <v>IRRF S APLICAÇÃO</v>
          </cell>
          <cell r="C556" t="str">
            <v>14.1.3</v>
          </cell>
        </row>
        <row r="557">
          <cell r="A557" t="str">
            <v>3.10.05</v>
          </cell>
          <cell r="B557" t="str">
            <v>LEI ALDIR BLANC</v>
          </cell>
          <cell r="C557">
            <v>0</v>
          </cell>
        </row>
        <row r="558">
          <cell r="A558" t="str">
            <v>3.10.05.01</v>
          </cell>
          <cell r="B558" t="str">
            <v>LEI ALDIR BLANC</v>
          </cell>
          <cell r="C558">
            <v>0</v>
          </cell>
        </row>
        <row r="559">
          <cell r="A559" t="str">
            <v>3.10.05.01.001</v>
          </cell>
          <cell r="B559" t="str">
            <v>DESPESAS COM SERVIÇOS DA EXPOSIÇÃO</v>
          </cell>
          <cell r="C559" t="str">
            <v>14.1.4</v>
          </cell>
        </row>
        <row r="560">
          <cell r="A560" t="str">
            <v>3.10.05.01.002</v>
          </cell>
          <cell r="B560" t="str">
            <v>CUSTOS COM DIVULGAÇÃO</v>
          </cell>
          <cell r="C560" t="str">
            <v>14.1.4</v>
          </cell>
        </row>
        <row r="561">
          <cell r="A561" t="str">
            <v>3.10.05.01.003</v>
          </cell>
          <cell r="B561" t="str">
            <v>PRODUTOR EXECUTIVO</v>
          </cell>
          <cell r="C561" t="str">
            <v>14.1.4</v>
          </cell>
        </row>
        <row r="562">
          <cell r="A562" t="str">
            <v>3.10.05.01.004</v>
          </cell>
          <cell r="B562" t="str">
            <v>ASSISTENTE DE PRODUÇÃO</v>
          </cell>
          <cell r="C562" t="str">
            <v>14.1.4</v>
          </cell>
        </row>
        <row r="563">
          <cell r="A563" t="str">
            <v>3.10.05.01.005</v>
          </cell>
          <cell r="B563" t="str">
            <v>COORDENADOR DE PROJETO</v>
          </cell>
          <cell r="C563" t="str">
            <v>14.1.4</v>
          </cell>
        </row>
        <row r="564">
          <cell r="A564" t="str">
            <v>3.10.05.01.006</v>
          </cell>
          <cell r="B564" t="str">
            <v>CONSULTORES</v>
          </cell>
          <cell r="C564" t="str">
            <v>14.1.4</v>
          </cell>
        </row>
        <row r="565">
          <cell r="A565" t="str">
            <v>3.10.05.02</v>
          </cell>
          <cell r="B565" t="str">
            <v>DESPESAS FINANCEIRAS/TRIBUTÁRIAS</v>
          </cell>
          <cell r="C565">
            <v>0</v>
          </cell>
        </row>
        <row r="566">
          <cell r="A566" t="str">
            <v>3.10.05.02.001</v>
          </cell>
          <cell r="B566" t="str">
            <v>DESPESAS BANCARIAS</v>
          </cell>
          <cell r="C566" t="str">
            <v>14.1.4</v>
          </cell>
        </row>
        <row r="567">
          <cell r="A567" t="str">
            <v>3.10.05.02.002</v>
          </cell>
          <cell r="B567" t="str">
            <v>IRRF S APLICAÇÃO</v>
          </cell>
          <cell r="C567" t="str">
            <v>14.1.4</v>
          </cell>
        </row>
        <row r="568">
          <cell r="A568" t="str">
            <v>3.10.06</v>
          </cell>
          <cell r="B568" t="str">
            <v>VERBA BNDES</v>
          </cell>
          <cell r="C568">
            <v>0</v>
          </cell>
        </row>
        <row r="569">
          <cell r="A569" t="str">
            <v>3.10.06.01</v>
          </cell>
          <cell r="B569" t="str">
            <v>VERBA BNDES</v>
          </cell>
          <cell r="C569">
            <v>0</v>
          </cell>
        </row>
        <row r="570">
          <cell r="A570" t="str">
            <v>3.10.06.01.01</v>
          </cell>
          <cell r="B570" t="str">
            <v>VERBA BNDES</v>
          </cell>
          <cell r="C570">
            <v>0</v>
          </cell>
        </row>
        <row r="571">
          <cell r="A571" t="str">
            <v>3.10.06.01.01.001</v>
          </cell>
          <cell r="B571" t="str">
            <v>COORDENAÇÃO DE PESQUISAS</v>
          </cell>
          <cell r="C571" t="str">
            <v>14.15</v>
          </cell>
        </row>
        <row r="572">
          <cell r="A572" t="str">
            <v>3.10.06.01.01.002</v>
          </cell>
          <cell r="B572" t="str">
            <v>COORDENAÇÃO DE PRODUÇÃO</v>
          </cell>
          <cell r="C572" t="str">
            <v>14.15</v>
          </cell>
        </row>
        <row r="573">
          <cell r="A573" t="str">
            <v>3.10.06.01.01.003</v>
          </cell>
          <cell r="B573" t="str">
            <v>PRODUTOR DE PODCAST</v>
          </cell>
          <cell r="C573" t="str">
            <v>14.15</v>
          </cell>
        </row>
        <row r="574">
          <cell r="A574" t="str">
            <v>3.10.06.01.01.004</v>
          </cell>
          <cell r="B574" t="str">
            <v>RECOMPENSAS</v>
          </cell>
          <cell r="C574" t="str">
            <v>14.15</v>
          </cell>
        </row>
        <row r="575">
          <cell r="A575" t="str">
            <v>3.10.06.01.01.005</v>
          </cell>
          <cell r="B575" t="str">
            <v>DESIGNER</v>
          </cell>
          <cell r="C575" t="str">
            <v>14.15</v>
          </cell>
        </row>
        <row r="576">
          <cell r="A576" t="str">
            <v>3.10.06.01.01.006</v>
          </cell>
          <cell r="B576" t="str">
            <v>PERSONAGEM-LOCUÇÃO</v>
          </cell>
          <cell r="C576" t="str">
            <v>14.15</v>
          </cell>
        </row>
        <row r="577">
          <cell r="A577" t="str">
            <v>3.10.06.01.01.007</v>
          </cell>
          <cell r="B577" t="str">
            <v>GRAFICA IMPRESSÃO</v>
          </cell>
          <cell r="C577" t="str">
            <v>14.15</v>
          </cell>
        </row>
        <row r="578">
          <cell r="A578" t="str">
            <v>3.10.06.01.02</v>
          </cell>
          <cell r="B578" t="str">
            <v>DESPESAS FINANCEIRAS/TRIBUTARIAS</v>
          </cell>
          <cell r="C578">
            <v>0</v>
          </cell>
        </row>
        <row r="579">
          <cell r="A579" t="str">
            <v>3.10.06.01.02.001</v>
          </cell>
          <cell r="B579" t="str">
            <v>DESPESAS BANCARIAS</v>
          </cell>
          <cell r="C579" t="str">
            <v>14.15</v>
          </cell>
        </row>
        <row r="580">
          <cell r="A580" t="str">
            <v>3.10.06.01.02.002</v>
          </cell>
          <cell r="B580" t="str">
            <v>IRRF S APLICAÇÃO</v>
          </cell>
          <cell r="C580" t="str">
            <v>14.15</v>
          </cell>
        </row>
        <row r="581">
          <cell r="A581" t="str">
            <v>3.11</v>
          </cell>
          <cell r="B581" t="str">
            <v>DESPESAS DE CONTRAPARTIDA DE PARCERIA</v>
          </cell>
          <cell r="C581">
            <v>0</v>
          </cell>
        </row>
        <row r="582">
          <cell r="A582" t="str">
            <v>3.11.01</v>
          </cell>
          <cell r="B582" t="str">
            <v>DESPESAS DE CONTRAPARTIDA DE PARCERIA</v>
          </cell>
          <cell r="C582">
            <v>0</v>
          </cell>
        </row>
        <row r="583">
          <cell r="A583" t="str">
            <v>3.11.01.01</v>
          </cell>
          <cell r="B583" t="str">
            <v>DESPESAS DE CONTRAPARTIDA DE PARCERIA</v>
          </cell>
          <cell r="C583">
            <v>0</v>
          </cell>
        </row>
        <row r="584">
          <cell r="A584" t="str">
            <v>3.11.01.01.01</v>
          </cell>
          <cell r="B584" t="str">
            <v>DESPESAS DE CONTRAPARTIDA DE PARCERIA</v>
          </cell>
          <cell r="C584">
            <v>0</v>
          </cell>
        </row>
        <row r="585">
          <cell r="A585" t="str">
            <v>3.11.01.01.01.001</v>
          </cell>
          <cell r="B585" t="str">
            <v>PARCERIAS</v>
          </cell>
          <cell r="C585" t="str">
            <v>11.6.5</v>
          </cell>
        </row>
        <row r="586">
          <cell r="A586" t="str">
            <v>3.11.01.01.01.003</v>
          </cell>
          <cell r="B586" t="str">
            <v>DEMAIS TRABALHOS VOLUNTÁRIOS CONTAB.</v>
          </cell>
          <cell r="C586" t="str">
            <v>11.6.4</v>
          </cell>
        </row>
        <row r="587">
          <cell r="A587" t="str">
            <v>3.12</v>
          </cell>
          <cell r="B587" t="str">
            <v>CONTINGÊNCIAS</v>
          </cell>
          <cell r="C587">
            <v>0</v>
          </cell>
        </row>
        <row r="588">
          <cell r="A588" t="str">
            <v>3.12.01</v>
          </cell>
          <cell r="B588" t="str">
            <v>CONTINGÊNCIAS</v>
          </cell>
          <cell r="C588">
            <v>0</v>
          </cell>
        </row>
        <row r="589">
          <cell r="A589" t="str">
            <v>3.12.01.01</v>
          </cell>
          <cell r="B589" t="str">
            <v>CONTINGÊNCIAS</v>
          </cell>
          <cell r="C589">
            <v>0</v>
          </cell>
        </row>
        <row r="590">
          <cell r="A590" t="str">
            <v>3.12.01.01.01</v>
          </cell>
          <cell r="B590" t="str">
            <v>CONTINGÊNCIAS</v>
          </cell>
          <cell r="C590">
            <v>0</v>
          </cell>
        </row>
        <row r="591">
          <cell r="A591" t="str">
            <v>3.12.01.01.01.001</v>
          </cell>
          <cell r="B591" t="str">
            <v>CONTINGÊNCIA TRABALHISTA</v>
          </cell>
          <cell r="C591" t="str">
            <v>13.3</v>
          </cell>
        </row>
        <row r="592">
          <cell r="A592" t="str">
            <v>3.15</v>
          </cell>
          <cell r="B592" t="str">
            <v>DEPRECIACAO E AMORTIZACAO</v>
          </cell>
          <cell r="C592">
            <v>0</v>
          </cell>
        </row>
        <row r="593">
          <cell r="A593" t="str">
            <v>3.15.01</v>
          </cell>
          <cell r="B593" t="str">
            <v>DEPRECIACAO E AMORTIZACAO</v>
          </cell>
          <cell r="C593">
            <v>0</v>
          </cell>
        </row>
        <row r="594">
          <cell r="A594" t="str">
            <v>3.15.01.01</v>
          </cell>
          <cell r="B594" t="str">
            <v>DEPRECIACAO E AMORTIZACAO</v>
          </cell>
          <cell r="C594">
            <v>0</v>
          </cell>
        </row>
        <row r="595">
          <cell r="A595" t="str">
            <v>3.15.01.01.01</v>
          </cell>
          <cell r="B595" t="str">
            <v>DEPRECIACAO E AMORTIZACAO</v>
          </cell>
          <cell r="C595">
            <v>0</v>
          </cell>
        </row>
        <row r="596">
          <cell r="A596" t="str">
            <v>3.15.01.01.01.001</v>
          </cell>
          <cell r="B596" t="str">
            <v>DEPRECIACAO</v>
          </cell>
          <cell r="C596" t="str">
            <v>13.1</v>
          </cell>
        </row>
        <row r="597">
          <cell r="A597" t="str">
            <v>3.15.01.01.01.002</v>
          </cell>
          <cell r="B597" t="str">
            <v>AMORTIZACAO</v>
          </cell>
          <cell r="C597" t="str">
            <v>13.1</v>
          </cell>
        </row>
        <row r="598">
          <cell r="A598" t="str">
            <v>3.16</v>
          </cell>
          <cell r="B598" t="str">
            <v>PERDAS</v>
          </cell>
          <cell r="C598">
            <v>0</v>
          </cell>
        </row>
        <row r="599">
          <cell r="A599" t="str">
            <v>3.16.01</v>
          </cell>
          <cell r="B599" t="str">
            <v>PERDAS</v>
          </cell>
          <cell r="C599">
            <v>0</v>
          </cell>
        </row>
        <row r="600">
          <cell r="A600" t="str">
            <v>3.16.01.01</v>
          </cell>
          <cell r="B600" t="str">
            <v>PERDAS</v>
          </cell>
          <cell r="C600">
            <v>0</v>
          </cell>
        </row>
        <row r="601">
          <cell r="A601" t="str">
            <v>3.16.01.01.01</v>
          </cell>
          <cell r="B601" t="str">
            <v>PERDAS</v>
          </cell>
          <cell r="C601">
            <v>0</v>
          </cell>
        </row>
        <row r="602">
          <cell r="A602" t="str">
            <v>3.16.01.01.01.001</v>
          </cell>
          <cell r="B602" t="str">
            <v>PERDAS</v>
          </cell>
          <cell r="C602" t="str">
            <v>13.2</v>
          </cell>
        </row>
        <row r="603">
          <cell r="A603" t="str">
            <v>3.20</v>
          </cell>
          <cell r="B603" t="str">
            <v>PROGRAMA DE GESTÃO EXECUTIVA</v>
          </cell>
          <cell r="C603">
            <v>0</v>
          </cell>
        </row>
        <row r="604">
          <cell r="A604" t="str">
            <v>3.20.01</v>
          </cell>
          <cell r="B604" t="str">
            <v>TRANSPARENCIA E GOVERNANCIA</v>
          </cell>
          <cell r="C604">
            <v>0</v>
          </cell>
        </row>
        <row r="605">
          <cell r="A605" t="str">
            <v>3.20.01.01</v>
          </cell>
          <cell r="B605" t="str">
            <v>TRANSPARENCIA E GOVERNANCIA</v>
          </cell>
          <cell r="C605">
            <v>0</v>
          </cell>
        </row>
        <row r="606">
          <cell r="A606" t="str">
            <v>3.20.01.01.01</v>
          </cell>
          <cell r="B606" t="str">
            <v>TRANSPARENCIA E GOVERNANCIA</v>
          </cell>
          <cell r="C606">
            <v>0</v>
          </cell>
        </row>
        <row r="607">
          <cell r="A607" t="str">
            <v>3.20.01.01.01.001</v>
          </cell>
          <cell r="B607" t="str">
            <v>PRESTAÇÃO DE SERVIÇOS VOLUNTÁRIOS</v>
          </cell>
          <cell r="C607" t="str">
            <v>11.6.4</v>
          </cell>
        </row>
        <row r="608">
          <cell r="A608" t="str">
            <v>3.20.01.01.01.002</v>
          </cell>
          <cell r="B608" t="str">
            <v>PESQUISA DE SATISFAÇÃO DE PUBLICO - TOTEM</v>
          </cell>
          <cell r="C608" t="str">
            <v>11.6.2</v>
          </cell>
        </row>
        <row r="609">
          <cell r="A609" t="str">
            <v>3.20.01.01.01.104</v>
          </cell>
          <cell r="B609" t="str">
            <v>ATUALIZAÇÃO DO PLANO MUSEOLÓGICO/ESTRATÉG</v>
          </cell>
          <cell r="C609" t="str">
            <v>11.6.1</v>
          </cell>
        </row>
        <row r="610">
          <cell r="A610" t="str">
            <v>3.20.01.01.01.107</v>
          </cell>
          <cell r="B610" t="str">
            <v>PROGRAMA DE SEGURANÇA</v>
          </cell>
          <cell r="C610" t="str">
            <v>11.6.1</v>
          </cell>
        </row>
        <row r="611">
          <cell r="A611" t="str">
            <v>3.20.01.01.01.108</v>
          </cell>
          <cell r="B611" t="str">
            <v>COORDENAÇÃO E GESTÃO COMPLIANCE</v>
          </cell>
          <cell r="C611" t="str">
            <v>11.6.6</v>
          </cell>
        </row>
        <row r="612">
          <cell r="A612">
            <v>4</v>
          </cell>
          <cell r="B612" t="str">
            <v>RECEITAS</v>
          </cell>
          <cell r="C612">
            <v>0</v>
          </cell>
        </row>
        <row r="613">
          <cell r="A613" t="str">
            <v>4.01</v>
          </cell>
          <cell r="B613" t="str">
            <v>RECEITAS</v>
          </cell>
          <cell r="C613">
            <v>0</v>
          </cell>
        </row>
        <row r="614">
          <cell r="A614" t="str">
            <v>4.01.01</v>
          </cell>
          <cell r="B614" t="str">
            <v>RECEITAS</v>
          </cell>
          <cell r="C614">
            <v>0</v>
          </cell>
        </row>
        <row r="615">
          <cell r="A615" t="str">
            <v>4.01.01.01</v>
          </cell>
          <cell r="B615" t="str">
            <v>REPASSE CONTRATO GESTAO</v>
          </cell>
          <cell r="C615">
            <v>0</v>
          </cell>
        </row>
        <row r="616">
          <cell r="A616" t="str">
            <v>4.01.01.01.01</v>
          </cell>
          <cell r="B616" t="str">
            <v>REPASSE CONTRATO GESTAO</v>
          </cell>
          <cell r="C616">
            <v>0</v>
          </cell>
        </row>
        <row r="617">
          <cell r="A617" t="str">
            <v>4.01.01.01.01.001</v>
          </cell>
          <cell r="B617" t="str">
            <v>REPASSE CONTRATO DE GESTAO</v>
          </cell>
          <cell r="C617" t="str">
            <v>4.1</v>
          </cell>
        </row>
        <row r="618">
          <cell r="A618" t="str">
            <v>4.01.01.02</v>
          </cell>
          <cell r="B618" t="str">
            <v>CAPTACAO DE RECUROS PROPRIOS</v>
          </cell>
          <cell r="C618">
            <v>0</v>
          </cell>
        </row>
        <row r="619">
          <cell r="A619" t="str">
            <v>4.01.01.02.01</v>
          </cell>
          <cell r="B619" t="str">
            <v>RECEITA - CESSAO ONEROSA</v>
          </cell>
          <cell r="C619">
            <v>0</v>
          </cell>
        </row>
        <row r="620">
          <cell r="A620" t="str">
            <v>4.01.01.02.01.004</v>
          </cell>
          <cell r="B620" t="str">
            <v>ALUGUEIS</v>
          </cell>
          <cell r="C620" t="str">
            <v>4.2.1</v>
          </cell>
        </row>
        <row r="621">
          <cell r="A621" t="str">
            <v>4.01.01.02.01.005</v>
          </cell>
          <cell r="B621" t="str">
            <v>CESSÃO DE ESPAÇO - EVENTOS DIVERSOS</v>
          </cell>
          <cell r="C621" t="str">
            <v>4.2.1</v>
          </cell>
        </row>
        <row r="622">
          <cell r="A622" t="str">
            <v>4.01.01.02.02</v>
          </cell>
          <cell r="B622" t="str">
            <v>RECEITA - BILHETERIA</v>
          </cell>
          <cell r="C622">
            <v>0</v>
          </cell>
        </row>
        <row r="623">
          <cell r="A623" t="str">
            <v>4.01.01.02.02.001</v>
          </cell>
          <cell r="B623" t="str">
            <v>BILHETERIA</v>
          </cell>
          <cell r="C623" t="str">
            <v>4.2.1</v>
          </cell>
        </row>
        <row r="624">
          <cell r="A624" t="str">
            <v>4.01.01.02.03</v>
          </cell>
          <cell r="B624" t="str">
            <v>RECEITA - DOACOES</v>
          </cell>
          <cell r="C624">
            <v>0</v>
          </cell>
        </row>
        <row r="625">
          <cell r="A625" t="str">
            <v>4.01.01.02.03.005</v>
          </cell>
          <cell r="B625" t="str">
            <v>PATROCINIOS</v>
          </cell>
          <cell r="C625" t="str">
            <v>4.2.3</v>
          </cell>
        </row>
        <row r="626">
          <cell r="A626" t="str">
            <v>4.01.01.02.05</v>
          </cell>
          <cell r="B626" t="str">
            <v>PATROCINIO, LEIS DE INCENT. CONV E TERM</v>
          </cell>
          <cell r="C626">
            <v>0</v>
          </cell>
        </row>
        <row r="627">
          <cell r="A627" t="str">
            <v>4.01.01.02.05.050</v>
          </cell>
          <cell r="B627" t="str">
            <v>(-) TRANSFERÊNCIA RESULTADO POSITIVO</v>
          </cell>
          <cell r="C627" t="str">
            <v>4.2.2</v>
          </cell>
        </row>
        <row r="628">
          <cell r="A628" t="str">
            <v>4.01.01.02.05.053</v>
          </cell>
          <cell r="B628" t="str">
            <v>MINC PRONAC 183885 - 2019</v>
          </cell>
          <cell r="C628" t="str">
            <v>4.2.2</v>
          </cell>
        </row>
        <row r="629">
          <cell r="A629" t="str">
            <v>4.01.01.02.05.054</v>
          </cell>
          <cell r="B629" t="str">
            <v>MESP 1814206-00</v>
          </cell>
          <cell r="C629" t="str">
            <v>4.2.2</v>
          </cell>
        </row>
        <row r="630">
          <cell r="A630" t="str">
            <v>4.01.01.02.05.055</v>
          </cell>
          <cell r="B630" t="str">
            <v>MINC PRONAC 193044 - 2020</v>
          </cell>
          <cell r="C630" t="str">
            <v>4.2.2</v>
          </cell>
        </row>
        <row r="631">
          <cell r="A631" t="str">
            <v>4.01.01.02.05.058</v>
          </cell>
          <cell r="B631" t="str">
            <v>INCENTIVO BNDS</v>
          </cell>
          <cell r="C631" t="str">
            <v>4.2.2</v>
          </cell>
        </row>
        <row r="632">
          <cell r="A632" t="str">
            <v>4.01.01.02.05.059</v>
          </cell>
          <cell r="B632" t="str">
            <v>MINC PRONAC - 2021</v>
          </cell>
          <cell r="C632" t="str">
            <v>4.2.2</v>
          </cell>
        </row>
        <row r="633">
          <cell r="A633" t="str">
            <v>4.01.01.02.05.060</v>
          </cell>
          <cell r="B633" t="str">
            <v>LEI ALDIR BLANC</v>
          </cell>
          <cell r="C633" t="str">
            <v>4.2.2</v>
          </cell>
        </row>
        <row r="634">
          <cell r="A634" t="str">
            <v>4.01.01.03</v>
          </cell>
          <cell r="B634" t="str">
            <v>RECEITA FINANCEIRA</v>
          </cell>
          <cell r="C634">
            <v>0</v>
          </cell>
        </row>
        <row r="635">
          <cell r="A635" t="str">
            <v>4.01.01.03.01</v>
          </cell>
          <cell r="B635" t="str">
            <v>RECEITA FINANCEIRA</v>
          </cell>
          <cell r="C635">
            <v>0</v>
          </cell>
        </row>
        <row r="636">
          <cell r="A636" t="str">
            <v>4.01.01.03.01.001</v>
          </cell>
          <cell r="B636" t="str">
            <v>JUROS RECEBIDOS</v>
          </cell>
          <cell r="C636" t="str">
            <v>4.2.5</v>
          </cell>
        </row>
        <row r="637">
          <cell r="A637" t="str">
            <v>4.01.01.03.01.002</v>
          </cell>
          <cell r="B637" t="str">
            <v>RENDIMENTOS APLIC FINANCEIRA</v>
          </cell>
          <cell r="C637" t="str">
            <v>4.3</v>
          </cell>
        </row>
        <row r="638">
          <cell r="A638" t="str">
            <v>4.01.01.03.01.003</v>
          </cell>
          <cell r="B638" t="str">
            <v>VARIACAO MONETARIA ATIVA</v>
          </cell>
          <cell r="C638" t="str">
            <v>4.2.5</v>
          </cell>
        </row>
        <row r="639">
          <cell r="A639" t="str">
            <v>4.01.01.03.01.005</v>
          </cell>
          <cell r="B639" t="str">
            <v>RENDIMENTO PRONAC</v>
          </cell>
          <cell r="C639" t="str">
            <v>4.2.2</v>
          </cell>
        </row>
        <row r="640">
          <cell r="A640" t="str">
            <v>4.01.01.03.01.006</v>
          </cell>
          <cell r="B640" t="str">
            <v>OUTRAS RECEITAS FINANCEIRAS</v>
          </cell>
          <cell r="C640" t="str">
            <v>4.2.5</v>
          </cell>
        </row>
        <row r="641">
          <cell r="A641" t="str">
            <v>4.01.01.03.01.008</v>
          </cell>
          <cell r="B641" t="str">
            <v>RENDIMENTO PRONAC 2020</v>
          </cell>
          <cell r="C641" t="str">
            <v>4.2.2</v>
          </cell>
        </row>
        <row r="642">
          <cell r="A642" t="str">
            <v>4.01.01.03.01.009</v>
          </cell>
          <cell r="B642" t="str">
            <v>RENDIMENTO MESP</v>
          </cell>
          <cell r="C642" t="str">
            <v>4.2.2</v>
          </cell>
        </row>
        <row r="643">
          <cell r="A643" t="str">
            <v>4.01.01.04</v>
          </cell>
          <cell r="B643" t="str">
            <v>RECEITAS OPERACIONAIS</v>
          </cell>
          <cell r="C643">
            <v>0</v>
          </cell>
        </row>
        <row r="644">
          <cell r="A644" t="str">
            <v>4.01.01.04.01</v>
          </cell>
          <cell r="B644" t="str">
            <v>OUTRAS RECEITAS</v>
          </cell>
          <cell r="C644">
            <v>0</v>
          </cell>
        </row>
        <row r="645">
          <cell r="A645" t="str">
            <v>4.01.01.04.01.001</v>
          </cell>
          <cell r="B645" t="str">
            <v>REVERSÃO CONTINGÊNCIA TRABALHISTA</v>
          </cell>
          <cell r="C645" t="str">
            <v>4.2.1</v>
          </cell>
        </row>
        <row r="646">
          <cell r="A646" t="str">
            <v>4.01.01.10</v>
          </cell>
          <cell r="B646" t="str">
            <v>ENTRADAS DIVERSAS</v>
          </cell>
          <cell r="C646">
            <v>0</v>
          </cell>
        </row>
        <row r="647">
          <cell r="A647" t="str">
            <v>4.01.01.10.01</v>
          </cell>
          <cell r="B647" t="str">
            <v>ENTRADAS DIVERSAS</v>
          </cell>
          <cell r="C647">
            <v>0</v>
          </cell>
        </row>
        <row r="648">
          <cell r="A648" t="str">
            <v>4.01.01.10.01.002</v>
          </cell>
          <cell r="B648" t="str">
            <v>OUTRAS ENTRADAS</v>
          </cell>
          <cell r="C648" t="str">
            <v>4.2.5</v>
          </cell>
        </row>
        <row r="649">
          <cell r="A649" t="str">
            <v>4.01.01.10.01.005</v>
          </cell>
          <cell r="B649" t="str">
            <v>DESPESAS RECUPERADAS</v>
          </cell>
          <cell r="C649" t="str">
            <v>4.2.5</v>
          </cell>
        </row>
        <row r="650">
          <cell r="A650" t="str">
            <v>4.01.01.16</v>
          </cell>
          <cell r="B650" t="str">
            <v>SERVIÇOS VOLUNTÁRIOS</v>
          </cell>
          <cell r="C650">
            <v>0</v>
          </cell>
        </row>
        <row r="651">
          <cell r="A651" t="str">
            <v>4.01.01.16.01</v>
          </cell>
          <cell r="B651" t="str">
            <v>SERVIÇOS DE VOLUNTÁRIOS</v>
          </cell>
          <cell r="C651">
            <v>0</v>
          </cell>
        </row>
        <row r="652">
          <cell r="A652" t="str">
            <v>4.01.01.16.01.001</v>
          </cell>
          <cell r="B652" t="str">
            <v>PRESTAÇÃO DE SERVIÇOS VOLUNTÁRIOS</v>
          </cell>
          <cell r="C652" t="str">
            <v>4.2.4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 refreshError="1"/>
      <sheetData sheetId="2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pageSetUpPr fitToPage="1"/>
  </sheetPr>
  <dimension ref="A2:I264"/>
  <sheetViews>
    <sheetView showGridLines="0" tabSelected="1" topLeftCell="B1" zoomScaleNormal="100" workbookViewId="0">
      <selection activeCell="M14" sqref="M14"/>
    </sheetView>
  </sheetViews>
  <sheetFormatPr defaultColWidth="9.140625" defaultRowHeight="12"/>
  <cols>
    <col min="1" max="1" width="6.140625" style="1" hidden="1" customWidth="1"/>
    <col min="2" max="2" width="6.140625" style="1" customWidth="1"/>
    <col min="3" max="3" width="2.5703125" style="1" customWidth="1"/>
    <col min="4" max="4" width="42.7109375" style="1" customWidth="1"/>
    <col min="5" max="5" width="16.28515625" style="53" customWidth="1"/>
    <col min="6" max="7" width="11.140625" style="1" bestFit="1" customWidth="1"/>
    <col min="8" max="8" width="12" style="54" customWidth="1"/>
    <col min="9" max="9" width="10.140625" style="1" customWidth="1"/>
    <col min="10" max="16384" width="9.140625" style="1"/>
  </cols>
  <sheetData>
    <row r="2" spans="1:9" ht="12" customHeight="1">
      <c r="H2" s="424"/>
      <c r="I2" s="121"/>
    </row>
    <row r="5" spans="1:9" ht="15">
      <c r="B5" s="55" t="s">
        <v>0</v>
      </c>
      <c r="D5" s="56"/>
      <c r="E5" s="269">
        <v>2021</v>
      </c>
      <c r="F5" s="460" t="s">
        <v>1</v>
      </c>
      <c r="G5" s="461"/>
      <c r="H5"/>
      <c r="I5"/>
    </row>
    <row r="6" spans="1:9" ht="15">
      <c r="B6" s="55"/>
      <c r="E6" s="57"/>
      <c r="H6"/>
      <c r="I6"/>
    </row>
    <row r="7" spans="1:9" ht="15">
      <c r="B7" s="58" t="s">
        <v>2</v>
      </c>
      <c r="C7" s="59"/>
      <c r="D7" s="60"/>
      <c r="E7" s="61"/>
      <c r="F7" s="462" t="s">
        <v>3</v>
      </c>
      <c r="G7" s="463"/>
      <c r="H7" s="463"/>
      <c r="I7"/>
    </row>
    <row r="8" spans="1:9" ht="15">
      <c r="B8" s="62"/>
      <c r="C8" s="56"/>
      <c r="D8" s="56"/>
      <c r="E8" s="61"/>
      <c r="H8"/>
      <c r="I8"/>
    </row>
    <row r="9" spans="1:9">
      <c r="B9" s="62" t="s">
        <v>4</v>
      </c>
      <c r="C9" s="56"/>
      <c r="D9" s="56"/>
      <c r="E9" s="63" t="s">
        <v>5</v>
      </c>
    </row>
    <row r="11" spans="1:9">
      <c r="B11" s="464" t="s">
        <v>6</v>
      </c>
      <c r="C11" s="464"/>
      <c r="D11" s="464"/>
      <c r="E11" s="464"/>
      <c r="F11" s="464"/>
      <c r="G11" s="464"/>
      <c r="H11" s="464"/>
      <c r="I11" s="464"/>
    </row>
    <row r="12" spans="1:9">
      <c r="B12" s="64" t="s">
        <v>7</v>
      </c>
      <c r="E12" s="65"/>
    </row>
    <row r="13" spans="1:9" ht="9.75" customHeight="1">
      <c r="B13" s="64"/>
      <c r="E13" s="65"/>
    </row>
    <row r="14" spans="1:9" ht="24">
      <c r="B14" s="66"/>
      <c r="C14" s="465" t="s">
        <v>8</v>
      </c>
      <c r="D14" s="466"/>
      <c r="E14" s="370" t="s">
        <v>4810</v>
      </c>
      <c r="F14" s="371" t="s">
        <v>4811</v>
      </c>
      <c r="G14" s="372" t="s">
        <v>4812</v>
      </c>
      <c r="H14" s="373" t="s">
        <v>9</v>
      </c>
      <c r="I14" s="374" t="s">
        <v>10</v>
      </c>
    </row>
    <row r="15" spans="1:9" ht="36" customHeight="1">
      <c r="A15" s="68">
        <v>1</v>
      </c>
      <c r="B15" s="68">
        <v>1</v>
      </c>
      <c r="C15" s="467" t="s">
        <v>11</v>
      </c>
      <c r="D15" s="468"/>
      <c r="E15" s="69"/>
      <c r="F15" s="361"/>
      <c r="G15" s="117"/>
      <c r="H15" s="120"/>
      <c r="I15" s="123" t="str">
        <f>IFERROR((H15/E15),"")</f>
        <v/>
      </c>
    </row>
    <row r="16" spans="1:9" ht="12" customHeight="1">
      <c r="A16" s="70" t="s">
        <v>12</v>
      </c>
      <c r="B16" s="70" t="s">
        <v>12</v>
      </c>
      <c r="C16" s="71"/>
      <c r="D16" s="72" t="s">
        <v>13</v>
      </c>
      <c r="E16" s="73">
        <v>4372308</v>
      </c>
      <c r="F16" s="362">
        <v>2186154</v>
      </c>
      <c r="G16" s="392">
        <v>2186154</v>
      </c>
      <c r="H16" s="331">
        <v>4372308</v>
      </c>
      <c r="I16" s="229">
        <v>1</v>
      </c>
    </row>
    <row r="17" spans="1:9" ht="12" customHeight="1">
      <c r="A17" s="70" t="s">
        <v>14</v>
      </c>
      <c r="B17" s="70" t="s">
        <v>14</v>
      </c>
      <c r="C17" s="71"/>
      <c r="D17" s="72" t="s">
        <v>15</v>
      </c>
      <c r="E17" s="73">
        <v>529138</v>
      </c>
      <c r="F17" s="363">
        <v>0</v>
      </c>
      <c r="G17" s="392">
        <v>535351.84</v>
      </c>
      <c r="H17" s="330">
        <v>535351.84</v>
      </c>
      <c r="I17" s="229">
        <v>0</v>
      </c>
    </row>
    <row r="18" spans="1:9">
      <c r="A18" s="70" t="s">
        <v>16</v>
      </c>
      <c r="B18" s="70" t="s">
        <v>16</v>
      </c>
      <c r="C18" s="74"/>
      <c r="D18" s="75" t="s">
        <v>3264</v>
      </c>
      <c r="E18" s="73">
        <v>551000</v>
      </c>
      <c r="F18" s="363">
        <v>0</v>
      </c>
      <c r="G18" s="392">
        <v>557213.84</v>
      </c>
      <c r="H18" s="330">
        <v>557213.84</v>
      </c>
      <c r="I18" s="229">
        <v>1.011277386569873</v>
      </c>
    </row>
    <row r="19" spans="1:9" ht="14.45" customHeight="1">
      <c r="A19" s="70" t="s">
        <v>18</v>
      </c>
      <c r="B19" s="70" t="s">
        <v>18</v>
      </c>
      <c r="C19" s="74"/>
      <c r="D19" s="75" t="s">
        <v>19</v>
      </c>
      <c r="E19" s="76">
        <v>-21862</v>
      </c>
      <c r="F19" s="363">
        <v>0</v>
      </c>
      <c r="G19" s="76">
        <v>-21862</v>
      </c>
      <c r="H19" s="106">
        <v>-21862</v>
      </c>
      <c r="I19" s="229">
        <v>1</v>
      </c>
    </row>
    <row r="20" spans="1:9">
      <c r="A20" s="70" t="s">
        <v>20</v>
      </c>
      <c r="B20" s="70" t="s">
        <v>20</v>
      </c>
      <c r="C20" s="74"/>
      <c r="D20" s="75" t="s">
        <v>21</v>
      </c>
      <c r="E20" s="234">
        <v>0</v>
      </c>
      <c r="F20" s="363">
        <v>0</v>
      </c>
      <c r="G20" s="392">
        <v>0</v>
      </c>
      <c r="H20" s="330">
        <v>0</v>
      </c>
      <c r="I20" s="229" t="s">
        <v>158</v>
      </c>
    </row>
    <row r="21" spans="1:9">
      <c r="A21" s="70" t="s">
        <v>22</v>
      </c>
      <c r="B21" s="70" t="s">
        <v>22</v>
      </c>
      <c r="C21" s="78"/>
      <c r="D21" s="79" t="s">
        <v>23</v>
      </c>
      <c r="E21" s="80">
        <v>4901446</v>
      </c>
      <c r="F21" s="364">
        <v>2186154</v>
      </c>
      <c r="G21" s="392">
        <v>2721505.84</v>
      </c>
      <c r="H21" s="331">
        <v>4907659.84</v>
      </c>
      <c r="I21" s="229">
        <v>1.0012677564947161</v>
      </c>
    </row>
    <row r="22" spans="1:9">
      <c r="A22" s="70"/>
      <c r="B22" s="70"/>
      <c r="C22" s="78"/>
      <c r="D22" s="81"/>
      <c r="E22" s="82"/>
      <c r="F22" s="363">
        <v>0</v>
      </c>
      <c r="G22" s="392">
        <v>0</v>
      </c>
      <c r="H22" s="377">
        <v>0</v>
      </c>
      <c r="I22" s="378"/>
    </row>
    <row r="23" spans="1:9">
      <c r="A23" s="68">
        <v>2</v>
      </c>
      <c r="B23" s="68">
        <v>2</v>
      </c>
      <c r="C23" s="83" t="s">
        <v>24</v>
      </c>
      <c r="D23" s="84"/>
      <c r="E23" s="77"/>
      <c r="F23" s="363">
        <v>0</v>
      </c>
      <c r="G23" s="392">
        <v>0</v>
      </c>
      <c r="H23" s="377">
        <v>0</v>
      </c>
      <c r="I23" s="229"/>
    </row>
    <row r="24" spans="1:9" ht="12" customHeight="1">
      <c r="A24" s="70"/>
      <c r="B24" s="70"/>
      <c r="C24" s="78"/>
      <c r="D24" s="81"/>
      <c r="E24" s="82"/>
      <c r="F24" s="363">
        <v>0</v>
      </c>
      <c r="G24" s="392">
        <v>0</v>
      </c>
      <c r="H24" s="377">
        <v>0</v>
      </c>
      <c r="I24" s="379"/>
    </row>
    <row r="25" spans="1:9">
      <c r="A25" s="85">
        <v>3</v>
      </c>
      <c r="B25" s="85">
        <v>3</v>
      </c>
      <c r="C25" s="78" t="s">
        <v>25</v>
      </c>
      <c r="D25" s="81"/>
      <c r="E25" s="234">
        <v>0</v>
      </c>
      <c r="F25" s="363">
        <v>0</v>
      </c>
      <c r="G25" s="392">
        <v>0</v>
      </c>
      <c r="H25" s="331">
        <v>0</v>
      </c>
      <c r="I25" s="380" t="s">
        <v>3252</v>
      </c>
    </row>
    <row r="26" spans="1:9">
      <c r="A26" s="87" t="s">
        <v>26</v>
      </c>
      <c r="B26" s="87" t="s">
        <v>26</v>
      </c>
      <c r="C26" s="78"/>
      <c r="D26" s="88" t="s">
        <v>27</v>
      </c>
      <c r="E26" s="77"/>
      <c r="F26" s="363">
        <v>84681.97</v>
      </c>
      <c r="G26" s="392">
        <v>0</v>
      </c>
      <c r="H26" s="331">
        <v>84681.97</v>
      </c>
      <c r="I26" s="381"/>
    </row>
    <row r="27" spans="1:9">
      <c r="A27" s="87" t="s">
        <v>28</v>
      </c>
      <c r="B27" s="87" t="s">
        <v>28</v>
      </c>
      <c r="C27" s="83"/>
      <c r="D27" s="89" t="s">
        <v>29</v>
      </c>
      <c r="E27" s="77"/>
      <c r="F27" s="363">
        <v>0</v>
      </c>
      <c r="G27" s="392">
        <v>0</v>
      </c>
      <c r="H27" s="428">
        <v>0</v>
      </c>
      <c r="I27" s="382"/>
    </row>
    <row r="28" spans="1:9" ht="24">
      <c r="B28" s="66"/>
      <c r="C28" s="471" t="s">
        <v>30</v>
      </c>
      <c r="D28" s="472"/>
      <c r="E28" s="370" t="s">
        <v>4810</v>
      </c>
      <c r="F28" s="371" t="s">
        <v>4811</v>
      </c>
      <c r="G28" s="372" t="s">
        <v>4812</v>
      </c>
      <c r="H28" s="373" t="s">
        <v>31</v>
      </c>
      <c r="I28" s="374" t="s">
        <v>10</v>
      </c>
    </row>
    <row r="29" spans="1:9">
      <c r="A29" s="91" t="s">
        <v>32</v>
      </c>
      <c r="B29" s="91" t="s">
        <v>32</v>
      </c>
      <c r="C29" s="473" t="s">
        <v>33</v>
      </c>
      <c r="D29" s="474"/>
      <c r="E29" s="335">
        <v>4901446</v>
      </c>
      <c r="F29" s="375">
        <v>2518210.87</v>
      </c>
      <c r="G29" s="335">
        <v>3865469.89</v>
      </c>
      <c r="H29" s="331">
        <v>6383680.7599999998</v>
      </c>
      <c r="I29" s="229">
        <v>1.3024076486816338</v>
      </c>
    </row>
    <row r="30" spans="1:9">
      <c r="A30" s="92" t="s">
        <v>34</v>
      </c>
      <c r="B30" s="92" t="s">
        <v>34</v>
      </c>
      <c r="C30" s="438" t="s">
        <v>35</v>
      </c>
      <c r="D30" s="439"/>
      <c r="E30" s="376">
        <v>751614</v>
      </c>
      <c r="F30" s="375">
        <v>391333.71</v>
      </c>
      <c r="G30" s="335">
        <v>1604098.1500000004</v>
      </c>
      <c r="H30" s="331">
        <v>1995431.8600000003</v>
      </c>
      <c r="I30" s="229">
        <v>2.654862549127611</v>
      </c>
    </row>
    <row r="31" spans="1:9" ht="28.5" customHeight="1">
      <c r="A31" s="93" t="s">
        <v>36</v>
      </c>
      <c r="B31" s="93" t="s">
        <v>36</v>
      </c>
      <c r="C31" s="94"/>
      <c r="D31" s="95" t="s">
        <v>37</v>
      </c>
      <c r="E31" s="80">
        <v>732320</v>
      </c>
      <c r="F31" s="365">
        <v>59502.920000000006</v>
      </c>
      <c r="G31" s="365">
        <v>69146.81</v>
      </c>
      <c r="H31" s="331">
        <v>128649.73000000001</v>
      </c>
      <c r="I31" s="229">
        <v>0.17567419980336466</v>
      </c>
    </row>
    <row r="32" spans="1:9" ht="15" customHeight="1">
      <c r="A32" s="93" t="s">
        <v>38</v>
      </c>
      <c r="B32" s="93" t="s">
        <v>38</v>
      </c>
      <c r="C32" s="475" t="s">
        <v>39</v>
      </c>
      <c r="D32" s="476"/>
      <c r="E32" s="427">
        <v>0</v>
      </c>
      <c r="F32" s="365">
        <v>109963.68</v>
      </c>
      <c r="G32" s="365">
        <v>122051.24000000002</v>
      </c>
      <c r="H32" s="331">
        <v>232014.92</v>
      </c>
      <c r="I32" s="229" t="s">
        <v>158</v>
      </c>
    </row>
    <row r="33" spans="1:9" s="52" customFormat="1">
      <c r="A33" s="96" t="s">
        <v>40</v>
      </c>
      <c r="B33" s="96" t="s">
        <v>40</v>
      </c>
      <c r="C33" s="97"/>
      <c r="D33" s="98" t="s">
        <v>41</v>
      </c>
      <c r="E33" s="86"/>
      <c r="F33" s="365">
        <v>219860.73</v>
      </c>
      <c r="G33" s="365">
        <v>1383187.77</v>
      </c>
      <c r="H33" s="331">
        <v>1603048.5</v>
      </c>
      <c r="I33" s="229" t="s">
        <v>158</v>
      </c>
    </row>
    <row r="34" spans="1:9">
      <c r="A34" s="38" t="s">
        <v>42</v>
      </c>
      <c r="B34" s="38" t="s">
        <v>42</v>
      </c>
      <c r="C34" s="99"/>
      <c r="D34" s="100" t="s">
        <v>43</v>
      </c>
      <c r="E34" s="73">
        <v>19294</v>
      </c>
      <c r="F34" s="365">
        <v>0</v>
      </c>
      <c r="G34" s="365">
        <v>17515.68</v>
      </c>
      <c r="H34" s="330">
        <v>17515.68</v>
      </c>
      <c r="I34" s="380" t="s">
        <v>3252</v>
      </c>
    </row>
    <row r="35" spans="1:9" ht="20.25" customHeight="1">
      <c r="A35" s="38" t="s">
        <v>44</v>
      </c>
      <c r="B35" s="38" t="s">
        <v>44</v>
      </c>
      <c r="C35" s="99"/>
      <c r="D35" s="100" t="s">
        <v>45</v>
      </c>
      <c r="E35" s="101"/>
      <c r="F35" s="365">
        <v>2006.38</v>
      </c>
      <c r="G35" s="365">
        <v>12196.65</v>
      </c>
      <c r="H35" s="331">
        <v>14203.029999999999</v>
      </c>
      <c r="I35" s="229" t="s">
        <v>158</v>
      </c>
    </row>
    <row r="36" spans="1:9">
      <c r="A36" s="38" t="s">
        <v>46</v>
      </c>
      <c r="B36" s="38"/>
      <c r="C36" s="99"/>
      <c r="D36" s="100"/>
      <c r="E36" s="101"/>
      <c r="F36" s="363"/>
      <c r="G36" s="365">
        <v>0</v>
      </c>
      <c r="H36" s="429">
        <v>0</v>
      </c>
      <c r="I36" s="229"/>
    </row>
    <row r="37" spans="1:9" ht="20.25" customHeight="1">
      <c r="A37" s="91" t="s">
        <v>47</v>
      </c>
      <c r="B37" s="91" t="s">
        <v>47</v>
      </c>
      <c r="C37" s="469" t="s">
        <v>48</v>
      </c>
      <c r="D37" s="470"/>
      <c r="E37" s="80">
        <v>20700</v>
      </c>
      <c r="F37" s="365">
        <v>14884.16</v>
      </c>
      <c r="G37" s="365">
        <v>29690.14</v>
      </c>
      <c r="H37" s="331">
        <v>44574.3</v>
      </c>
      <c r="I37" s="229">
        <v>2.1533478260869567</v>
      </c>
    </row>
    <row r="38" spans="1:9" ht="21.6" customHeight="1">
      <c r="A38" s="38" t="s">
        <v>49</v>
      </c>
      <c r="B38" s="38" t="s">
        <v>49</v>
      </c>
      <c r="C38" s="102" t="s">
        <v>50</v>
      </c>
      <c r="D38" s="103"/>
      <c r="E38" s="335">
        <v>5673760</v>
      </c>
      <c r="F38" s="375">
        <v>2924428.74</v>
      </c>
      <c r="G38" s="375">
        <v>5499258.1800000006</v>
      </c>
      <c r="H38" s="331">
        <v>8423686.9200000018</v>
      </c>
      <c r="I38" s="229">
        <v>1.4846745227150957</v>
      </c>
    </row>
    <row r="39" spans="1:9">
      <c r="A39" s="93" t="s">
        <v>51</v>
      </c>
      <c r="B39" s="93" t="s">
        <v>51</v>
      </c>
      <c r="C39" s="102" t="s">
        <v>52</v>
      </c>
      <c r="D39" s="103"/>
      <c r="E39" s="80">
        <v>5000000</v>
      </c>
      <c r="F39" s="365">
        <v>0</v>
      </c>
      <c r="G39" s="365">
        <v>0</v>
      </c>
      <c r="H39" s="330">
        <v>0</v>
      </c>
      <c r="I39" s="229">
        <v>0</v>
      </c>
    </row>
    <row r="40" spans="1:9" ht="24">
      <c r="B40" s="66"/>
      <c r="C40" s="104" t="s">
        <v>53</v>
      </c>
      <c r="D40" s="105"/>
      <c r="E40" s="370" t="s">
        <v>4810</v>
      </c>
      <c r="F40" s="371" t="s">
        <v>4811</v>
      </c>
      <c r="G40" s="371" t="s">
        <v>4812</v>
      </c>
      <c r="H40" s="373" t="s">
        <v>31</v>
      </c>
      <c r="I40" s="383" t="s">
        <v>10</v>
      </c>
    </row>
    <row r="41" spans="1:9">
      <c r="A41" s="30">
        <v>7</v>
      </c>
      <c r="B41" s="30">
        <v>7</v>
      </c>
      <c r="C41" s="469" t="s">
        <v>54</v>
      </c>
      <c r="D41" s="470"/>
      <c r="E41" s="106">
        <v>-3646551</v>
      </c>
      <c r="F41" s="106">
        <v>-1613024.31</v>
      </c>
      <c r="G41" s="106">
        <v>-1772887.6400000001</v>
      </c>
      <c r="H41" s="106">
        <v>-3385911.95</v>
      </c>
      <c r="I41" s="384">
        <v>0.92852450164552758</v>
      </c>
    </row>
    <row r="42" spans="1:9" ht="12" customHeight="1">
      <c r="A42" s="30" t="s">
        <v>55</v>
      </c>
      <c r="B42" s="30" t="s">
        <v>55</v>
      </c>
      <c r="C42" s="107"/>
      <c r="D42" s="332" t="s">
        <v>56</v>
      </c>
      <c r="E42" s="333"/>
      <c r="F42" s="333"/>
      <c r="G42" s="333"/>
      <c r="H42" s="330"/>
      <c r="I42" s="229" t="s">
        <v>158</v>
      </c>
    </row>
    <row r="43" spans="1:9">
      <c r="A43" s="30" t="s">
        <v>57</v>
      </c>
      <c r="B43" s="30" t="s">
        <v>57</v>
      </c>
      <c r="C43" s="99"/>
      <c r="D43" s="100" t="s">
        <v>58</v>
      </c>
      <c r="E43" s="109">
        <v>-243610</v>
      </c>
      <c r="F43" s="109">
        <v>-122834.01000000002</v>
      </c>
      <c r="G43" s="109">
        <v>-136290.03999999998</v>
      </c>
      <c r="H43" s="430">
        <v>-259124.05</v>
      </c>
      <c r="I43" s="229">
        <v>1.0636839620705225</v>
      </c>
    </row>
    <row r="44" spans="1:9">
      <c r="A44" s="30" t="s">
        <v>59</v>
      </c>
      <c r="B44" s="30" t="s">
        <v>59</v>
      </c>
      <c r="C44" s="110"/>
      <c r="D44" s="111" t="s">
        <v>60</v>
      </c>
      <c r="E44" s="112">
        <v>-243610</v>
      </c>
      <c r="F44" s="112">
        <v>-122834.01000000002</v>
      </c>
      <c r="G44" s="112">
        <v>-136290.03999999998</v>
      </c>
      <c r="H44" s="430">
        <v>-259124.05</v>
      </c>
      <c r="I44" s="229">
        <v>1.0636839620705225</v>
      </c>
    </row>
    <row r="45" spans="1:9">
      <c r="A45" s="30" t="s">
        <v>61</v>
      </c>
      <c r="B45" s="30" t="s">
        <v>61</v>
      </c>
      <c r="C45" s="110"/>
      <c r="D45" s="111" t="s">
        <v>62</v>
      </c>
      <c r="E45" s="431">
        <v>0</v>
      </c>
      <c r="F45" s="431">
        <v>0</v>
      </c>
      <c r="G45" s="431">
        <v>0</v>
      </c>
      <c r="H45" s="359">
        <v>0</v>
      </c>
      <c r="I45" s="229" t="s">
        <v>158</v>
      </c>
    </row>
    <row r="46" spans="1:9">
      <c r="A46" s="30" t="s">
        <v>63</v>
      </c>
      <c r="B46" s="30" t="s">
        <v>63</v>
      </c>
      <c r="C46" s="99"/>
      <c r="D46" s="100" t="s">
        <v>64</v>
      </c>
      <c r="E46" s="109">
        <v>-3320883</v>
      </c>
      <c r="F46" s="109">
        <v>-1468978.04</v>
      </c>
      <c r="G46" s="109">
        <v>-1622372.23</v>
      </c>
      <c r="H46" s="430">
        <v>-3091350.27</v>
      </c>
      <c r="I46" s="229">
        <v>0.93088201842702678</v>
      </c>
    </row>
    <row r="47" spans="1:9">
      <c r="A47" s="30" t="s">
        <v>65</v>
      </c>
      <c r="B47" s="30" t="s">
        <v>65</v>
      </c>
      <c r="C47" s="110"/>
      <c r="D47" s="111" t="s">
        <v>60</v>
      </c>
      <c r="E47" s="113">
        <v>-727373</v>
      </c>
      <c r="F47" s="113">
        <v>-313570.25000000006</v>
      </c>
      <c r="G47" s="113">
        <v>-347023.48</v>
      </c>
      <c r="H47" s="430">
        <v>-660593.73</v>
      </c>
      <c r="I47" s="229">
        <v>0.90819116189355387</v>
      </c>
    </row>
    <row r="48" spans="1:9">
      <c r="A48" s="30" t="s">
        <v>66</v>
      </c>
      <c r="B48" s="30" t="s">
        <v>66</v>
      </c>
      <c r="C48" s="110"/>
      <c r="D48" s="111" t="s">
        <v>62</v>
      </c>
      <c r="E48" s="113">
        <v>-2593510</v>
      </c>
      <c r="F48" s="113">
        <v>-1155407.79</v>
      </c>
      <c r="G48" s="113">
        <v>-1275348.7500000002</v>
      </c>
      <c r="H48" s="430">
        <v>-2430756.54</v>
      </c>
      <c r="I48" s="229">
        <v>0.93724587142521143</v>
      </c>
    </row>
    <row r="49" spans="1:9">
      <c r="A49" s="30" t="s">
        <v>67</v>
      </c>
      <c r="B49" s="30" t="s">
        <v>67</v>
      </c>
      <c r="C49" s="99"/>
      <c r="D49" s="100" t="s">
        <v>68</v>
      </c>
      <c r="E49" s="109">
        <v>-46520</v>
      </c>
      <c r="F49" s="109">
        <v>-5392.8600000000006</v>
      </c>
      <c r="G49" s="109">
        <v>-2844.5</v>
      </c>
      <c r="H49" s="430">
        <v>-8237.36</v>
      </c>
      <c r="I49" s="229">
        <v>0.17707136715391231</v>
      </c>
    </row>
    <row r="50" spans="1:9" ht="15" customHeight="1">
      <c r="A50" s="30" t="s">
        <v>69</v>
      </c>
      <c r="B50" s="30" t="s">
        <v>69</v>
      </c>
      <c r="C50" s="110"/>
      <c r="D50" s="111" t="s">
        <v>60</v>
      </c>
      <c r="E50" s="114">
        <v>-11613</v>
      </c>
      <c r="F50" s="431">
        <v>0</v>
      </c>
      <c r="G50" s="431">
        <v>0</v>
      </c>
      <c r="H50" s="359">
        <v>0</v>
      </c>
      <c r="I50" s="229">
        <v>0</v>
      </c>
    </row>
    <row r="51" spans="1:9" ht="15" customHeight="1">
      <c r="A51" s="30" t="s">
        <v>70</v>
      </c>
      <c r="B51" s="30" t="s">
        <v>70</v>
      </c>
      <c r="C51" s="110"/>
      <c r="D51" s="111" t="s">
        <v>62</v>
      </c>
      <c r="E51" s="113">
        <v>-34907</v>
      </c>
      <c r="F51" s="113">
        <v>-5392.8600000000006</v>
      </c>
      <c r="G51" s="113">
        <v>-2844.5</v>
      </c>
      <c r="H51" s="430">
        <v>-8237.36</v>
      </c>
      <c r="I51" s="229">
        <v>0.2359801758959521</v>
      </c>
    </row>
    <row r="52" spans="1:9">
      <c r="A52" s="30" t="s">
        <v>71</v>
      </c>
      <c r="B52" s="30" t="s">
        <v>71</v>
      </c>
      <c r="C52" s="99"/>
      <c r="D52" s="100" t="s">
        <v>72</v>
      </c>
      <c r="E52" s="109">
        <v>-35538</v>
      </c>
      <c r="F52" s="109">
        <v>-15819.4</v>
      </c>
      <c r="G52" s="109">
        <v>-11380.87</v>
      </c>
      <c r="H52" s="430">
        <v>-27200.27</v>
      </c>
      <c r="I52" s="229">
        <v>0.76538550284202822</v>
      </c>
    </row>
    <row r="53" spans="1:9">
      <c r="A53" s="30" t="s">
        <v>73</v>
      </c>
      <c r="B53" s="30" t="s">
        <v>73</v>
      </c>
      <c r="C53" s="110"/>
      <c r="D53" s="111" t="s">
        <v>60</v>
      </c>
      <c r="E53" s="113">
        <v>-11756</v>
      </c>
      <c r="F53" s="431">
        <v>0</v>
      </c>
      <c r="G53" s="431">
        <v>0</v>
      </c>
      <c r="H53" s="359">
        <v>0</v>
      </c>
      <c r="I53" s="229"/>
    </row>
    <row r="54" spans="1:9">
      <c r="A54" s="30" t="s">
        <v>74</v>
      </c>
      <c r="B54" s="30" t="s">
        <v>74</v>
      </c>
      <c r="C54" s="110"/>
      <c r="D54" s="111" t="s">
        <v>62</v>
      </c>
      <c r="E54" s="113">
        <v>-23782</v>
      </c>
      <c r="F54" s="113">
        <v>-15819.4</v>
      </c>
      <c r="G54" s="113">
        <v>-11380.87</v>
      </c>
      <c r="H54" s="430">
        <v>-27200.27</v>
      </c>
      <c r="I54" s="229">
        <v>1.143733495921285</v>
      </c>
    </row>
    <row r="55" spans="1:9" ht="26.25" customHeight="1">
      <c r="A55" s="68">
        <v>8</v>
      </c>
      <c r="B55" s="68">
        <v>8</v>
      </c>
      <c r="C55" s="469" t="s">
        <v>75</v>
      </c>
      <c r="D55" s="470"/>
      <c r="E55" s="115">
        <v>-908830</v>
      </c>
      <c r="F55" s="115">
        <v>-421313.12</v>
      </c>
      <c r="G55" s="115">
        <v>-485540.42999999993</v>
      </c>
      <c r="H55" s="106">
        <v>-906853.54999999993</v>
      </c>
      <c r="I55" s="229">
        <v>0.99782528085560551</v>
      </c>
    </row>
    <row r="56" spans="1:9">
      <c r="A56" s="30" t="s">
        <v>76</v>
      </c>
      <c r="B56" s="30" t="s">
        <v>76</v>
      </c>
      <c r="C56" s="110"/>
      <c r="D56" s="111" t="s">
        <v>77</v>
      </c>
      <c r="E56" s="82">
        <v>-232378</v>
      </c>
      <c r="F56" s="82">
        <v>-114296.54999999999</v>
      </c>
      <c r="G56" s="82">
        <v>-114296.54999999999</v>
      </c>
      <c r="H56" s="430">
        <v>-228593.09999999998</v>
      </c>
      <c r="I56" s="229">
        <v>0.98371231355808197</v>
      </c>
    </row>
    <row r="57" spans="1:9">
      <c r="A57" s="30" t="s">
        <v>78</v>
      </c>
      <c r="B57" s="30" t="s">
        <v>78</v>
      </c>
      <c r="C57" s="110"/>
      <c r="D57" s="111" t="s">
        <v>79</v>
      </c>
      <c r="E57" s="82">
        <v>-498334</v>
      </c>
      <c r="F57" s="82">
        <v>-248360.34999999998</v>
      </c>
      <c r="G57" s="82">
        <v>-246321.20999999996</v>
      </c>
      <c r="H57" s="430">
        <v>-494681.55999999994</v>
      </c>
      <c r="I57" s="229">
        <v>0.99267069876829583</v>
      </c>
    </row>
    <row r="58" spans="1:9">
      <c r="A58" s="30" t="s">
        <v>80</v>
      </c>
      <c r="B58" s="30" t="s">
        <v>80</v>
      </c>
      <c r="C58" s="110"/>
      <c r="D58" s="111" t="s">
        <v>81</v>
      </c>
      <c r="E58" s="82">
        <v>-51450</v>
      </c>
      <c r="F58" s="82">
        <v>-20374.97</v>
      </c>
      <c r="G58" s="82">
        <v>-25050</v>
      </c>
      <c r="H58" s="430">
        <v>-45424.97</v>
      </c>
      <c r="I58" s="229">
        <v>0.88289543245869784</v>
      </c>
    </row>
    <row r="59" spans="1:9">
      <c r="A59" s="30" t="s">
        <v>82</v>
      </c>
      <c r="B59" s="30" t="s">
        <v>82</v>
      </c>
      <c r="C59" s="110"/>
      <c r="D59" s="111" t="s">
        <v>83</v>
      </c>
      <c r="E59" s="82">
        <v>-19121</v>
      </c>
      <c r="F59" s="82">
        <v>-7308</v>
      </c>
      <c r="G59" s="82">
        <v>-9524</v>
      </c>
      <c r="H59" s="430">
        <v>-16832</v>
      </c>
      <c r="I59" s="229">
        <v>0.88028868783013436</v>
      </c>
    </row>
    <row r="60" spans="1:9">
      <c r="A60" s="30" t="s">
        <v>84</v>
      </c>
      <c r="B60" s="30" t="s">
        <v>84</v>
      </c>
      <c r="C60" s="110"/>
      <c r="D60" s="111" t="s">
        <v>85</v>
      </c>
      <c r="E60" s="82">
        <v>-15863</v>
      </c>
      <c r="F60" s="82">
        <v>-430.65</v>
      </c>
      <c r="G60" s="82">
        <v>-7433.83</v>
      </c>
      <c r="H60" s="430">
        <v>-7864.48</v>
      </c>
      <c r="I60" s="229">
        <v>0.49577507407173926</v>
      </c>
    </row>
    <row r="61" spans="1:9">
      <c r="A61" s="30" t="s">
        <v>86</v>
      </c>
      <c r="B61" s="30" t="s">
        <v>86</v>
      </c>
      <c r="C61" s="110"/>
      <c r="D61" s="111" t="s">
        <v>87</v>
      </c>
      <c r="E61" s="82">
        <v>-39443</v>
      </c>
      <c r="F61" s="82">
        <v>-19494</v>
      </c>
      <c r="G61" s="82">
        <v>-19654</v>
      </c>
      <c r="H61" s="430">
        <v>-39148</v>
      </c>
      <c r="I61" s="229">
        <v>0.99252085287630254</v>
      </c>
    </row>
    <row r="62" spans="1:9">
      <c r="A62" s="30" t="s">
        <v>88</v>
      </c>
      <c r="B62" s="30" t="s">
        <v>88</v>
      </c>
      <c r="C62" s="110"/>
      <c r="D62" s="111" t="s">
        <v>89</v>
      </c>
      <c r="E62" s="82">
        <v>-10500</v>
      </c>
      <c r="F62" s="82">
        <v>-3510</v>
      </c>
      <c r="G62" s="82">
        <v>-6318</v>
      </c>
      <c r="H62" s="430">
        <v>-9828</v>
      </c>
      <c r="I62" s="229">
        <v>0.93600000000000005</v>
      </c>
    </row>
    <row r="63" spans="1:9" ht="24">
      <c r="A63" s="30" t="s">
        <v>90</v>
      </c>
      <c r="B63" s="30" t="s">
        <v>90</v>
      </c>
      <c r="C63" s="110"/>
      <c r="D63" s="111" t="s">
        <v>91</v>
      </c>
      <c r="E63" s="82">
        <v>-41741</v>
      </c>
      <c r="F63" s="82">
        <v>-7538.5999999999995</v>
      </c>
      <c r="G63" s="82">
        <v>-56942.84</v>
      </c>
      <c r="H63" s="430">
        <v>-64481.439999999995</v>
      </c>
      <c r="I63" s="229">
        <v>1.5447986392276178</v>
      </c>
    </row>
    <row r="64" spans="1:9" ht="26.25" customHeight="1">
      <c r="B64" s="66"/>
      <c r="C64" s="104" t="s">
        <v>53</v>
      </c>
      <c r="D64" s="105"/>
      <c r="E64" s="370" t="s">
        <v>3266</v>
      </c>
      <c r="F64" s="371" t="s">
        <v>4811</v>
      </c>
      <c r="G64" s="371" t="s">
        <v>4812</v>
      </c>
      <c r="H64" s="373" t="s">
        <v>31</v>
      </c>
      <c r="I64" s="374" t="s">
        <v>10</v>
      </c>
    </row>
    <row r="65" spans="1:9" ht="15.95" customHeight="1">
      <c r="A65" s="68">
        <v>9</v>
      </c>
      <c r="B65" s="68">
        <v>9</v>
      </c>
      <c r="C65" s="124" t="s">
        <v>92</v>
      </c>
      <c r="D65" s="125"/>
      <c r="E65" s="115">
        <v>-567440</v>
      </c>
      <c r="F65" s="115">
        <v>-160132.94999999998</v>
      </c>
      <c r="G65" s="115">
        <v>-253980.92000000004</v>
      </c>
      <c r="H65" s="115">
        <v>-414113.87</v>
      </c>
      <c r="I65" s="229">
        <v>0.72979322924009582</v>
      </c>
    </row>
    <row r="66" spans="1:9" ht="15" customHeight="1">
      <c r="A66" s="30" t="s">
        <v>93</v>
      </c>
      <c r="B66" s="30" t="s">
        <v>93</v>
      </c>
      <c r="C66" s="110"/>
      <c r="D66" s="126" t="s">
        <v>94</v>
      </c>
      <c r="E66" s="360">
        <v>0</v>
      </c>
      <c r="F66" s="366">
        <v>0</v>
      </c>
      <c r="G66" s="366">
        <v>0</v>
      </c>
      <c r="H66" s="359">
        <v>0</v>
      </c>
      <c r="I66" s="229" t="s">
        <v>158</v>
      </c>
    </row>
    <row r="67" spans="1:9">
      <c r="A67" s="30" t="s">
        <v>95</v>
      </c>
      <c r="B67" s="30" t="s">
        <v>95</v>
      </c>
      <c r="C67" s="110"/>
      <c r="D67" s="126" t="s">
        <v>96</v>
      </c>
      <c r="E67" s="115">
        <v>-420000</v>
      </c>
      <c r="F67" s="115">
        <v>-127328.76999999999</v>
      </c>
      <c r="G67" s="115">
        <v>-102014.94</v>
      </c>
      <c r="H67" s="106">
        <v>-229343.71</v>
      </c>
      <c r="I67" s="229">
        <v>0.54605645238095235</v>
      </c>
    </row>
    <row r="68" spans="1:9">
      <c r="A68" s="30" t="s">
        <v>97</v>
      </c>
      <c r="B68" s="30" t="s">
        <v>97</v>
      </c>
      <c r="C68" s="110"/>
      <c r="D68" s="126" t="s">
        <v>98</v>
      </c>
      <c r="E68" s="113">
        <v>-63750</v>
      </c>
      <c r="F68" s="431">
        <v>0</v>
      </c>
      <c r="G68" s="431">
        <v>0</v>
      </c>
      <c r="H68" s="359">
        <v>0</v>
      </c>
      <c r="I68" s="229">
        <v>0</v>
      </c>
    </row>
    <row r="69" spans="1:9" ht="12" customHeight="1">
      <c r="A69" s="30" t="s">
        <v>99</v>
      </c>
      <c r="B69" s="30" t="s">
        <v>99</v>
      </c>
      <c r="C69" s="128"/>
      <c r="D69" s="129" t="s">
        <v>100</v>
      </c>
      <c r="E69" s="113">
        <v>-330000</v>
      </c>
      <c r="F69" s="113">
        <v>-116314.04</v>
      </c>
      <c r="G69" s="113">
        <v>-88009.86</v>
      </c>
      <c r="H69" s="430">
        <v>-204323.9</v>
      </c>
      <c r="I69" s="229">
        <v>0.61916333333333329</v>
      </c>
    </row>
    <row r="70" spans="1:9">
      <c r="A70" s="30" t="s">
        <v>101</v>
      </c>
      <c r="B70" s="30" t="s">
        <v>101</v>
      </c>
      <c r="C70" s="110"/>
      <c r="D70" s="111" t="s">
        <v>102</v>
      </c>
      <c r="E70" s="127">
        <v>0</v>
      </c>
      <c r="F70" s="127">
        <v>0</v>
      </c>
      <c r="G70" s="127">
        <v>0</v>
      </c>
      <c r="H70" s="359">
        <v>0</v>
      </c>
      <c r="I70" s="229" t="s">
        <v>158</v>
      </c>
    </row>
    <row r="71" spans="1:9">
      <c r="A71" s="30" t="s">
        <v>103</v>
      </c>
      <c r="B71" s="30" t="s">
        <v>103</v>
      </c>
      <c r="C71" s="110"/>
      <c r="D71" s="111" t="s">
        <v>104</v>
      </c>
      <c r="E71" s="113">
        <v>-10500</v>
      </c>
      <c r="F71" s="113">
        <v>-5040.7300000000005</v>
      </c>
      <c r="G71" s="113">
        <v>-10430.59</v>
      </c>
      <c r="H71" s="430">
        <v>-15471.32</v>
      </c>
      <c r="I71" s="229">
        <v>1.4734590476190477</v>
      </c>
    </row>
    <row r="72" spans="1:9">
      <c r="A72" s="30" t="s">
        <v>105</v>
      </c>
      <c r="B72" s="30" t="s">
        <v>105</v>
      </c>
      <c r="C72" s="110"/>
      <c r="D72" s="111" t="s">
        <v>106</v>
      </c>
      <c r="E72" s="113">
        <v>-15750</v>
      </c>
      <c r="F72" s="113">
        <v>-5974</v>
      </c>
      <c r="G72" s="113">
        <v>-3574.49</v>
      </c>
      <c r="H72" s="430">
        <v>-9548.49</v>
      </c>
      <c r="I72" s="229">
        <v>0.60625333333333331</v>
      </c>
    </row>
    <row r="73" spans="1:9">
      <c r="A73" s="30" t="s">
        <v>107</v>
      </c>
      <c r="B73" s="30" t="s">
        <v>107</v>
      </c>
      <c r="C73" s="110"/>
      <c r="D73" s="111" t="s">
        <v>108</v>
      </c>
      <c r="E73" s="113">
        <v>-11440</v>
      </c>
      <c r="F73" s="431">
        <v>0</v>
      </c>
      <c r="G73" s="113">
        <v>-6778.95</v>
      </c>
      <c r="H73" s="430">
        <v>-6778.95</v>
      </c>
      <c r="I73" s="229">
        <v>0.59256555944055944</v>
      </c>
    </row>
    <row r="74" spans="1:9">
      <c r="A74" s="30" t="s">
        <v>109</v>
      </c>
      <c r="B74" s="30" t="s">
        <v>109</v>
      </c>
      <c r="C74" s="110"/>
      <c r="D74" s="111" t="s">
        <v>110</v>
      </c>
      <c r="E74" s="113">
        <v>-4000</v>
      </c>
      <c r="F74" s="431">
        <v>0</v>
      </c>
      <c r="G74" s="431">
        <v>0</v>
      </c>
      <c r="H74" s="359">
        <v>0</v>
      </c>
      <c r="I74" s="229">
        <v>0</v>
      </c>
    </row>
    <row r="75" spans="1:9" ht="12" customHeight="1">
      <c r="A75" s="30" t="s">
        <v>111</v>
      </c>
      <c r="B75" s="30" t="s">
        <v>111</v>
      </c>
      <c r="C75" s="110"/>
      <c r="D75" s="111" t="s">
        <v>112</v>
      </c>
      <c r="E75" s="113">
        <v>-34125</v>
      </c>
      <c r="F75" s="113">
        <v>-9091.27</v>
      </c>
      <c r="G75" s="113">
        <v>-25166.920000000002</v>
      </c>
      <c r="H75" s="430">
        <v>-34258.19</v>
      </c>
      <c r="I75" s="229">
        <v>1.0039030036630037</v>
      </c>
    </row>
    <row r="76" spans="1:9">
      <c r="A76" s="30" t="s">
        <v>113</v>
      </c>
      <c r="B76" s="30" t="s">
        <v>113</v>
      </c>
      <c r="C76" s="110"/>
      <c r="D76" s="111" t="s">
        <v>114</v>
      </c>
      <c r="E76" s="113">
        <v>-26750</v>
      </c>
      <c r="F76" s="113">
        <v>-4652.49</v>
      </c>
      <c r="G76" s="113">
        <v>-11052.689999999999</v>
      </c>
      <c r="H76" s="430">
        <v>-15705.179999999998</v>
      </c>
      <c r="I76" s="229">
        <v>0.58710953271028032</v>
      </c>
    </row>
    <row r="77" spans="1:9" ht="24">
      <c r="A77" s="30" t="s">
        <v>116</v>
      </c>
      <c r="B77" s="30" t="s">
        <v>116</v>
      </c>
      <c r="C77" s="110"/>
      <c r="D77" s="111" t="s">
        <v>117</v>
      </c>
      <c r="E77" s="113">
        <v>-37250</v>
      </c>
      <c r="F77" s="113">
        <v>-11442.82</v>
      </c>
      <c r="G77" s="113">
        <v>-22509.54</v>
      </c>
      <c r="H77" s="430">
        <v>-33952.36</v>
      </c>
      <c r="I77" s="229">
        <v>0.91147275167785236</v>
      </c>
    </row>
    <row r="78" spans="1:9">
      <c r="A78" s="30" t="s">
        <v>118</v>
      </c>
      <c r="B78" s="30" t="s">
        <v>118</v>
      </c>
      <c r="C78" s="110"/>
      <c r="D78" s="111" t="s">
        <v>119</v>
      </c>
      <c r="E78" s="130">
        <v>-13875</v>
      </c>
      <c r="F78" s="130">
        <v>-3524.4999999999995</v>
      </c>
      <c r="G78" s="130">
        <v>-4606.7199999999993</v>
      </c>
      <c r="H78" s="430">
        <v>-8131.2199999999993</v>
      </c>
      <c r="I78" s="229">
        <v>0.58603387387387385</v>
      </c>
    </row>
    <row r="79" spans="1:9" ht="24">
      <c r="A79" s="30" t="s">
        <v>120</v>
      </c>
      <c r="B79" s="30" t="s">
        <v>120</v>
      </c>
      <c r="C79" s="110"/>
      <c r="D79" s="111" t="s">
        <v>4898</v>
      </c>
      <c r="E79" s="131">
        <v>-10000</v>
      </c>
      <c r="F79" s="131">
        <v>-99.9</v>
      </c>
      <c r="G79" s="131">
        <v>-31972.11</v>
      </c>
      <c r="H79" s="430">
        <v>-32072.010000000002</v>
      </c>
      <c r="I79" s="229">
        <v>3.2072010000000004</v>
      </c>
    </row>
    <row r="80" spans="1:9" ht="12" customHeight="1">
      <c r="A80" s="30" t="s">
        <v>121</v>
      </c>
      <c r="B80" s="30" t="s">
        <v>121</v>
      </c>
      <c r="C80" s="110"/>
      <c r="D80" s="111" t="s">
        <v>4897</v>
      </c>
      <c r="E80" s="108">
        <v>-10000</v>
      </c>
      <c r="F80" s="108">
        <v>-3993.2</v>
      </c>
      <c r="G80" s="108">
        <v>-49879.05</v>
      </c>
      <c r="H80" s="430">
        <v>-53872.25</v>
      </c>
      <c r="I80" s="229">
        <v>5.3872249999999999</v>
      </c>
    </row>
    <row r="81" spans="1:9">
      <c r="A81" s="30"/>
      <c r="B81" s="30"/>
      <c r="C81" s="110"/>
      <c r="D81" s="111"/>
      <c r="E81" s="108"/>
      <c r="F81" s="108"/>
      <c r="G81" s="108"/>
      <c r="H81" s="359">
        <v>0</v>
      </c>
      <c r="I81" s="229" t="s">
        <v>158</v>
      </c>
    </row>
    <row r="82" spans="1:9" ht="22.5" customHeight="1">
      <c r="A82" s="68">
        <v>10</v>
      </c>
      <c r="B82" s="68">
        <v>10</v>
      </c>
      <c r="C82" s="454" t="s">
        <v>122</v>
      </c>
      <c r="D82" s="455"/>
      <c r="E82" s="132">
        <v>-235231</v>
      </c>
      <c r="F82" s="106">
        <v>-136047.06000000003</v>
      </c>
      <c r="G82" s="106">
        <v>-508533.35</v>
      </c>
      <c r="H82" s="106">
        <v>-644580.41</v>
      </c>
      <c r="I82" s="229">
        <v>2.7402018016332881</v>
      </c>
    </row>
    <row r="83" spans="1:9" ht="24">
      <c r="A83" s="31" t="s">
        <v>123</v>
      </c>
      <c r="B83" s="31" t="s">
        <v>123</v>
      </c>
      <c r="C83" s="110"/>
      <c r="D83" s="111" t="s">
        <v>124</v>
      </c>
      <c r="E83" s="131">
        <v>-207745</v>
      </c>
      <c r="F83" s="131">
        <v>-121496.91</v>
      </c>
      <c r="G83" s="131">
        <v>-476023.57999999996</v>
      </c>
      <c r="H83" s="430">
        <v>-597520.49</v>
      </c>
      <c r="I83" s="229">
        <v>2.876220799537895</v>
      </c>
    </row>
    <row r="84" spans="1:9" ht="20.25" customHeight="1">
      <c r="A84" s="31" t="s">
        <v>125</v>
      </c>
      <c r="B84" s="31" t="s">
        <v>125</v>
      </c>
      <c r="C84" s="110"/>
      <c r="D84" s="230" t="s">
        <v>3263</v>
      </c>
      <c r="E84" s="131">
        <v>-5486</v>
      </c>
      <c r="F84" s="131">
        <v>-7000</v>
      </c>
      <c r="G84" s="131">
        <v>-24959.62</v>
      </c>
      <c r="H84" s="430">
        <v>-31959.62</v>
      </c>
      <c r="I84" s="229">
        <v>5.8256689755741888</v>
      </c>
    </row>
    <row r="85" spans="1:9">
      <c r="A85" s="31" t="s">
        <v>126</v>
      </c>
      <c r="B85" s="31" t="s">
        <v>126</v>
      </c>
      <c r="C85" s="110"/>
      <c r="D85" s="111" t="s">
        <v>127</v>
      </c>
      <c r="E85" s="131">
        <v>-22000</v>
      </c>
      <c r="F85" s="131">
        <v>-7550.15</v>
      </c>
      <c r="G85" s="131">
        <v>-7550.15</v>
      </c>
      <c r="H85" s="430">
        <v>-15100.3</v>
      </c>
      <c r="I85" s="229">
        <v>0.68637727272727267</v>
      </c>
    </row>
    <row r="86" spans="1:9">
      <c r="A86" s="68">
        <v>11</v>
      </c>
      <c r="B86" s="68">
        <v>11</v>
      </c>
      <c r="C86" s="423"/>
      <c r="D86" s="426" t="s">
        <v>128</v>
      </c>
      <c r="E86" s="132">
        <v>-315708</v>
      </c>
      <c r="F86" s="369">
        <v>-459138.55999999994</v>
      </c>
      <c r="G86" s="369">
        <v>-2303365.02</v>
      </c>
      <c r="H86" s="106">
        <v>-2762503.58</v>
      </c>
      <c r="I86" s="384">
        <v>8.7501855512055453</v>
      </c>
    </row>
    <row r="87" spans="1:9">
      <c r="A87" s="68" t="s">
        <v>129</v>
      </c>
      <c r="B87" s="68" t="s">
        <v>129</v>
      </c>
      <c r="C87" s="457" t="s">
        <v>3254</v>
      </c>
      <c r="D87" s="455"/>
      <c r="E87" s="132">
        <v>-81953</v>
      </c>
      <c r="F87" s="369">
        <v>-6744.57</v>
      </c>
      <c r="G87" s="369">
        <v>-157718.91</v>
      </c>
      <c r="H87" s="106">
        <v>-164463.48000000001</v>
      </c>
      <c r="I87" s="229">
        <v>2.0068024355423231</v>
      </c>
    </row>
    <row r="88" spans="1:9">
      <c r="A88" s="30" t="s">
        <v>130</v>
      </c>
      <c r="B88" s="30" t="s">
        <v>130</v>
      </c>
      <c r="C88" s="133"/>
      <c r="D88" s="134" t="s">
        <v>131</v>
      </c>
      <c r="E88" s="131">
        <v>-10973</v>
      </c>
      <c r="F88" s="366">
        <v>0</v>
      </c>
      <c r="G88" s="366">
        <v>0</v>
      </c>
      <c r="H88" s="359">
        <v>0</v>
      </c>
      <c r="I88" s="229">
        <v>0</v>
      </c>
    </row>
    <row r="89" spans="1:9">
      <c r="A89" s="30" t="s">
        <v>132</v>
      </c>
      <c r="B89" s="30" t="s">
        <v>132</v>
      </c>
      <c r="C89" s="110"/>
      <c r="D89" s="111" t="s">
        <v>133</v>
      </c>
      <c r="E89" s="108">
        <v>-5486</v>
      </c>
      <c r="F89" s="366">
        <v>0</v>
      </c>
      <c r="G89" s="366">
        <v>0</v>
      </c>
      <c r="H89" s="359">
        <v>0</v>
      </c>
      <c r="I89" s="229">
        <v>0</v>
      </c>
    </row>
    <row r="90" spans="1:9" ht="12" customHeight="1">
      <c r="A90" s="30" t="s">
        <v>134</v>
      </c>
      <c r="B90" s="30" t="s">
        <v>134</v>
      </c>
      <c r="C90" s="110"/>
      <c r="D90" s="111" t="s">
        <v>135</v>
      </c>
      <c r="E90" s="131">
        <v>-35018</v>
      </c>
      <c r="F90" s="131">
        <v>-5847.96</v>
      </c>
      <c r="G90" s="131">
        <v>-129718.91</v>
      </c>
      <c r="H90" s="430">
        <v>-135566.87</v>
      </c>
      <c r="I90" s="229">
        <v>3.8713481638014735</v>
      </c>
    </row>
    <row r="91" spans="1:9">
      <c r="A91" s="30" t="s">
        <v>136</v>
      </c>
      <c r="B91" s="30" t="s">
        <v>136</v>
      </c>
      <c r="C91" s="110"/>
      <c r="D91" s="111" t="s">
        <v>137</v>
      </c>
      <c r="E91" s="131">
        <v>-30476</v>
      </c>
      <c r="F91" s="131">
        <v>-896.61</v>
      </c>
      <c r="G91" s="131">
        <v>-28000</v>
      </c>
      <c r="H91" s="430">
        <v>-28896.61</v>
      </c>
      <c r="I91" s="229">
        <v>0.94817594172463582</v>
      </c>
    </row>
    <row r="92" spans="1:9">
      <c r="A92" s="68" t="s">
        <v>138</v>
      </c>
      <c r="B92" s="68" t="s">
        <v>138</v>
      </c>
      <c r="C92" s="454" t="s">
        <v>139</v>
      </c>
      <c r="D92" s="458"/>
      <c r="E92" s="132">
        <v>-92400</v>
      </c>
      <c r="F92" s="132">
        <v>-13856</v>
      </c>
      <c r="G92" s="132">
        <v>-700320.47000000009</v>
      </c>
      <c r="H92" s="106">
        <v>-714176.47000000009</v>
      </c>
      <c r="I92" s="229">
        <v>7.7291825757575765</v>
      </c>
    </row>
    <row r="93" spans="1:9" ht="18.75" customHeight="1">
      <c r="A93" s="30" t="s">
        <v>140</v>
      </c>
      <c r="B93" s="30" t="s">
        <v>140</v>
      </c>
      <c r="C93" s="135"/>
      <c r="D93" s="136" t="s">
        <v>4771</v>
      </c>
      <c r="E93" s="127">
        <v>0</v>
      </c>
      <c r="F93" s="366">
        <v>0</v>
      </c>
      <c r="G93" s="131">
        <v>-638836.31000000006</v>
      </c>
      <c r="H93" s="430">
        <v>-638836.31000000006</v>
      </c>
      <c r="I93" s="380" t="s">
        <v>3252</v>
      </c>
    </row>
    <row r="94" spans="1:9" ht="24" customHeight="1">
      <c r="A94" s="30" t="s">
        <v>141</v>
      </c>
      <c r="B94" s="30" t="s">
        <v>141</v>
      </c>
      <c r="C94" s="137"/>
      <c r="D94" s="134" t="s">
        <v>142</v>
      </c>
      <c r="E94" s="108">
        <v>-92400</v>
      </c>
      <c r="F94" s="131">
        <v>-13856</v>
      </c>
      <c r="G94" s="131">
        <v>-61484.159999999996</v>
      </c>
      <c r="H94" s="430">
        <v>-75340.160000000003</v>
      </c>
      <c r="I94" s="229">
        <v>0.81536969696969697</v>
      </c>
    </row>
    <row r="95" spans="1:9">
      <c r="A95" s="68" t="s">
        <v>144</v>
      </c>
      <c r="B95" s="68" t="s">
        <v>144</v>
      </c>
      <c r="C95" s="454" t="s">
        <v>145</v>
      </c>
      <c r="D95" s="459"/>
      <c r="E95" s="132">
        <v>-27851</v>
      </c>
      <c r="F95" s="369">
        <v>0</v>
      </c>
      <c r="G95" s="132">
        <v>-20242</v>
      </c>
      <c r="H95" s="106">
        <v>-20242</v>
      </c>
      <c r="I95" s="229">
        <v>0.72679616530824742</v>
      </c>
    </row>
    <row r="96" spans="1:9">
      <c r="A96" s="30" t="s">
        <v>146</v>
      </c>
      <c r="B96" s="30" t="s">
        <v>146</v>
      </c>
      <c r="C96" s="110"/>
      <c r="D96" s="111" t="s">
        <v>147</v>
      </c>
      <c r="E96" s="127">
        <v>0</v>
      </c>
      <c r="F96" s="366">
        <v>0</v>
      </c>
      <c r="G96" s="366">
        <v>0</v>
      </c>
      <c r="H96" s="359">
        <v>0</v>
      </c>
      <c r="I96" s="229" t="s">
        <v>158</v>
      </c>
    </row>
    <row r="97" spans="1:9">
      <c r="A97" s="30" t="s">
        <v>148</v>
      </c>
      <c r="B97" s="30" t="s">
        <v>148</v>
      </c>
      <c r="C97" s="110"/>
      <c r="D97" s="111" t="s">
        <v>149</v>
      </c>
      <c r="E97" s="118">
        <v>-9327</v>
      </c>
      <c r="F97" s="366">
        <v>0</v>
      </c>
      <c r="G97" s="366">
        <v>-6090</v>
      </c>
      <c r="H97" s="430">
        <v>-6090</v>
      </c>
      <c r="I97" s="229">
        <v>0.65294306851077522</v>
      </c>
    </row>
    <row r="98" spans="1:9">
      <c r="A98" s="30" t="s">
        <v>150</v>
      </c>
      <c r="B98" s="30" t="s">
        <v>150</v>
      </c>
      <c r="C98" s="110"/>
      <c r="D98" s="111" t="s">
        <v>151</v>
      </c>
      <c r="E98" s="127">
        <v>0</v>
      </c>
      <c r="F98" s="366">
        <v>0</v>
      </c>
      <c r="G98" s="366">
        <v>0</v>
      </c>
      <c r="H98" s="359">
        <v>0</v>
      </c>
      <c r="I98" s="229" t="s">
        <v>158</v>
      </c>
    </row>
    <row r="99" spans="1:9" ht="12" customHeight="1">
      <c r="A99" s="30" t="s">
        <v>152</v>
      </c>
      <c r="B99" s="30" t="s">
        <v>152</v>
      </c>
      <c r="C99" s="110"/>
      <c r="D99" s="111" t="s">
        <v>153</v>
      </c>
      <c r="E99" s="118">
        <v>-8531</v>
      </c>
      <c r="F99" s="366">
        <v>0</v>
      </c>
      <c r="G99" s="366">
        <v>-4380</v>
      </c>
      <c r="H99" s="430">
        <v>-4380</v>
      </c>
      <c r="I99" s="229">
        <v>0.5134216387293401</v>
      </c>
    </row>
    <row r="100" spans="1:9" ht="24">
      <c r="A100" s="30" t="s">
        <v>154</v>
      </c>
      <c r="B100" s="30" t="s">
        <v>154</v>
      </c>
      <c r="C100" s="110"/>
      <c r="D100" s="111" t="s">
        <v>155</v>
      </c>
      <c r="E100" s="118">
        <v>-1372</v>
      </c>
      <c r="F100" s="366">
        <v>0</v>
      </c>
      <c r="G100" s="366">
        <v>0</v>
      </c>
      <c r="H100" s="359">
        <v>0</v>
      </c>
      <c r="I100" s="229">
        <v>0</v>
      </c>
    </row>
    <row r="101" spans="1:9">
      <c r="A101" s="30" t="s">
        <v>156</v>
      </c>
      <c r="B101" s="30" t="s">
        <v>156</v>
      </c>
      <c r="C101" s="110"/>
      <c r="D101" s="111" t="s">
        <v>157</v>
      </c>
      <c r="E101" s="118">
        <v>-8621</v>
      </c>
      <c r="F101" s="366">
        <v>0</v>
      </c>
      <c r="G101" s="366">
        <v>-9772</v>
      </c>
      <c r="H101" s="430">
        <v>-9772</v>
      </c>
      <c r="I101" s="229">
        <v>1.1335111935970306</v>
      </c>
    </row>
    <row r="102" spans="1:9">
      <c r="A102" s="30" t="s">
        <v>159</v>
      </c>
      <c r="B102" s="30" t="s">
        <v>159</v>
      </c>
      <c r="C102" s="110"/>
      <c r="D102" s="111" t="s">
        <v>160</v>
      </c>
      <c r="E102" s="127">
        <v>0</v>
      </c>
      <c r="F102" s="366">
        <v>0</v>
      </c>
      <c r="G102" s="366">
        <v>0</v>
      </c>
      <c r="H102" s="359">
        <v>0</v>
      </c>
      <c r="I102" s="229" t="s">
        <v>158</v>
      </c>
    </row>
    <row r="103" spans="1:9">
      <c r="A103" s="68" t="s">
        <v>161</v>
      </c>
      <c r="B103" s="68" t="s">
        <v>161</v>
      </c>
      <c r="C103" s="454" t="s">
        <v>162</v>
      </c>
      <c r="D103" s="455"/>
      <c r="E103" s="138">
        <v>-4463</v>
      </c>
      <c r="F103" s="369">
        <v>0</v>
      </c>
      <c r="G103" s="369">
        <v>0</v>
      </c>
      <c r="H103" s="359">
        <v>0</v>
      </c>
      <c r="I103" s="229">
        <v>0</v>
      </c>
    </row>
    <row r="104" spans="1:9">
      <c r="A104" s="30" t="s">
        <v>163</v>
      </c>
      <c r="B104" s="30" t="s">
        <v>163</v>
      </c>
      <c r="C104" s="110"/>
      <c r="D104" s="111" t="s">
        <v>164</v>
      </c>
      <c r="E104" s="127">
        <v>0</v>
      </c>
      <c r="F104" s="366">
        <v>0</v>
      </c>
      <c r="G104" s="366">
        <v>0</v>
      </c>
      <c r="H104" s="359">
        <v>0</v>
      </c>
      <c r="I104" s="229" t="s">
        <v>158</v>
      </c>
    </row>
    <row r="105" spans="1:9">
      <c r="A105" s="30" t="s">
        <v>165</v>
      </c>
      <c r="B105" s="30" t="s">
        <v>165</v>
      </c>
      <c r="C105" s="110"/>
      <c r="D105" s="111" t="s">
        <v>166</v>
      </c>
      <c r="E105" s="127">
        <v>0</v>
      </c>
      <c r="F105" s="366">
        <v>0</v>
      </c>
      <c r="G105" s="366">
        <v>0</v>
      </c>
      <c r="H105" s="359">
        <v>0</v>
      </c>
      <c r="I105" s="229" t="s">
        <v>158</v>
      </c>
    </row>
    <row r="106" spans="1:9" ht="12" customHeight="1">
      <c r="A106" s="30" t="s">
        <v>167</v>
      </c>
      <c r="B106" s="30" t="s">
        <v>167</v>
      </c>
      <c r="C106" s="110"/>
      <c r="D106" s="111" t="s">
        <v>168</v>
      </c>
      <c r="E106" s="113">
        <v>-4463</v>
      </c>
      <c r="F106" s="366">
        <v>0</v>
      </c>
      <c r="G106" s="366">
        <v>0</v>
      </c>
      <c r="H106" s="359">
        <v>0</v>
      </c>
      <c r="I106" s="229">
        <v>0</v>
      </c>
    </row>
    <row r="107" spans="1:9" ht="19.5" customHeight="1">
      <c r="A107" s="68" t="s">
        <v>169</v>
      </c>
      <c r="B107" s="68" t="s">
        <v>169</v>
      </c>
      <c r="C107" s="452" t="s">
        <v>170</v>
      </c>
      <c r="D107" s="453"/>
      <c r="E107" s="132">
        <v>-61363</v>
      </c>
      <c r="F107" s="369">
        <v>-6769.36</v>
      </c>
      <c r="G107" s="369">
        <v>-9157.91</v>
      </c>
      <c r="H107" s="106">
        <v>-15927.27</v>
      </c>
      <c r="I107" s="229">
        <v>0.25955820282580711</v>
      </c>
    </row>
    <row r="108" spans="1:9">
      <c r="A108" s="30" t="s">
        <v>171</v>
      </c>
      <c r="B108" s="30" t="s">
        <v>171</v>
      </c>
      <c r="C108" s="110"/>
      <c r="D108" s="111" t="s">
        <v>172</v>
      </c>
      <c r="E108" s="113">
        <v>-47976</v>
      </c>
      <c r="F108" s="113">
        <v>-5944.66</v>
      </c>
      <c r="G108" s="113">
        <v>-5339.29</v>
      </c>
      <c r="H108" s="430">
        <v>-11283.95</v>
      </c>
      <c r="I108" s="229">
        <v>0.23519989161247293</v>
      </c>
    </row>
    <row r="109" spans="1:9">
      <c r="A109" s="30" t="s">
        <v>173</v>
      </c>
      <c r="B109" s="30" t="s">
        <v>173</v>
      </c>
      <c r="C109" s="110"/>
      <c r="D109" s="111" t="s">
        <v>174</v>
      </c>
      <c r="E109" s="113">
        <v>-10500</v>
      </c>
      <c r="F109" s="366">
        <v>0</v>
      </c>
      <c r="G109" s="113">
        <v>-930</v>
      </c>
      <c r="H109" s="430">
        <v>-930</v>
      </c>
      <c r="I109" s="229">
        <v>8.8571428571428565E-2</v>
      </c>
    </row>
    <row r="110" spans="1:9">
      <c r="A110" s="30" t="s">
        <v>175</v>
      </c>
      <c r="B110" s="30" t="s">
        <v>175</v>
      </c>
      <c r="C110" s="110"/>
      <c r="D110" s="111" t="s">
        <v>4708</v>
      </c>
      <c r="E110" s="113">
        <v>-2887</v>
      </c>
      <c r="F110" s="113">
        <v>-824.7</v>
      </c>
      <c r="G110" s="113">
        <v>-2888.62</v>
      </c>
      <c r="H110" s="430">
        <v>-3713.3199999999997</v>
      </c>
      <c r="I110" s="229">
        <v>1.2862209906477311</v>
      </c>
    </row>
    <row r="111" spans="1:9" ht="12" customHeight="1">
      <c r="A111" s="30" t="s">
        <v>176</v>
      </c>
      <c r="B111" s="30" t="s">
        <v>176</v>
      </c>
      <c r="C111" s="110"/>
      <c r="D111" s="111" t="s">
        <v>177</v>
      </c>
      <c r="E111" s="127">
        <v>0</v>
      </c>
      <c r="F111" s="366">
        <v>0</v>
      </c>
      <c r="G111" s="366">
        <v>0</v>
      </c>
      <c r="H111" s="359">
        <v>0</v>
      </c>
      <c r="I111" s="229" t="s">
        <v>158</v>
      </c>
    </row>
    <row r="112" spans="1:9" ht="24" customHeight="1">
      <c r="A112" s="68" t="s">
        <v>3255</v>
      </c>
      <c r="B112" s="68" t="s">
        <v>3255</v>
      </c>
      <c r="C112" s="452" t="s">
        <v>178</v>
      </c>
      <c r="D112" s="453"/>
      <c r="E112" s="132">
        <v>-47678</v>
      </c>
      <c r="F112" s="132">
        <v>-431768.63</v>
      </c>
      <c r="G112" s="132">
        <v>-1415925.73</v>
      </c>
      <c r="H112" s="132">
        <v>-1847694.3599999999</v>
      </c>
      <c r="I112" s="229">
        <v>38.753604597508279</v>
      </c>
    </row>
    <row r="113" spans="1:9" ht="12" customHeight="1">
      <c r="A113" s="30" t="s">
        <v>3256</v>
      </c>
      <c r="B113" s="30" t="s">
        <v>3256</v>
      </c>
      <c r="C113" s="110"/>
      <c r="D113" s="111" t="s">
        <v>4770</v>
      </c>
      <c r="E113" s="431">
        <v>0</v>
      </c>
      <c r="F113" s="366">
        <v>0</v>
      </c>
      <c r="G113" s="366">
        <v>0</v>
      </c>
      <c r="H113" s="359">
        <v>0</v>
      </c>
      <c r="I113" s="229" t="s">
        <v>158</v>
      </c>
    </row>
    <row r="114" spans="1:9" ht="12" customHeight="1">
      <c r="A114" s="30" t="s">
        <v>3257</v>
      </c>
      <c r="B114" s="30" t="s">
        <v>3257</v>
      </c>
      <c r="C114" s="110"/>
      <c r="D114" s="111" t="s">
        <v>180</v>
      </c>
      <c r="E114" s="113">
        <v>-2967</v>
      </c>
      <c r="F114" s="113">
        <v>-1610.13</v>
      </c>
      <c r="G114" s="113">
        <v>-1610.13</v>
      </c>
      <c r="H114" s="430">
        <v>-3220.26</v>
      </c>
      <c r="I114" s="229">
        <v>1.0853589484327604</v>
      </c>
    </row>
    <row r="115" spans="1:9" ht="12" customHeight="1">
      <c r="A115" s="30" t="s">
        <v>3258</v>
      </c>
      <c r="B115" s="30" t="s">
        <v>3258</v>
      </c>
      <c r="C115" s="110"/>
      <c r="D115" s="111" t="s">
        <v>181</v>
      </c>
      <c r="E115" s="118">
        <v>-1418</v>
      </c>
      <c r="F115" s="366">
        <v>0</v>
      </c>
      <c r="G115" s="366">
        <v>0</v>
      </c>
      <c r="H115" s="359">
        <v>0</v>
      </c>
      <c r="I115" s="229">
        <v>0</v>
      </c>
    </row>
    <row r="116" spans="1:9" ht="12" customHeight="1">
      <c r="A116" s="30" t="s">
        <v>3259</v>
      </c>
      <c r="B116" s="30" t="s">
        <v>3259</v>
      </c>
      <c r="C116" s="110"/>
      <c r="D116" s="111" t="s">
        <v>182</v>
      </c>
      <c r="E116" s="113">
        <v>-19293</v>
      </c>
      <c r="F116" s="366">
        <v>0</v>
      </c>
      <c r="G116" s="113">
        <v>-17515.68</v>
      </c>
      <c r="H116" s="430">
        <v>-17515.68</v>
      </c>
      <c r="I116" s="380" t="s">
        <v>3252</v>
      </c>
    </row>
    <row r="117" spans="1:9" s="52" customFormat="1" ht="12" customHeight="1">
      <c r="A117" s="30" t="s">
        <v>3260</v>
      </c>
      <c r="B117" s="30" t="s">
        <v>3260</v>
      </c>
      <c r="C117" s="74"/>
      <c r="D117" s="75" t="s">
        <v>184</v>
      </c>
      <c r="E117" s="127">
        <v>0</v>
      </c>
      <c r="F117" s="113">
        <v>-430158.5</v>
      </c>
      <c r="G117" s="113">
        <v>-1382799.92</v>
      </c>
      <c r="H117" s="430">
        <v>-1812958.42</v>
      </c>
      <c r="I117" s="380" t="s">
        <v>3252</v>
      </c>
    </row>
    <row r="118" spans="1:9" s="52" customFormat="1" ht="12" customHeight="1">
      <c r="A118" s="30" t="s">
        <v>3261</v>
      </c>
      <c r="B118" s="30" t="s">
        <v>3261</v>
      </c>
      <c r="C118" s="110"/>
      <c r="D118" s="111" t="s">
        <v>186</v>
      </c>
      <c r="E118" s="113">
        <v>-24000</v>
      </c>
      <c r="F118" s="366">
        <v>0</v>
      </c>
      <c r="G118" s="113">
        <v>-14000</v>
      </c>
      <c r="H118" s="430">
        <v>-14000</v>
      </c>
      <c r="I118" s="229">
        <v>0.58333333333333337</v>
      </c>
    </row>
    <row r="119" spans="1:9">
      <c r="A119" s="68">
        <v>12</v>
      </c>
      <c r="B119" s="68">
        <v>12</v>
      </c>
      <c r="C119" s="454" t="s">
        <v>187</v>
      </c>
      <c r="D119" s="455"/>
      <c r="E119" s="132">
        <v>-5673760</v>
      </c>
      <c r="F119" s="132">
        <v>-2789656</v>
      </c>
      <c r="G119" s="132">
        <v>-5324307.3600000003</v>
      </c>
      <c r="H119" s="106">
        <v>-8113963.3600000003</v>
      </c>
      <c r="I119" s="229">
        <v>1.4300857561828488</v>
      </c>
    </row>
    <row r="120" spans="1:9" ht="12" customHeight="1">
      <c r="A120" s="85">
        <v>13</v>
      </c>
      <c r="B120" s="85">
        <v>13</v>
      </c>
      <c r="C120" s="452" t="s">
        <v>188</v>
      </c>
      <c r="D120" s="453"/>
      <c r="E120" s="132"/>
      <c r="F120" s="367"/>
      <c r="G120" s="367"/>
      <c r="H120" s="359">
        <v>0</v>
      </c>
      <c r="I120" s="385"/>
    </row>
    <row r="121" spans="1:9" ht="24">
      <c r="A121" s="139" t="s">
        <v>189</v>
      </c>
      <c r="B121" s="139" t="s">
        <v>189</v>
      </c>
      <c r="C121" s="140"/>
      <c r="D121" s="75" t="s">
        <v>188</v>
      </c>
      <c r="E121" s="127">
        <v>0</v>
      </c>
      <c r="F121" s="113">
        <v>-24860.050000000003</v>
      </c>
      <c r="G121" s="113">
        <v>-36004.740000000005</v>
      </c>
      <c r="H121" s="430">
        <v>-60864.790000000008</v>
      </c>
      <c r="I121" s="380" t="s">
        <v>3252</v>
      </c>
    </row>
    <row r="122" spans="1:9">
      <c r="A122" s="139" t="s">
        <v>190</v>
      </c>
      <c r="B122" s="139" t="s">
        <v>190</v>
      </c>
      <c r="C122" s="140"/>
      <c r="D122" s="75" t="s">
        <v>191</v>
      </c>
      <c r="E122" s="127"/>
      <c r="F122" s="366">
        <v>0</v>
      </c>
      <c r="G122" s="366">
        <v>0</v>
      </c>
      <c r="H122" s="359">
        <v>0</v>
      </c>
      <c r="I122" s="380" t="s">
        <v>3252</v>
      </c>
    </row>
    <row r="123" spans="1:9">
      <c r="A123" s="227" t="s">
        <v>3250</v>
      </c>
      <c r="B123" s="227" t="s">
        <v>3250</v>
      </c>
      <c r="C123" s="140"/>
      <c r="D123" s="228" t="s">
        <v>3251</v>
      </c>
      <c r="E123" s="127">
        <v>0</v>
      </c>
      <c r="F123" s="366">
        <v>0</v>
      </c>
      <c r="G123" s="366">
        <v>0</v>
      </c>
      <c r="H123" s="359">
        <v>0</v>
      </c>
      <c r="I123" s="229"/>
    </row>
    <row r="124" spans="1:9">
      <c r="A124" s="68">
        <v>14</v>
      </c>
      <c r="B124" s="68">
        <v>14</v>
      </c>
      <c r="C124" s="441" t="s">
        <v>192</v>
      </c>
      <c r="D124" s="456" t="s">
        <v>193</v>
      </c>
      <c r="E124" s="385">
        <v>-5673760</v>
      </c>
      <c r="F124" s="369">
        <v>-2814516.0500000007</v>
      </c>
      <c r="G124" s="369">
        <v>-5360312.0999999996</v>
      </c>
      <c r="H124" s="106">
        <v>-8174828.1500000004</v>
      </c>
      <c r="I124" s="229">
        <v>1.4408131732748655</v>
      </c>
    </row>
    <row r="125" spans="1:9">
      <c r="A125" s="30" t="s">
        <v>194</v>
      </c>
      <c r="B125" s="30" t="s">
        <v>194</v>
      </c>
      <c r="C125" s="438" t="s">
        <v>3265</v>
      </c>
      <c r="D125" s="439"/>
      <c r="E125" s="391">
        <v>-1564000</v>
      </c>
      <c r="F125" s="369">
        <v>-109912.69</v>
      </c>
      <c r="G125" s="369">
        <v>-138945.69999999998</v>
      </c>
      <c r="H125" s="106">
        <v>-248858.38999999998</v>
      </c>
      <c r="I125" s="229">
        <v>0.15911661764705881</v>
      </c>
    </row>
    <row r="126" spans="1:9">
      <c r="A126" s="30" t="s">
        <v>195</v>
      </c>
      <c r="B126" s="30" t="s">
        <v>195</v>
      </c>
      <c r="C126" s="435" t="s">
        <v>196</v>
      </c>
      <c r="D126" s="436"/>
      <c r="E126" s="113">
        <v>-1238000</v>
      </c>
      <c r="F126" s="113">
        <v>-70200</v>
      </c>
      <c r="G126" s="113">
        <v>-45801</v>
      </c>
      <c r="H126" s="430">
        <v>-116001</v>
      </c>
      <c r="I126" s="229">
        <v>9.3700323101777061E-2</v>
      </c>
    </row>
    <row r="127" spans="1:9" ht="36" customHeight="1">
      <c r="A127" s="30" t="s">
        <v>197</v>
      </c>
      <c r="B127" s="30" t="s">
        <v>197</v>
      </c>
      <c r="C127" s="435" t="s">
        <v>4757</v>
      </c>
      <c r="D127" s="436"/>
      <c r="E127" s="108">
        <v>-4000</v>
      </c>
      <c r="F127" s="108">
        <v>-7.4</v>
      </c>
      <c r="G127" s="108">
        <v>-1183.1099999999999</v>
      </c>
      <c r="H127" s="430">
        <v>-1190.51</v>
      </c>
      <c r="I127" s="229">
        <v>0.29762749999999999</v>
      </c>
    </row>
    <row r="128" spans="1:9">
      <c r="A128" s="334"/>
      <c r="B128" s="30" t="s">
        <v>4755</v>
      </c>
      <c r="C128" s="435" t="s">
        <v>4756</v>
      </c>
      <c r="D128" s="444"/>
      <c r="E128" s="108">
        <v>-322000</v>
      </c>
      <c r="F128" s="366">
        <v>0</v>
      </c>
      <c r="G128" s="108">
        <v>-29.44</v>
      </c>
      <c r="H128" s="430">
        <v>-29.44</v>
      </c>
      <c r="I128" s="386" t="s">
        <v>3252</v>
      </c>
    </row>
    <row r="129" spans="1:9">
      <c r="A129" s="334"/>
      <c r="B129" s="358" t="s">
        <v>4772</v>
      </c>
      <c r="C129" s="435" t="s">
        <v>4773</v>
      </c>
      <c r="D129" s="436"/>
      <c r="E129" s="108">
        <v>-40000</v>
      </c>
      <c r="F129" s="366">
        <v>0</v>
      </c>
      <c r="G129" s="108">
        <v>-40029.94</v>
      </c>
      <c r="H129" s="430">
        <v>-40029.94</v>
      </c>
      <c r="I129" s="380"/>
    </row>
    <row r="130" spans="1:9">
      <c r="A130" s="334"/>
      <c r="B130" s="358" t="s">
        <v>4774</v>
      </c>
      <c r="C130" s="435" t="s">
        <v>4775</v>
      </c>
      <c r="D130" s="436"/>
      <c r="E130" s="108">
        <v>-44000</v>
      </c>
      <c r="F130" s="108">
        <v>-39705.29</v>
      </c>
      <c r="G130" s="108">
        <v>-51902.21</v>
      </c>
      <c r="H130" s="430">
        <v>-91607.5</v>
      </c>
      <c r="I130" s="380"/>
    </row>
    <row r="131" spans="1:9" ht="22.5" customHeight="1">
      <c r="A131" s="142">
        <v>15</v>
      </c>
      <c r="B131" s="142">
        <v>15</v>
      </c>
      <c r="C131" s="438" t="s">
        <v>198</v>
      </c>
      <c r="D131" s="439"/>
      <c r="E131" s="388">
        <v>0</v>
      </c>
      <c r="F131" s="425">
        <v>0</v>
      </c>
      <c r="G131" s="387">
        <v>0</v>
      </c>
      <c r="H131" s="387" t="s">
        <v>17</v>
      </c>
      <c r="I131" s="229" t="s">
        <v>158</v>
      </c>
    </row>
    <row r="132" spans="1:9" ht="24">
      <c r="B132" s="143"/>
      <c r="C132" s="90"/>
      <c r="D132" s="90"/>
      <c r="E132" s="370" t="s">
        <v>4810</v>
      </c>
      <c r="F132" s="372" t="s">
        <v>4811</v>
      </c>
      <c r="G132" s="372" t="s">
        <v>4812</v>
      </c>
      <c r="H132" s="373" t="s">
        <v>31</v>
      </c>
      <c r="I132" s="374" t="s">
        <v>10</v>
      </c>
    </row>
    <row r="133" spans="1:9" ht="21.75" customHeight="1">
      <c r="A133" s="68">
        <v>16</v>
      </c>
      <c r="B133" s="68">
        <v>16</v>
      </c>
      <c r="C133" s="440" t="s">
        <v>199</v>
      </c>
      <c r="D133" s="441"/>
      <c r="E133" s="389"/>
      <c r="F133" s="106">
        <v>-31908.6</v>
      </c>
      <c r="G133" s="106">
        <v>-187303.29</v>
      </c>
      <c r="H133" s="106">
        <v>-219211.89</v>
      </c>
      <c r="I133" s="390"/>
    </row>
    <row r="134" spans="1:9" ht="18.600000000000001" customHeight="1">
      <c r="A134" s="231" t="s">
        <v>200</v>
      </c>
      <c r="B134" s="144" t="s">
        <v>200</v>
      </c>
      <c r="C134" s="60"/>
      <c r="D134" s="145" t="s">
        <v>201</v>
      </c>
      <c r="E134" s="141"/>
      <c r="F134" s="108">
        <v>-31908.6</v>
      </c>
      <c r="G134" s="108">
        <v>-55474.990000000005</v>
      </c>
      <c r="H134" s="430">
        <v>-87383.59</v>
      </c>
      <c r="I134" s="164"/>
    </row>
    <row r="135" spans="1:9">
      <c r="A135" s="231" t="s">
        <v>202</v>
      </c>
      <c r="B135" s="393" t="s">
        <v>202</v>
      </c>
      <c r="C135" s="60"/>
      <c r="D135" s="145" t="s">
        <v>203</v>
      </c>
      <c r="E135" s="141"/>
      <c r="F135" s="366">
        <v>0</v>
      </c>
      <c r="G135" s="108">
        <v>-130167.07</v>
      </c>
      <c r="H135" s="430">
        <v>-130167.07</v>
      </c>
      <c r="I135" s="164"/>
    </row>
    <row r="136" spans="1:9">
      <c r="A136" s="231" t="s">
        <v>204</v>
      </c>
      <c r="B136" s="393" t="s">
        <v>204</v>
      </c>
      <c r="C136" s="146"/>
      <c r="D136" s="147" t="s">
        <v>205</v>
      </c>
      <c r="E136" s="141"/>
      <c r="F136" s="366">
        <v>0</v>
      </c>
      <c r="G136" s="108">
        <v>-1661.23</v>
      </c>
      <c r="H136" s="430">
        <v>-1661.23</v>
      </c>
      <c r="I136" s="164"/>
    </row>
    <row r="137" spans="1:9">
      <c r="A137" s="231" t="s">
        <v>206</v>
      </c>
      <c r="B137" s="393" t="s">
        <v>206</v>
      </c>
      <c r="C137" s="60"/>
      <c r="D137" s="145" t="s">
        <v>207</v>
      </c>
      <c r="E137" s="141"/>
      <c r="F137" s="366">
        <v>0</v>
      </c>
      <c r="G137" s="366">
        <v>0</v>
      </c>
      <c r="H137" s="169"/>
      <c r="I137" s="164"/>
    </row>
    <row r="138" spans="1:9">
      <c r="A138" s="231" t="s">
        <v>208</v>
      </c>
      <c r="B138" s="393" t="s">
        <v>208</v>
      </c>
      <c r="C138" s="60"/>
      <c r="D138" s="145" t="s">
        <v>209</v>
      </c>
      <c r="E138" s="141"/>
      <c r="F138" s="366">
        <v>0</v>
      </c>
      <c r="G138" s="366">
        <v>0</v>
      </c>
      <c r="H138" s="169"/>
      <c r="I138" s="164"/>
    </row>
    <row r="139" spans="1:9">
      <c r="A139" s="148" t="s">
        <v>210</v>
      </c>
      <c r="B139" s="148" t="s">
        <v>210</v>
      </c>
      <c r="C139" s="60"/>
      <c r="D139" s="145" t="s">
        <v>211</v>
      </c>
      <c r="E139" s="141"/>
      <c r="F139" s="366">
        <v>0</v>
      </c>
      <c r="G139" s="366">
        <v>0</v>
      </c>
      <c r="H139" s="169"/>
      <c r="I139" s="164"/>
    </row>
    <row r="140" spans="1:9" ht="33" customHeight="1">
      <c r="A140" s="68">
        <v>17</v>
      </c>
      <c r="B140" s="68">
        <v>17</v>
      </c>
      <c r="C140" s="442" t="s">
        <v>212</v>
      </c>
      <c r="D140" s="443"/>
      <c r="E140" s="67" t="s">
        <v>4810</v>
      </c>
      <c r="F140" s="116" t="s">
        <v>4811</v>
      </c>
      <c r="G140" s="116" t="s">
        <v>4812</v>
      </c>
      <c r="H140" s="119" t="s">
        <v>31</v>
      </c>
      <c r="I140" s="122" t="s">
        <v>10</v>
      </c>
    </row>
    <row r="141" spans="1:9">
      <c r="A141" s="231" t="s">
        <v>213</v>
      </c>
      <c r="B141" s="144" t="s">
        <v>213</v>
      </c>
      <c r="C141" s="60"/>
      <c r="D141" s="145" t="s">
        <v>201</v>
      </c>
      <c r="E141" s="141"/>
      <c r="F141" s="163"/>
      <c r="G141" s="163"/>
      <c r="H141" s="169"/>
      <c r="I141" s="164"/>
    </row>
    <row r="142" spans="1:9">
      <c r="A142" s="231" t="s">
        <v>214</v>
      </c>
      <c r="B142" s="144" t="s">
        <v>214</v>
      </c>
      <c r="C142" s="60"/>
      <c r="D142" s="145" t="s">
        <v>203</v>
      </c>
      <c r="E142" s="141"/>
      <c r="F142" s="163"/>
      <c r="G142" s="164"/>
      <c r="H142" s="169"/>
      <c r="I142" s="164"/>
    </row>
    <row r="143" spans="1:9">
      <c r="A143" s="231" t="s">
        <v>215</v>
      </c>
      <c r="B143" s="144" t="s">
        <v>215</v>
      </c>
      <c r="C143" s="146"/>
      <c r="D143" s="147" t="s">
        <v>205</v>
      </c>
      <c r="E143" s="141"/>
      <c r="F143" s="163"/>
      <c r="G143" s="164"/>
      <c r="H143" s="169"/>
      <c r="I143" s="164"/>
    </row>
    <row r="144" spans="1:9">
      <c r="A144" s="231" t="s">
        <v>216</v>
      </c>
      <c r="B144" s="144" t="s">
        <v>216</v>
      </c>
      <c r="C144" s="60"/>
      <c r="D144" s="145" t="s">
        <v>207</v>
      </c>
      <c r="E144" s="141"/>
      <c r="F144" s="163"/>
      <c r="G144" s="164"/>
      <c r="H144" s="169"/>
      <c r="I144" s="164"/>
    </row>
    <row r="145" spans="1:9" ht="12" customHeight="1">
      <c r="A145" s="231" t="s">
        <v>217</v>
      </c>
      <c r="B145" s="144" t="s">
        <v>217</v>
      </c>
      <c r="C145" s="60"/>
      <c r="D145" s="145" t="s">
        <v>209</v>
      </c>
      <c r="E145" s="141"/>
      <c r="F145" s="163"/>
      <c r="G145" s="164"/>
      <c r="H145" s="169"/>
      <c r="I145" s="164"/>
    </row>
    <row r="146" spans="1:9" ht="12" customHeight="1">
      <c r="A146" s="148" t="s">
        <v>218</v>
      </c>
      <c r="B146" s="148" t="s">
        <v>218</v>
      </c>
      <c r="C146" s="60"/>
      <c r="D146" s="145" t="s">
        <v>211</v>
      </c>
      <c r="E146" s="141"/>
      <c r="F146" s="163"/>
      <c r="G146" s="164"/>
      <c r="H146" s="169"/>
      <c r="I146" s="164"/>
    </row>
    <row r="147" spans="1:9" ht="24" customHeight="1">
      <c r="A147" s="68">
        <v>18</v>
      </c>
      <c r="B147" s="68">
        <v>18</v>
      </c>
      <c r="C147" s="448" t="s">
        <v>219</v>
      </c>
      <c r="D147" s="449" t="s">
        <v>220</v>
      </c>
      <c r="E147" s="67" t="s">
        <v>4810</v>
      </c>
      <c r="F147" s="116" t="s">
        <v>4811</v>
      </c>
      <c r="G147" s="372" t="s">
        <v>4812</v>
      </c>
      <c r="H147" s="119" t="s">
        <v>31</v>
      </c>
      <c r="I147" s="122" t="s">
        <v>10</v>
      </c>
    </row>
    <row r="148" spans="1:9">
      <c r="A148" s="148" t="s">
        <v>221</v>
      </c>
      <c r="B148" s="148" t="s">
        <v>221</v>
      </c>
      <c r="C148" s="60"/>
      <c r="D148" s="145" t="s">
        <v>201</v>
      </c>
      <c r="E148" s="141"/>
      <c r="F148" s="165"/>
      <c r="G148" s="164"/>
      <c r="H148" s="169"/>
      <c r="I148" s="164"/>
    </row>
    <row r="149" spans="1:9">
      <c r="A149" s="148" t="s">
        <v>222</v>
      </c>
      <c r="B149" s="148" t="s">
        <v>222</v>
      </c>
      <c r="C149" s="60"/>
      <c r="D149" s="145" t="s">
        <v>203</v>
      </c>
      <c r="E149" s="141"/>
      <c r="F149" s="165"/>
      <c r="G149" s="164"/>
      <c r="H149" s="169"/>
      <c r="I149" s="164"/>
    </row>
    <row r="150" spans="1:9">
      <c r="A150" s="148" t="s">
        <v>223</v>
      </c>
      <c r="B150" s="148" t="s">
        <v>223</v>
      </c>
      <c r="C150" s="146"/>
      <c r="D150" s="147" t="s">
        <v>205</v>
      </c>
      <c r="E150" s="141"/>
      <c r="F150" s="164"/>
      <c r="G150" s="164"/>
      <c r="H150" s="169"/>
      <c r="I150" s="164"/>
    </row>
    <row r="151" spans="1:9">
      <c r="A151" s="148" t="s">
        <v>224</v>
      </c>
      <c r="B151" s="148" t="s">
        <v>224</v>
      </c>
      <c r="C151" s="60"/>
      <c r="D151" s="145" t="s">
        <v>207</v>
      </c>
      <c r="E151" s="141"/>
      <c r="F151" s="164"/>
      <c r="G151" s="164"/>
      <c r="H151" s="169"/>
      <c r="I151" s="164"/>
    </row>
    <row r="152" spans="1:9">
      <c r="A152" s="231" t="s">
        <v>225</v>
      </c>
      <c r="B152" s="144" t="s">
        <v>225</v>
      </c>
      <c r="C152" s="60"/>
      <c r="D152" s="145" t="s">
        <v>209</v>
      </c>
      <c r="E152" s="141"/>
      <c r="F152" s="164"/>
      <c r="G152" s="164"/>
      <c r="H152" s="169"/>
      <c r="I152" s="164"/>
    </row>
    <row r="153" spans="1:9">
      <c r="A153" s="148" t="s">
        <v>226</v>
      </c>
      <c r="B153" s="148" t="s">
        <v>226</v>
      </c>
      <c r="C153" s="60"/>
      <c r="D153" s="145" t="s">
        <v>211</v>
      </c>
      <c r="E153" s="141"/>
      <c r="F153" s="164"/>
      <c r="G153" s="164"/>
      <c r="H153" s="169"/>
      <c r="I153" s="164"/>
    </row>
    <row r="154" spans="1:9" ht="24">
      <c r="A154" s="68">
        <v>19</v>
      </c>
      <c r="B154" s="143"/>
      <c r="C154" s="104" t="s">
        <v>227</v>
      </c>
      <c r="D154" s="105"/>
      <c r="E154" s="67" t="s">
        <v>4810</v>
      </c>
      <c r="F154" s="116" t="s">
        <v>4811</v>
      </c>
      <c r="G154" s="372" t="s">
        <v>4812</v>
      </c>
      <c r="H154" s="119" t="s">
        <v>31</v>
      </c>
      <c r="I154" s="122" t="s">
        <v>10</v>
      </c>
    </row>
    <row r="155" spans="1:9">
      <c r="A155" s="148" t="s">
        <v>228</v>
      </c>
      <c r="B155" s="148" t="s">
        <v>228</v>
      </c>
      <c r="C155" s="149" t="s">
        <v>229</v>
      </c>
      <c r="D155" s="150"/>
      <c r="E155" s="151"/>
      <c r="F155" s="166">
        <v>5840385.1299999999</v>
      </c>
      <c r="G155" s="167">
        <v>5484191.7700000005</v>
      </c>
      <c r="H155" s="166"/>
      <c r="I155" s="166"/>
    </row>
    <row r="156" spans="1:9">
      <c r="A156" s="148" t="s">
        <v>230</v>
      </c>
      <c r="B156" s="148" t="s">
        <v>230</v>
      </c>
      <c r="C156" s="152" t="s">
        <v>231</v>
      </c>
      <c r="D156" s="153"/>
      <c r="E156" s="154"/>
      <c r="F156" s="167">
        <v>2186154</v>
      </c>
      <c r="G156" s="368">
        <v>2186154</v>
      </c>
      <c r="H156" s="167"/>
      <c r="I156" s="166"/>
    </row>
    <row r="157" spans="1:9">
      <c r="A157" s="148" t="s">
        <v>232</v>
      </c>
      <c r="B157" s="148" t="s">
        <v>232</v>
      </c>
      <c r="C157" s="155" t="s">
        <v>233</v>
      </c>
      <c r="D157" s="156"/>
      <c r="E157" s="154"/>
      <c r="F157" s="167">
        <v>-2627029.3299999996</v>
      </c>
      <c r="G157" s="167">
        <v>-4074086.75</v>
      </c>
      <c r="H157" s="167"/>
      <c r="I157" s="166"/>
    </row>
    <row r="158" spans="1:9" ht="24.75" customHeight="1">
      <c r="A158" s="148" t="s">
        <v>234</v>
      </c>
      <c r="B158" s="148" t="s">
        <v>234</v>
      </c>
      <c r="C158" s="450" t="s">
        <v>235</v>
      </c>
      <c r="D158" s="451"/>
      <c r="E158" s="151"/>
      <c r="F158" s="167"/>
      <c r="G158" s="167"/>
      <c r="H158" s="166"/>
      <c r="I158" s="166"/>
    </row>
    <row r="159" spans="1:9">
      <c r="A159" s="231" t="s">
        <v>236</v>
      </c>
      <c r="B159" s="144" t="s">
        <v>236</v>
      </c>
      <c r="C159" s="433" t="s">
        <v>237</v>
      </c>
      <c r="D159" s="434"/>
      <c r="E159" s="151"/>
      <c r="F159" s="167"/>
      <c r="G159" s="267"/>
      <c r="H159" s="167"/>
      <c r="I159" s="166"/>
    </row>
    <row r="160" spans="1:9">
      <c r="A160" s="157" t="s">
        <v>238</v>
      </c>
      <c r="B160" s="157" t="s">
        <v>238</v>
      </c>
      <c r="C160" s="435" t="s">
        <v>239</v>
      </c>
      <c r="D160" s="436"/>
      <c r="E160" s="151"/>
      <c r="F160" s="167"/>
      <c r="G160" s="167"/>
      <c r="H160" s="166"/>
      <c r="I160" s="166"/>
    </row>
    <row r="161" spans="1:9">
      <c r="A161" s="157" t="s">
        <v>240</v>
      </c>
      <c r="B161" s="157" t="s">
        <v>240</v>
      </c>
      <c r="C161" s="435" t="s">
        <v>241</v>
      </c>
      <c r="D161" s="436"/>
      <c r="E161" s="151"/>
      <c r="F161" s="167">
        <v>84681.97</v>
      </c>
      <c r="G161" s="368">
        <v>0</v>
      </c>
      <c r="H161" s="166"/>
      <c r="I161" s="166"/>
    </row>
    <row r="162" spans="1:9">
      <c r="A162" s="148" t="s">
        <v>242</v>
      </c>
      <c r="B162" s="148" t="s">
        <v>242</v>
      </c>
      <c r="C162" s="152" t="s">
        <v>243</v>
      </c>
      <c r="D162" s="153"/>
      <c r="E162" s="151"/>
      <c r="F162" s="167">
        <v>-356193.35999999975</v>
      </c>
      <c r="G162" s="167">
        <v>-1887932.7499999998</v>
      </c>
      <c r="H162" s="167"/>
      <c r="I162" s="166"/>
    </row>
    <row r="163" spans="1:9" ht="12.95" customHeight="1">
      <c r="A163" s="158" t="s">
        <v>3262</v>
      </c>
      <c r="B163" s="158" t="s">
        <v>244</v>
      </c>
      <c r="C163" s="102" t="s">
        <v>245</v>
      </c>
      <c r="D163" s="103"/>
      <c r="E163" s="159">
        <v>5840385.1299999999</v>
      </c>
      <c r="F163" s="268">
        <v>5484191.7700000005</v>
      </c>
      <c r="G163" s="268">
        <v>3596259.0200000005</v>
      </c>
      <c r="H163" s="159"/>
      <c r="I163" s="168"/>
    </row>
    <row r="164" spans="1:9" ht="24">
      <c r="A164" s="68">
        <v>20</v>
      </c>
      <c r="B164" s="68">
        <v>20</v>
      </c>
      <c r="C164" s="160" t="s">
        <v>246</v>
      </c>
      <c r="D164" s="161"/>
      <c r="E164" s="67" t="s">
        <v>4810</v>
      </c>
      <c r="F164" s="116" t="s">
        <v>4811</v>
      </c>
      <c r="G164" s="372" t="s">
        <v>4812</v>
      </c>
      <c r="H164" s="119" t="s">
        <v>31</v>
      </c>
      <c r="I164" s="170" t="s">
        <v>10</v>
      </c>
    </row>
    <row r="165" spans="1:9" ht="12.75" customHeight="1">
      <c r="A165" s="162" t="s">
        <v>247</v>
      </c>
      <c r="B165" s="162" t="s">
        <v>247</v>
      </c>
      <c r="C165" s="445" t="s">
        <v>248</v>
      </c>
      <c r="D165" s="446"/>
      <c r="E165" s="151"/>
      <c r="F165" s="154">
        <v>555590.6</v>
      </c>
      <c r="G165" s="169">
        <v>0</v>
      </c>
      <c r="H165" s="169"/>
      <c r="I165" s="169"/>
    </row>
    <row r="166" spans="1:9" ht="12.75" customHeight="1">
      <c r="A166" s="148" t="s">
        <v>249</v>
      </c>
      <c r="B166" s="148" t="s">
        <v>249</v>
      </c>
      <c r="C166" s="445" t="s">
        <v>250</v>
      </c>
      <c r="D166" s="446"/>
      <c r="E166" s="151"/>
      <c r="F166" s="154">
        <v>806276.27</v>
      </c>
      <c r="G166" s="169">
        <v>832592.21</v>
      </c>
      <c r="H166" s="169"/>
      <c r="I166" s="169"/>
    </row>
    <row r="167" spans="1:9" ht="12.75" customHeight="1">
      <c r="A167" s="148" t="s">
        <v>251</v>
      </c>
      <c r="B167" s="148" t="s">
        <v>251</v>
      </c>
      <c r="C167" s="445" t="s">
        <v>3253</v>
      </c>
      <c r="D167" s="446"/>
      <c r="E167" s="151"/>
      <c r="F167" s="154">
        <v>1612621.9700000002</v>
      </c>
      <c r="G167" s="169">
        <v>1548647.36</v>
      </c>
      <c r="H167" s="169"/>
      <c r="I167" s="169"/>
    </row>
    <row r="168" spans="1:9" ht="12.75" customHeight="1">
      <c r="A168" s="148" t="s">
        <v>252</v>
      </c>
      <c r="B168" s="148" t="s">
        <v>252</v>
      </c>
      <c r="C168" s="445" t="s">
        <v>253</v>
      </c>
      <c r="D168" s="446"/>
      <c r="E168" s="151"/>
      <c r="F168" s="154">
        <v>4079719.83</v>
      </c>
      <c r="G168" s="169">
        <v>2935646.88</v>
      </c>
      <c r="H168" s="169"/>
      <c r="I168" s="169"/>
    </row>
    <row r="169" spans="1:9" ht="12.75" customHeight="1">
      <c r="A169" s="148" t="s">
        <v>254</v>
      </c>
      <c r="B169" s="148" t="s">
        <v>254</v>
      </c>
      <c r="C169" s="447" t="s">
        <v>255</v>
      </c>
      <c r="D169" s="447"/>
      <c r="E169" s="233"/>
      <c r="F169" s="422">
        <v>7054208.6699999999</v>
      </c>
      <c r="G169" s="169">
        <v>5316886.45</v>
      </c>
      <c r="H169" s="169"/>
      <c r="I169" s="169"/>
    </row>
    <row r="170" spans="1:9" ht="12.75" customHeight="1">
      <c r="A170" s="171"/>
      <c r="B170" s="171"/>
      <c r="C170" s="437"/>
      <c r="D170" s="437"/>
      <c r="E170" s="172"/>
      <c r="F170" s="232"/>
      <c r="G170" s="232"/>
      <c r="H170" s="173"/>
      <c r="I170" s="173"/>
    </row>
    <row r="171" spans="1:9" ht="12.75" customHeight="1">
      <c r="A171" s="171"/>
      <c r="B171" s="171"/>
      <c r="C171" s="432"/>
      <c r="D171" s="432"/>
      <c r="E171" s="172"/>
      <c r="F171" s="232"/>
      <c r="G171" s="232"/>
      <c r="H171" s="173"/>
      <c r="I171" s="173"/>
    </row>
    <row r="172" spans="1:9" ht="12.75" customHeight="1">
      <c r="A172" s="171"/>
      <c r="B172" s="171"/>
      <c r="C172" s="432"/>
      <c r="D172" s="432"/>
      <c r="E172" s="172"/>
      <c r="F172" s="232"/>
      <c r="G172" s="232"/>
      <c r="H172" s="173"/>
      <c r="I172" s="173"/>
    </row>
    <row r="173" spans="1:9" ht="12.75" customHeight="1">
      <c r="A173" s="171"/>
      <c r="B173" s="171"/>
      <c r="C173" s="432"/>
      <c r="D173" s="432"/>
      <c r="E173" s="172"/>
      <c r="F173" s="232"/>
      <c r="G173" s="232"/>
      <c r="H173" s="173"/>
      <c r="I173" s="173"/>
    </row>
    <row r="174" spans="1:9" ht="12.75" customHeight="1">
      <c r="A174" s="171"/>
      <c r="B174" s="171"/>
      <c r="C174" s="432"/>
      <c r="D174" s="432"/>
      <c r="E174" s="172"/>
      <c r="F174" s="232"/>
      <c r="G174" s="232"/>
      <c r="H174" s="173"/>
      <c r="I174" s="173"/>
    </row>
    <row r="175" spans="1:9" ht="12.75" customHeight="1">
      <c r="A175" s="171"/>
      <c r="B175" s="171"/>
      <c r="C175" s="432"/>
      <c r="D175" s="432"/>
      <c r="E175" s="172"/>
      <c r="F175" s="232"/>
      <c r="G175" s="232"/>
      <c r="H175" s="173"/>
      <c r="I175" s="173"/>
    </row>
    <row r="176" spans="1:9" ht="12.75" customHeight="1">
      <c r="A176" s="171"/>
      <c r="B176" s="171"/>
      <c r="C176" s="432"/>
      <c r="D176" s="432"/>
      <c r="E176" s="172"/>
      <c r="F176" s="232"/>
      <c r="G176" s="232"/>
      <c r="H176" s="173"/>
      <c r="I176" s="173"/>
    </row>
    <row r="177" spans="1:9" ht="12.75" customHeight="1">
      <c r="A177" s="171"/>
      <c r="B177" s="171"/>
      <c r="C177" s="432"/>
      <c r="D177" s="432"/>
      <c r="E177" s="172"/>
      <c r="F177" s="232"/>
      <c r="G177" s="232"/>
      <c r="H177" s="173"/>
      <c r="I177" s="173"/>
    </row>
    <row r="178" spans="1:9" ht="12.75" customHeight="1">
      <c r="A178" s="171"/>
      <c r="B178" s="171"/>
      <c r="C178" s="432"/>
      <c r="D178" s="432"/>
      <c r="E178" s="172"/>
      <c r="F178" s="232"/>
      <c r="G178" s="232"/>
      <c r="H178" s="173"/>
      <c r="I178" s="173"/>
    </row>
    <row r="179" spans="1:9" ht="12.75" customHeight="1">
      <c r="A179" s="171"/>
      <c r="B179" s="171"/>
      <c r="C179" s="432"/>
      <c r="D179" s="432"/>
      <c r="E179" s="172"/>
      <c r="F179" s="232"/>
      <c r="G179" s="232"/>
      <c r="H179" s="173"/>
      <c r="I179" s="173"/>
    </row>
    <row r="180" spans="1:9" ht="12.75" customHeight="1">
      <c r="A180" s="171"/>
      <c r="B180" s="171"/>
      <c r="C180" s="432"/>
      <c r="D180" s="432"/>
      <c r="E180" s="172"/>
      <c r="F180" s="232"/>
      <c r="G180" s="232"/>
      <c r="H180" s="173"/>
      <c r="I180" s="173"/>
    </row>
    <row r="181" spans="1:9" ht="12.75" customHeight="1">
      <c r="A181" s="171"/>
      <c r="B181" s="171"/>
      <c r="C181" s="432"/>
      <c r="D181" s="432"/>
      <c r="E181" s="172"/>
      <c r="F181" s="232"/>
      <c r="G181" s="232"/>
      <c r="H181" s="173"/>
      <c r="I181" s="173"/>
    </row>
    <row r="182" spans="1:9" ht="12.75" customHeight="1">
      <c r="A182" s="171"/>
      <c r="B182" s="171"/>
      <c r="C182" s="432"/>
      <c r="D182" s="432"/>
      <c r="E182" s="172"/>
      <c r="F182" s="232"/>
      <c r="G182" s="232"/>
      <c r="H182" s="173"/>
      <c r="I182" s="173"/>
    </row>
    <row r="183" spans="1:9" ht="12.75" customHeight="1">
      <c r="A183" s="171"/>
      <c r="B183" s="171"/>
      <c r="C183" s="432"/>
      <c r="D183" s="432"/>
      <c r="E183" s="172"/>
      <c r="F183" s="232"/>
      <c r="G183" s="232"/>
      <c r="H183" s="173"/>
      <c r="I183" s="173"/>
    </row>
    <row r="184" spans="1:9" ht="12.75" customHeight="1">
      <c r="A184" s="171"/>
      <c r="B184" s="171"/>
      <c r="C184" s="432"/>
      <c r="D184" s="432"/>
      <c r="E184" s="172"/>
      <c r="F184" s="232"/>
      <c r="G184" s="232"/>
      <c r="H184" s="173"/>
      <c r="I184" s="173"/>
    </row>
    <row r="185" spans="1:9" ht="12.75" customHeight="1">
      <c r="A185" s="171"/>
      <c r="B185" s="171"/>
      <c r="C185" s="432"/>
      <c r="D185" s="432"/>
      <c r="E185" s="172"/>
      <c r="F185" s="232"/>
      <c r="G185" s="232"/>
      <c r="H185" s="173"/>
      <c r="I185" s="173"/>
    </row>
    <row r="186" spans="1:9" ht="12.75" customHeight="1">
      <c r="A186" s="171"/>
      <c r="B186" s="171"/>
      <c r="C186" s="432"/>
      <c r="D186" s="432"/>
      <c r="E186" s="172"/>
      <c r="F186" s="232"/>
      <c r="G186" s="232"/>
      <c r="H186" s="173"/>
      <c r="I186" s="173"/>
    </row>
    <row r="187" spans="1:9" ht="12.75" customHeight="1">
      <c r="A187" s="171"/>
      <c r="B187" s="171"/>
      <c r="C187" s="432"/>
      <c r="D187" s="432"/>
      <c r="E187" s="172"/>
      <c r="F187" s="232"/>
      <c r="G187" s="232"/>
      <c r="H187" s="173"/>
      <c r="I187" s="173"/>
    </row>
    <row r="188" spans="1:9" ht="12.75" customHeight="1">
      <c r="A188" s="171"/>
      <c r="B188" s="171"/>
      <c r="C188" s="432"/>
      <c r="D188" s="432"/>
      <c r="E188" s="172"/>
      <c r="F188" s="232"/>
      <c r="G188" s="232"/>
      <c r="H188" s="173"/>
      <c r="I188" s="173"/>
    </row>
    <row r="189" spans="1:9" ht="12.75" customHeight="1">
      <c r="A189" s="171"/>
      <c r="B189" s="171"/>
      <c r="C189" s="432"/>
      <c r="D189" s="432"/>
      <c r="E189" s="172"/>
      <c r="F189" s="232"/>
      <c r="G189" s="232"/>
      <c r="H189" s="173"/>
      <c r="I189" s="173"/>
    </row>
    <row r="190" spans="1:9" ht="12.75" customHeight="1">
      <c r="A190" s="171"/>
      <c r="B190" s="171"/>
      <c r="C190" s="432"/>
      <c r="D190" s="432"/>
      <c r="E190" s="172"/>
      <c r="F190" s="232"/>
      <c r="G190" s="232"/>
      <c r="H190" s="173"/>
      <c r="I190" s="173"/>
    </row>
    <row r="191" spans="1:9" ht="12.75" customHeight="1">
      <c r="A191" s="171"/>
      <c r="B191" s="171"/>
      <c r="C191" s="432"/>
      <c r="D191" s="432"/>
      <c r="E191" s="172"/>
      <c r="F191" s="232"/>
      <c r="G191" s="232"/>
      <c r="H191" s="173"/>
      <c r="I191" s="173"/>
    </row>
    <row r="192" spans="1:9" ht="12.75" customHeight="1">
      <c r="A192" s="171"/>
      <c r="B192" s="171"/>
      <c r="C192" s="432"/>
      <c r="D192" s="432"/>
      <c r="E192" s="172"/>
      <c r="F192" s="232"/>
      <c r="G192" s="232"/>
      <c r="H192" s="173"/>
      <c r="I192" s="173"/>
    </row>
    <row r="193" spans="1:9" ht="12.75" customHeight="1">
      <c r="A193" s="171"/>
      <c r="B193" s="171"/>
      <c r="C193" s="432"/>
      <c r="D193" s="432"/>
      <c r="E193" s="172"/>
      <c r="F193" s="232"/>
      <c r="G193" s="232"/>
      <c r="H193" s="173"/>
      <c r="I193" s="173"/>
    </row>
    <row r="194" spans="1:9" ht="12.75" customHeight="1">
      <c r="A194" s="171"/>
      <c r="B194" s="171"/>
      <c r="C194" s="432"/>
      <c r="D194" s="432"/>
      <c r="E194" s="172"/>
      <c r="F194" s="232"/>
      <c r="G194" s="232"/>
      <c r="H194" s="173"/>
      <c r="I194" s="173"/>
    </row>
    <row r="195" spans="1:9" ht="12.75" customHeight="1">
      <c r="A195" s="171"/>
      <c r="B195" s="171"/>
      <c r="C195" s="432"/>
      <c r="D195" s="432"/>
      <c r="E195" s="172"/>
      <c r="F195" s="232"/>
      <c r="G195" s="232"/>
      <c r="H195" s="173"/>
      <c r="I195" s="173"/>
    </row>
    <row r="196" spans="1:9" ht="12.75" customHeight="1">
      <c r="A196" s="171"/>
      <c r="B196" s="171"/>
      <c r="C196" s="432"/>
      <c r="D196" s="432"/>
      <c r="E196" s="172"/>
      <c r="F196" s="232"/>
      <c r="G196" s="232"/>
      <c r="H196" s="173"/>
      <c r="I196" s="173"/>
    </row>
    <row r="197" spans="1:9" ht="12.75" customHeight="1">
      <c r="A197" s="171"/>
      <c r="B197" s="171"/>
      <c r="C197" s="432"/>
      <c r="D197" s="432"/>
      <c r="E197" s="172"/>
      <c r="F197" s="232"/>
      <c r="G197" s="232"/>
      <c r="H197" s="173"/>
      <c r="I197" s="173"/>
    </row>
    <row r="198" spans="1:9" ht="12.75" customHeight="1">
      <c r="A198" s="171"/>
      <c r="B198" s="171"/>
      <c r="C198" s="432"/>
      <c r="D198" s="432"/>
      <c r="E198" s="172"/>
      <c r="F198" s="232"/>
      <c r="G198" s="232"/>
      <c r="H198" s="173"/>
      <c r="I198" s="173"/>
    </row>
    <row r="199" spans="1:9" ht="12.75" customHeight="1">
      <c r="A199" s="171"/>
      <c r="B199" s="171"/>
      <c r="C199" s="432"/>
      <c r="D199" s="432"/>
      <c r="E199" s="172"/>
      <c r="F199" s="232"/>
      <c r="G199" s="232"/>
      <c r="H199" s="173"/>
      <c r="I199" s="173"/>
    </row>
    <row r="200" spans="1:9" ht="12.75" customHeight="1">
      <c r="A200" s="171"/>
      <c r="B200" s="171"/>
      <c r="C200" s="432"/>
      <c r="D200" s="432"/>
      <c r="E200" s="172"/>
      <c r="F200" s="232"/>
      <c r="G200" s="232"/>
      <c r="H200" s="173"/>
      <c r="I200" s="173"/>
    </row>
    <row r="201" spans="1:9" ht="12.75" customHeight="1">
      <c r="A201" s="171"/>
      <c r="B201" s="171"/>
      <c r="C201" s="432"/>
      <c r="D201" s="432"/>
      <c r="E201" s="172"/>
      <c r="F201" s="232"/>
      <c r="G201" s="232"/>
      <c r="H201" s="173"/>
      <c r="I201" s="173"/>
    </row>
    <row r="202" spans="1:9" ht="12.75" customHeight="1">
      <c r="A202" s="171"/>
      <c r="B202" s="171"/>
      <c r="C202" s="432"/>
      <c r="D202" s="432"/>
      <c r="E202" s="172"/>
      <c r="F202" s="232"/>
      <c r="G202" s="232"/>
      <c r="H202" s="173"/>
      <c r="I202" s="173"/>
    </row>
    <row r="203" spans="1:9" ht="12.75" customHeight="1">
      <c r="A203" s="171"/>
      <c r="B203" s="171"/>
      <c r="C203" s="432"/>
      <c r="D203" s="432"/>
      <c r="E203" s="172"/>
      <c r="F203" s="232"/>
      <c r="G203" s="232"/>
      <c r="H203" s="173"/>
      <c r="I203" s="173"/>
    </row>
    <row r="204" spans="1:9" ht="12.75" customHeight="1">
      <c r="A204" s="171"/>
      <c r="B204" s="171"/>
      <c r="C204" s="432"/>
      <c r="D204" s="432"/>
      <c r="E204" s="172"/>
      <c r="F204" s="232"/>
      <c r="G204" s="232"/>
      <c r="H204" s="173"/>
      <c r="I204" s="173"/>
    </row>
    <row r="205" spans="1:9" ht="12.75" customHeight="1">
      <c r="A205" s="171"/>
      <c r="B205" s="171"/>
      <c r="C205" s="432"/>
      <c r="D205" s="432"/>
      <c r="E205" s="172"/>
      <c r="F205" s="232"/>
      <c r="G205" s="232"/>
      <c r="H205" s="173"/>
      <c r="I205" s="173"/>
    </row>
    <row r="206" spans="1:9" ht="12.75" customHeight="1">
      <c r="A206" s="171"/>
      <c r="B206" s="171"/>
      <c r="C206" s="432"/>
      <c r="D206" s="432"/>
      <c r="E206" s="172"/>
      <c r="F206" s="232"/>
      <c r="G206" s="232"/>
      <c r="H206" s="173"/>
      <c r="I206" s="173"/>
    </row>
    <row r="207" spans="1:9" customFormat="1" ht="12.75" customHeight="1"/>
    <row r="208" spans="1:9" customFormat="1" ht="12.75" customHeight="1"/>
    <row r="209" customFormat="1" ht="12.75" customHeight="1"/>
    <row r="210" customFormat="1" ht="21" customHeight="1"/>
    <row r="211" customFormat="1" ht="21" customHeight="1"/>
    <row r="212" customFormat="1" ht="22.5" customHeight="1"/>
    <row r="213" customFormat="1" ht="29.25" customHeight="1"/>
    <row r="214" customFormat="1" ht="26.25" customHeight="1"/>
    <row r="215" customFormat="1" ht="26.25" customHeight="1"/>
    <row r="216" customFormat="1" ht="26.25" customHeight="1"/>
    <row r="217" customFormat="1" ht="26.25" customHeight="1"/>
    <row r="218" customFormat="1" ht="26.25" customHeight="1"/>
    <row r="219" customFormat="1" ht="26.25" customHeight="1"/>
    <row r="220" customFormat="1" ht="30.75" customHeight="1"/>
    <row r="221" customFormat="1" ht="30.75" customHeight="1"/>
    <row r="222" customFormat="1" ht="30.75" customHeight="1"/>
    <row r="223" customFormat="1" ht="30.75" customHeight="1"/>
    <row r="224" customFormat="1" ht="30.75" customHeight="1"/>
    <row r="225" customFormat="1" ht="30.75" customHeight="1"/>
    <row r="226" customFormat="1" ht="30.75" customHeight="1"/>
    <row r="227" customFormat="1" ht="30.75" customHeight="1"/>
    <row r="228" customFormat="1" ht="22.5" customHeight="1"/>
    <row r="229" customFormat="1" ht="39.6" customHeight="1"/>
    <row r="230" customFormat="1" ht="28.5" customHeight="1"/>
    <row r="231" customFormat="1" ht="26.45" customHeight="1"/>
    <row r="232" customFormat="1" ht="26.45" customHeight="1"/>
    <row r="233" customFormat="1" ht="26.45" customHeight="1"/>
    <row r="234" customFormat="1" ht="22.5" customHeight="1"/>
    <row r="235" customFormat="1" ht="28.5" customHeight="1"/>
    <row r="236" customFormat="1" ht="22.5" customHeight="1"/>
    <row r="237" customFormat="1" ht="32.25" customHeight="1"/>
    <row r="238" customFormat="1" ht="22.5" customHeight="1"/>
    <row r="239" customFormat="1" ht="22.5" customHeight="1"/>
    <row r="240" customFormat="1" ht="22.5" customHeight="1"/>
    <row r="241" customFormat="1" ht="28.5" customHeight="1"/>
    <row r="242" customFormat="1" ht="30" customHeight="1"/>
    <row r="243" customFormat="1" ht="27.75" customHeight="1"/>
    <row r="244" customFormat="1" ht="27.75" customHeight="1"/>
    <row r="245" customFormat="1" ht="21.75" customHeight="1"/>
    <row r="246" customFormat="1" ht="27" customHeight="1"/>
    <row r="247" customFormat="1" ht="158.44999999999999" customHeight="1"/>
    <row r="248" customFormat="1" ht="38.25" customHeight="1"/>
    <row r="249" customFormat="1" ht="23.25" customHeight="1"/>
    <row r="250" customFormat="1" ht="43.5" customHeight="1"/>
    <row r="251" customFormat="1" ht="3" customHeight="1"/>
    <row r="252" customFormat="1" ht="29.25" customHeight="1"/>
    <row r="253" customFormat="1" ht="123.95" customHeight="1"/>
    <row r="254" customFormat="1" ht="3" customHeight="1"/>
    <row r="255" customFormat="1" ht="27.75" customHeight="1"/>
    <row r="256" customFormat="1" ht="30.75" customHeight="1"/>
    <row r="257" spans="1:9" customFormat="1" ht="9" customHeight="1"/>
    <row r="258" spans="1:9" customFormat="1" ht="15"/>
    <row r="259" spans="1:9" customFormat="1" ht="15"/>
    <row r="260" spans="1:9" customFormat="1" ht="20.25" customHeight="1"/>
    <row r="261" spans="1:9" ht="15">
      <c r="A261"/>
      <c r="B261"/>
      <c r="C261"/>
      <c r="D261"/>
      <c r="E261"/>
      <c r="F261"/>
      <c r="G261"/>
      <c r="H261"/>
      <c r="I261"/>
    </row>
    <row r="262" spans="1:9" ht="15">
      <c r="A262"/>
      <c r="B262"/>
      <c r="C262"/>
      <c r="D262"/>
      <c r="E262"/>
      <c r="F262"/>
      <c r="G262"/>
      <c r="H262"/>
      <c r="I262"/>
    </row>
    <row r="263" spans="1:9" ht="15">
      <c r="A263"/>
      <c r="B263"/>
      <c r="C263"/>
      <c r="D263"/>
      <c r="E263"/>
      <c r="F263"/>
      <c r="G263"/>
      <c r="H263"/>
      <c r="I263"/>
    </row>
    <row r="264" spans="1:9" ht="15">
      <c r="A264"/>
      <c r="B264"/>
      <c r="C264"/>
      <c r="D264"/>
      <c r="E264"/>
      <c r="F264"/>
      <c r="G264"/>
      <c r="H264"/>
      <c r="I264"/>
    </row>
  </sheetData>
  <mergeCells count="42">
    <mergeCell ref="C41:D41"/>
    <mergeCell ref="C55:D55"/>
    <mergeCell ref="C82:D82"/>
    <mergeCell ref="C28:D28"/>
    <mergeCell ref="C29:D29"/>
    <mergeCell ref="C30:D30"/>
    <mergeCell ref="C32:D32"/>
    <mergeCell ref="C37:D37"/>
    <mergeCell ref="F5:G5"/>
    <mergeCell ref="F7:H7"/>
    <mergeCell ref="B11:I11"/>
    <mergeCell ref="C14:D14"/>
    <mergeCell ref="C15:D15"/>
    <mergeCell ref="C87:D87"/>
    <mergeCell ref="C92:D92"/>
    <mergeCell ref="C95:D95"/>
    <mergeCell ref="C103:D103"/>
    <mergeCell ref="C107:D107"/>
    <mergeCell ref="C169:D169"/>
    <mergeCell ref="C147:D147"/>
    <mergeCell ref="C158:D158"/>
    <mergeCell ref="C112:D112"/>
    <mergeCell ref="C119:D119"/>
    <mergeCell ref="C120:D120"/>
    <mergeCell ref="C124:D124"/>
    <mergeCell ref="C125:D125"/>
    <mergeCell ref="C159:D159"/>
    <mergeCell ref="C160:D160"/>
    <mergeCell ref="C161:D161"/>
    <mergeCell ref="C170:D170"/>
    <mergeCell ref="C126:D126"/>
    <mergeCell ref="C127:D127"/>
    <mergeCell ref="C131:D131"/>
    <mergeCell ref="C133:D133"/>
    <mergeCell ref="C140:D140"/>
    <mergeCell ref="C129:D129"/>
    <mergeCell ref="C130:D130"/>
    <mergeCell ref="C128:D128"/>
    <mergeCell ref="C165:D165"/>
    <mergeCell ref="C166:D166"/>
    <mergeCell ref="C167:D167"/>
    <mergeCell ref="C168:D168"/>
  </mergeCells>
  <phoneticPr fontId="60" type="noConversion"/>
  <printOptions horizontalCentered="1"/>
  <pageMargins left="0.51181102362204722" right="0.51181102362204722" top="0.78740157480314965" bottom="0.78740157480314965" header="0.31496062992125984" footer="0.31496062992125984"/>
  <pageSetup paperSize="9" scale="82" fitToHeight="0" orientation="portrait" r:id="rId1"/>
  <headerFooter>
    <oddFooter>&amp;RPlanilha Orçamentária 2021_MDF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489"/>
  <sheetViews>
    <sheetView showGridLines="0" topLeftCell="A322" workbookViewId="0">
      <selection activeCell="L330" sqref="L330"/>
    </sheetView>
  </sheetViews>
  <sheetFormatPr defaultRowHeight="12"/>
  <cols>
    <col min="1" max="1" width="15.85546875" style="303" bestFit="1" customWidth="1"/>
    <col min="2" max="2" width="3.7109375" style="303" customWidth="1"/>
    <col min="3" max="3" width="42.85546875" style="303" bestFit="1" customWidth="1"/>
    <col min="4" max="4" width="3.7109375" style="303" customWidth="1"/>
    <col min="5" max="5" width="12.28515625" style="303" bestFit="1" customWidth="1"/>
    <col min="6" max="6" width="3.7109375" style="303" customWidth="1"/>
    <col min="7" max="7" width="10" style="303" bestFit="1" customWidth="1"/>
    <col min="8" max="8" width="3.7109375" style="303" customWidth="1"/>
    <col min="9" max="9" width="10" style="303" bestFit="1" customWidth="1"/>
    <col min="10" max="10" width="3.7109375" style="303" customWidth="1"/>
    <col min="11" max="11" width="12.28515625" style="303" bestFit="1" customWidth="1"/>
    <col min="12" max="12" width="7.28515625" style="303" customWidth="1"/>
    <col min="13" max="256" width="9.140625" style="303"/>
    <col min="257" max="257" width="15.85546875" style="303" bestFit="1" customWidth="1"/>
    <col min="258" max="258" width="3.7109375" style="303" customWidth="1"/>
    <col min="259" max="259" width="42.85546875" style="303" bestFit="1" customWidth="1"/>
    <col min="260" max="260" width="3.7109375" style="303" customWidth="1"/>
    <col min="261" max="261" width="12.28515625" style="303" bestFit="1" customWidth="1"/>
    <col min="262" max="262" width="3.7109375" style="303" customWidth="1"/>
    <col min="263" max="263" width="10" style="303" bestFit="1" customWidth="1"/>
    <col min="264" max="264" width="3.7109375" style="303" customWidth="1"/>
    <col min="265" max="265" width="10" style="303" bestFit="1" customWidth="1"/>
    <col min="266" max="266" width="3.7109375" style="303" customWidth="1"/>
    <col min="267" max="267" width="12.28515625" style="303" bestFit="1" customWidth="1"/>
    <col min="268" max="268" width="7.28515625" style="303" customWidth="1"/>
    <col min="269" max="512" width="9.140625" style="303"/>
    <col min="513" max="513" width="15.85546875" style="303" bestFit="1" customWidth="1"/>
    <col min="514" max="514" width="3.7109375" style="303" customWidth="1"/>
    <col min="515" max="515" width="42.85546875" style="303" bestFit="1" customWidth="1"/>
    <col min="516" max="516" width="3.7109375" style="303" customWidth="1"/>
    <col min="517" max="517" width="12.28515625" style="303" bestFit="1" customWidth="1"/>
    <col min="518" max="518" width="3.7109375" style="303" customWidth="1"/>
    <col min="519" max="519" width="10" style="303" bestFit="1" customWidth="1"/>
    <col min="520" max="520" width="3.7109375" style="303" customWidth="1"/>
    <col min="521" max="521" width="10" style="303" bestFit="1" customWidth="1"/>
    <col min="522" max="522" width="3.7109375" style="303" customWidth="1"/>
    <col min="523" max="523" width="12.28515625" style="303" bestFit="1" customWidth="1"/>
    <col min="524" max="524" width="7.28515625" style="303" customWidth="1"/>
    <col min="525" max="768" width="9.140625" style="303"/>
    <col min="769" max="769" width="15.85546875" style="303" bestFit="1" customWidth="1"/>
    <col min="770" max="770" width="3.7109375" style="303" customWidth="1"/>
    <col min="771" max="771" width="42.85546875" style="303" bestFit="1" customWidth="1"/>
    <col min="772" max="772" width="3.7109375" style="303" customWidth="1"/>
    <col min="773" max="773" width="12.28515625" style="303" bestFit="1" customWidth="1"/>
    <col min="774" max="774" width="3.7109375" style="303" customWidth="1"/>
    <col min="775" max="775" width="10" style="303" bestFit="1" customWidth="1"/>
    <col min="776" max="776" width="3.7109375" style="303" customWidth="1"/>
    <col min="777" max="777" width="10" style="303" bestFit="1" customWidth="1"/>
    <col min="778" max="778" width="3.7109375" style="303" customWidth="1"/>
    <col min="779" max="779" width="12.28515625" style="303" bestFit="1" customWidth="1"/>
    <col min="780" max="780" width="7.28515625" style="303" customWidth="1"/>
    <col min="781" max="1024" width="9.140625" style="303"/>
    <col min="1025" max="1025" width="15.85546875" style="303" bestFit="1" customWidth="1"/>
    <col min="1026" max="1026" width="3.7109375" style="303" customWidth="1"/>
    <col min="1027" max="1027" width="42.85546875" style="303" bestFit="1" customWidth="1"/>
    <col min="1028" max="1028" width="3.7109375" style="303" customWidth="1"/>
    <col min="1029" max="1029" width="12.28515625" style="303" bestFit="1" customWidth="1"/>
    <col min="1030" max="1030" width="3.7109375" style="303" customWidth="1"/>
    <col min="1031" max="1031" width="10" style="303" bestFit="1" customWidth="1"/>
    <col min="1032" max="1032" width="3.7109375" style="303" customWidth="1"/>
    <col min="1033" max="1033" width="10" style="303" bestFit="1" customWidth="1"/>
    <col min="1034" max="1034" width="3.7109375" style="303" customWidth="1"/>
    <col min="1035" max="1035" width="12.28515625" style="303" bestFit="1" customWidth="1"/>
    <col min="1036" max="1036" width="7.28515625" style="303" customWidth="1"/>
    <col min="1037" max="1280" width="9.140625" style="303"/>
    <col min="1281" max="1281" width="15.85546875" style="303" bestFit="1" customWidth="1"/>
    <col min="1282" max="1282" width="3.7109375" style="303" customWidth="1"/>
    <col min="1283" max="1283" width="42.85546875" style="303" bestFit="1" customWidth="1"/>
    <col min="1284" max="1284" width="3.7109375" style="303" customWidth="1"/>
    <col min="1285" max="1285" width="12.28515625" style="303" bestFit="1" customWidth="1"/>
    <col min="1286" max="1286" width="3.7109375" style="303" customWidth="1"/>
    <col min="1287" max="1287" width="10" style="303" bestFit="1" customWidth="1"/>
    <col min="1288" max="1288" width="3.7109375" style="303" customWidth="1"/>
    <col min="1289" max="1289" width="10" style="303" bestFit="1" customWidth="1"/>
    <col min="1290" max="1290" width="3.7109375" style="303" customWidth="1"/>
    <col min="1291" max="1291" width="12.28515625" style="303" bestFit="1" customWidth="1"/>
    <col min="1292" max="1292" width="7.28515625" style="303" customWidth="1"/>
    <col min="1293" max="1536" width="9.140625" style="303"/>
    <col min="1537" max="1537" width="15.85546875" style="303" bestFit="1" customWidth="1"/>
    <col min="1538" max="1538" width="3.7109375" style="303" customWidth="1"/>
    <col min="1539" max="1539" width="42.85546875" style="303" bestFit="1" customWidth="1"/>
    <col min="1540" max="1540" width="3.7109375" style="303" customWidth="1"/>
    <col min="1541" max="1541" width="12.28515625" style="303" bestFit="1" customWidth="1"/>
    <col min="1542" max="1542" width="3.7109375" style="303" customWidth="1"/>
    <col min="1543" max="1543" width="10" style="303" bestFit="1" customWidth="1"/>
    <col min="1544" max="1544" width="3.7109375" style="303" customWidth="1"/>
    <col min="1545" max="1545" width="10" style="303" bestFit="1" customWidth="1"/>
    <col min="1546" max="1546" width="3.7109375" style="303" customWidth="1"/>
    <col min="1547" max="1547" width="12.28515625" style="303" bestFit="1" customWidth="1"/>
    <col min="1548" max="1548" width="7.28515625" style="303" customWidth="1"/>
    <col min="1549" max="1792" width="9.140625" style="303"/>
    <col min="1793" max="1793" width="15.85546875" style="303" bestFit="1" customWidth="1"/>
    <col min="1794" max="1794" width="3.7109375" style="303" customWidth="1"/>
    <col min="1795" max="1795" width="42.85546875" style="303" bestFit="1" customWidth="1"/>
    <col min="1796" max="1796" width="3.7109375" style="303" customWidth="1"/>
    <col min="1797" max="1797" width="12.28515625" style="303" bestFit="1" customWidth="1"/>
    <col min="1798" max="1798" width="3.7109375" style="303" customWidth="1"/>
    <col min="1799" max="1799" width="10" style="303" bestFit="1" customWidth="1"/>
    <col min="1800" max="1800" width="3.7109375" style="303" customWidth="1"/>
    <col min="1801" max="1801" width="10" style="303" bestFit="1" customWidth="1"/>
    <col min="1802" max="1802" width="3.7109375" style="303" customWidth="1"/>
    <col min="1803" max="1803" width="12.28515625" style="303" bestFit="1" customWidth="1"/>
    <col min="1804" max="1804" width="7.28515625" style="303" customWidth="1"/>
    <col min="1805" max="2048" width="9.140625" style="303"/>
    <col min="2049" max="2049" width="15.85546875" style="303" bestFit="1" customWidth="1"/>
    <col min="2050" max="2050" width="3.7109375" style="303" customWidth="1"/>
    <col min="2051" max="2051" width="42.85546875" style="303" bestFit="1" customWidth="1"/>
    <col min="2052" max="2052" width="3.7109375" style="303" customWidth="1"/>
    <col min="2053" max="2053" width="12.28515625" style="303" bestFit="1" customWidth="1"/>
    <col min="2054" max="2054" width="3.7109375" style="303" customWidth="1"/>
    <col min="2055" max="2055" width="10" style="303" bestFit="1" customWidth="1"/>
    <col min="2056" max="2056" width="3.7109375" style="303" customWidth="1"/>
    <col min="2057" max="2057" width="10" style="303" bestFit="1" customWidth="1"/>
    <col min="2058" max="2058" width="3.7109375" style="303" customWidth="1"/>
    <col min="2059" max="2059" width="12.28515625" style="303" bestFit="1" customWidth="1"/>
    <col min="2060" max="2060" width="7.28515625" style="303" customWidth="1"/>
    <col min="2061" max="2304" width="9.140625" style="303"/>
    <col min="2305" max="2305" width="15.85546875" style="303" bestFit="1" customWidth="1"/>
    <col min="2306" max="2306" width="3.7109375" style="303" customWidth="1"/>
    <col min="2307" max="2307" width="42.85546875" style="303" bestFit="1" customWidth="1"/>
    <col min="2308" max="2308" width="3.7109375" style="303" customWidth="1"/>
    <col min="2309" max="2309" width="12.28515625" style="303" bestFit="1" customWidth="1"/>
    <col min="2310" max="2310" width="3.7109375" style="303" customWidth="1"/>
    <col min="2311" max="2311" width="10" style="303" bestFit="1" customWidth="1"/>
    <col min="2312" max="2312" width="3.7109375" style="303" customWidth="1"/>
    <col min="2313" max="2313" width="10" style="303" bestFit="1" customWidth="1"/>
    <col min="2314" max="2314" width="3.7109375" style="303" customWidth="1"/>
    <col min="2315" max="2315" width="12.28515625" style="303" bestFit="1" customWidth="1"/>
    <col min="2316" max="2316" width="7.28515625" style="303" customWidth="1"/>
    <col min="2317" max="2560" width="9.140625" style="303"/>
    <col min="2561" max="2561" width="15.85546875" style="303" bestFit="1" customWidth="1"/>
    <col min="2562" max="2562" width="3.7109375" style="303" customWidth="1"/>
    <col min="2563" max="2563" width="42.85546875" style="303" bestFit="1" customWidth="1"/>
    <col min="2564" max="2564" width="3.7109375" style="303" customWidth="1"/>
    <col min="2565" max="2565" width="12.28515625" style="303" bestFit="1" customWidth="1"/>
    <col min="2566" max="2566" width="3.7109375" style="303" customWidth="1"/>
    <col min="2567" max="2567" width="10" style="303" bestFit="1" customWidth="1"/>
    <col min="2568" max="2568" width="3.7109375" style="303" customWidth="1"/>
    <col min="2569" max="2569" width="10" style="303" bestFit="1" customWidth="1"/>
    <col min="2570" max="2570" width="3.7109375" style="303" customWidth="1"/>
    <col min="2571" max="2571" width="12.28515625" style="303" bestFit="1" customWidth="1"/>
    <col min="2572" max="2572" width="7.28515625" style="303" customWidth="1"/>
    <col min="2573" max="2816" width="9.140625" style="303"/>
    <col min="2817" max="2817" width="15.85546875" style="303" bestFit="1" customWidth="1"/>
    <col min="2818" max="2818" width="3.7109375" style="303" customWidth="1"/>
    <col min="2819" max="2819" width="42.85546875" style="303" bestFit="1" customWidth="1"/>
    <col min="2820" max="2820" width="3.7109375" style="303" customWidth="1"/>
    <col min="2821" max="2821" width="12.28515625" style="303" bestFit="1" customWidth="1"/>
    <col min="2822" max="2822" width="3.7109375" style="303" customWidth="1"/>
    <col min="2823" max="2823" width="10" style="303" bestFit="1" customWidth="1"/>
    <col min="2824" max="2824" width="3.7109375" style="303" customWidth="1"/>
    <col min="2825" max="2825" width="10" style="303" bestFit="1" customWidth="1"/>
    <col min="2826" max="2826" width="3.7109375" style="303" customWidth="1"/>
    <col min="2827" max="2827" width="12.28515625" style="303" bestFit="1" customWidth="1"/>
    <col min="2828" max="2828" width="7.28515625" style="303" customWidth="1"/>
    <col min="2829" max="3072" width="9.140625" style="303"/>
    <col min="3073" max="3073" width="15.85546875" style="303" bestFit="1" customWidth="1"/>
    <col min="3074" max="3074" width="3.7109375" style="303" customWidth="1"/>
    <col min="3075" max="3075" width="42.85546875" style="303" bestFit="1" customWidth="1"/>
    <col min="3076" max="3076" width="3.7109375" style="303" customWidth="1"/>
    <col min="3077" max="3077" width="12.28515625" style="303" bestFit="1" customWidth="1"/>
    <col min="3078" max="3078" width="3.7109375" style="303" customWidth="1"/>
    <col min="3079" max="3079" width="10" style="303" bestFit="1" customWidth="1"/>
    <col min="3080" max="3080" width="3.7109375" style="303" customWidth="1"/>
    <col min="3081" max="3081" width="10" style="303" bestFit="1" customWidth="1"/>
    <col min="3082" max="3082" width="3.7109375" style="303" customWidth="1"/>
    <col min="3083" max="3083" width="12.28515625" style="303" bestFit="1" customWidth="1"/>
    <col min="3084" max="3084" width="7.28515625" style="303" customWidth="1"/>
    <col min="3085" max="3328" width="9.140625" style="303"/>
    <col min="3329" max="3329" width="15.85546875" style="303" bestFit="1" customWidth="1"/>
    <col min="3330" max="3330" width="3.7109375" style="303" customWidth="1"/>
    <col min="3331" max="3331" width="42.85546875" style="303" bestFit="1" customWidth="1"/>
    <col min="3332" max="3332" width="3.7109375" style="303" customWidth="1"/>
    <col min="3333" max="3333" width="12.28515625" style="303" bestFit="1" customWidth="1"/>
    <col min="3334" max="3334" width="3.7109375" style="303" customWidth="1"/>
    <col min="3335" max="3335" width="10" style="303" bestFit="1" customWidth="1"/>
    <col min="3336" max="3336" width="3.7109375" style="303" customWidth="1"/>
    <col min="3337" max="3337" width="10" style="303" bestFit="1" customWidth="1"/>
    <col min="3338" max="3338" width="3.7109375" style="303" customWidth="1"/>
    <col min="3339" max="3339" width="12.28515625" style="303" bestFit="1" customWidth="1"/>
    <col min="3340" max="3340" width="7.28515625" style="303" customWidth="1"/>
    <col min="3341" max="3584" width="9.140625" style="303"/>
    <col min="3585" max="3585" width="15.85546875" style="303" bestFit="1" customWidth="1"/>
    <col min="3586" max="3586" width="3.7109375" style="303" customWidth="1"/>
    <col min="3587" max="3587" width="42.85546875" style="303" bestFit="1" customWidth="1"/>
    <col min="3588" max="3588" width="3.7109375" style="303" customWidth="1"/>
    <col min="3589" max="3589" width="12.28515625" style="303" bestFit="1" customWidth="1"/>
    <col min="3590" max="3590" width="3.7109375" style="303" customWidth="1"/>
    <col min="3591" max="3591" width="10" style="303" bestFit="1" customWidth="1"/>
    <col min="3592" max="3592" width="3.7109375" style="303" customWidth="1"/>
    <col min="3593" max="3593" width="10" style="303" bestFit="1" customWidth="1"/>
    <col min="3594" max="3594" width="3.7109375" style="303" customWidth="1"/>
    <col min="3595" max="3595" width="12.28515625" style="303" bestFit="1" customWidth="1"/>
    <col min="3596" max="3596" width="7.28515625" style="303" customWidth="1"/>
    <col min="3597" max="3840" width="9.140625" style="303"/>
    <col min="3841" max="3841" width="15.85546875" style="303" bestFit="1" customWidth="1"/>
    <col min="3842" max="3842" width="3.7109375" style="303" customWidth="1"/>
    <col min="3843" max="3843" width="42.85546875" style="303" bestFit="1" customWidth="1"/>
    <col min="3844" max="3844" width="3.7109375" style="303" customWidth="1"/>
    <col min="3845" max="3845" width="12.28515625" style="303" bestFit="1" customWidth="1"/>
    <col min="3846" max="3846" width="3.7109375" style="303" customWidth="1"/>
    <col min="3847" max="3847" width="10" style="303" bestFit="1" customWidth="1"/>
    <col min="3848" max="3848" width="3.7109375" style="303" customWidth="1"/>
    <col min="3849" max="3849" width="10" style="303" bestFit="1" customWidth="1"/>
    <col min="3850" max="3850" width="3.7109375" style="303" customWidth="1"/>
    <col min="3851" max="3851" width="12.28515625" style="303" bestFit="1" customWidth="1"/>
    <col min="3852" max="3852" width="7.28515625" style="303" customWidth="1"/>
    <col min="3853" max="4096" width="9.140625" style="303"/>
    <col min="4097" max="4097" width="15.85546875" style="303" bestFit="1" customWidth="1"/>
    <col min="4098" max="4098" width="3.7109375" style="303" customWidth="1"/>
    <col min="4099" max="4099" width="42.85546875" style="303" bestFit="1" customWidth="1"/>
    <col min="4100" max="4100" width="3.7109375" style="303" customWidth="1"/>
    <col min="4101" max="4101" width="12.28515625" style="303" bestFit="1" customWidth="1"/>
    <col min="4102" max="4102" width="3.7109375" style="303" customWidth="1"/>
    <col min="4103" max="4103" width="10" style="303" bestFit="1" customWidth="1"/>
    <col min="4104" max="4104" width="3.7109375" style="303" customWidth="1"/>
    <col min="4105" max="4105" width="10" style="303" bestFit="1" customWidth="1"/>
    <col min="4106" max="4106" width="3.7109375" style="303" customWidth="1"/>
    <col min="4107" max="4107" width="12.28515625" style="303" bestFit="1" customWidth="1"/>
    <col min="4108" max="4108" width="7.28515625" style="303" customWidth="1"/>
    <col min="4109" max="4352" width="9.140625" style="303"/>
    <col min="4353" max="4353" width="15.85546875" style="303" bestFit="1" customWidth="1"/>
    <col min="4354" max="4354" width="3.7109375" style="303" customWidth="1"/>
    <col min="4355" max="4355" width="42.85546875" style="303" bestFit="1" customWidth="1"/>
    <col min="4356" max="4356" width="3.7109375" style="303" customWidth="1"/>
    <col min="4357" max="4357" width="12.28515625" style="303" bestFit="1" customWidth="1"/>
    <col min="4358" max="4358" width="3.7109375" style="303" customWidth="1"/>
    <col min="4359" max="4359" width="10" style="303" bestFit="1" customWidth="1"/>
    <col min="4360" max="4360" width="3.7109375" style="303" customWidth="1"/>
    <col min="4361" max="4361" width="10" style="303" bestFit="1" customWidth="1"/>
    <col min="4362" max="4362" width="3.7109375" style="303" customWidth="1"/>
    <col min="4363" max="4363" width="12.28515625" style="303" bestFit="1" customWidth="1"/>
    <col min="4364" max="4364" width="7.28515625" style="303" customWidth="1"/>
    <col min="4365" max="4608" width="9.140625" style="303"/>
    <col min="4609" max="4609" width="15.85546875" style="303" bestFit="1" customWidth="1"/>
    <col min="4610" max="4610" width="3.7109375" style="303" customWidth="1"/>
    <col min="4611" max="4611" width="42.85546875" style="303" bestFit="1" customWidth="1"/>
    <col min="4612" max="4612" width="3.7109375" style="303" customWidth="1"/>
    <col min="4613" max="4613" width="12.28515625" style="303" bestFit="1" customWidth="1"/>
    <col min="4614" max="4614" width="3.7109375" style="303" customWidth="1"/>
    <col min="4615" max="4615" width="10" style="303" bestFit="1" customWidth="1"/>
    <col min="4616" max="4616" width="3.7109375" style="303" customWidth="1"/>
    <col min="4617" max="4617" width="10" style="303" bestFit="1" customWidth="1"/>
    <col min="4618" max="4618" width="3.7109375" style="303" customWidth="1"/>
    <col min="4619" max="4619" width="12.28515625" style="303" bestFit="1" customWidth="1"/>
    <col min="4620" max="4620" width="7.28515625" style="303" customWidth="1"/>
    <col min="4621" max="4864" width="9.140625" style="303"/>
    <col min="4865" max="4865" width="15.85546875" style="303" bestFit="1" customWidth="1"/>
    <col min="4866" max="4866" width="3.7109375" style="303" customWidth="1"/>
    <col min="4867" max="4867" width="42.85546875" style="303" bestFit="1" customWidth="1"/>
    <col min="4868" max="4868" width="3.7109375" style="303" customWidth="1"/>
    <col min="4869" max="4869" width="12.28515625" style="303" bestFit="1" customWidth="1"/>
    <col min="4870" max="4870" width="3.7109375" style="303" customWidth="1"/>
    <col min="4871" max="4871" width="10" style="303" bestFit="1" customWidth="1"/>
    <col min="4872" max="4872" width="3.7109375" style="303" customWidth="1"/>
    <col min="4873" max="4873" width="10" style="303" bestFit="1" customWidth="1"/>
    <col min="4874" max="4874" width="3.7109375" style="303" customWidth="1"/>
    <col min="4875" max="4875" width="12.28515625" style="303" bestFit="1" customWidth="1"/>
    <col min="4876" max="4876" width="7.28515625" style="303" customWidth="1"/>
    <col min="4877" max="5120" width="9.140625" style="303"/>
    <col min="5121" max="5121" width="15.85546875" style="303" bestFit="1" customWidth="1"/>
    <col min="5122" max="5122" width="3.7109375" style="303" customWidth="1"/>
    <col min="5123" max="5123" width="42.85546875" style="303" bestFit="1" customWidth="1"/>
    <col min="5124" max="5124" width="3.7109375" style="303" customWidth="1"/>
    <col min="5125" max="5125" width="12.28515625" style="303" bestFit="1" customWidth="1"/>
    <col min="5126" max="5126" width="3.7109375" style="303" customWidth="1"/>
    <col min="5127" max="5127" width="10" style="303" bestFit="1" customWidth="1"/>
    <col min="5128" max="5128" width="3.7109375" style="303" customWidth="1"/>
    <col min="5129" max="5129" width="10" style="303" bestFit="1" customWidth="1"/>
    <col min="5130" max="5130" width="3.7109375" style="303" customWidth="1"/>
    <col min="5131" max="5131" width="12.28515625" style="303" bestFit="1" customWidth="1"/>
    <col min="5132" max="5132" width="7.28515625" style="303" customWidth="1"/>
    <col min="5133" max="5376" width="9.140625" style="303"/>
    <col min="5377" max="5377" width="15.85546875" style="303" bestFit="1" customWidth="1"/>
    <col min="5378" max="5378" width="3.7109375" style="303" customWidth="1"/>
    <col min="5379" max="5379" width="42.85546875" style="303" bestFit="1" customWidth="1"/>
    <col min="5380" max="5380" width="3.7109375" style="303" customWidth="1"/>
    <col min="5381" max="5381" width="12.28515625" style="303" bestFit="1" customWidth="1"/>
    <col min="5382" max="5382" width="3.7109375" style="303" customWidth="1"/>
    <col min="5383" max="5383" width="10" style="303" bestFit="1" customWidth="1"/>
    <col min="5384" max="5384" width="3.7109375" style="303" customWidth="1"/>
    <col min="5385" max="5385" width="10" style="303" bestFit="1" customWidth="1"/>
    <col min="5386" max="5386" width="3.7109375" style="303" customWidth="1"/>
    <col min="5387" max="5387" width="12.28515625" style="303" bestFit="1" customWidth="1"/>
    <col min="5388" max="5388" width="7.28515625" style="303" customWidth="1"/>
    <col min="5389" max="5632" width="9.140625" style="303"/>
    <col min="5633" max="5633" width="15.85546875" style="303" bestFit="1" customWidth="1"/>
    <col min="5634" max="5634" width="3.7109375" style="303" customWidth="1"/>
    <col min="5635" max="5635" width="42.85546875" style="303" bestFit="1" customWidth="1"/>
    <col min="5636" max="5636" width="3.7109375" style="303" customWidth="1"/>
    <col min="5637" max="5637" width="12.28515625" style="303" bestFit="1" customWidth="1"/>
    <col min="5638" max="5638" width="3.7109375" style="303" customWidth="1"/>
    <col min="5639" max="5639" width="10" style="303" bestFit="1" customWidth="1"/>
    <col min="5640" max="5640" width="3.7109375" style="303" customWidth="1"/>
    <col min="5641" max="5641" width="10" style="303" bestFit="1" customWidth="1"/>
    <col min="5642" max="5642" width="3.7109375" style="303" customWidth="1"/>
    <col min="5643" max="5643" width="12.28515625" style="303" bestFit="1" customWidth="1"/>
    <col min="5644" max="5644" width="7.28515625" style="303" customWidth="1"/>
    <col min="5645" max="5888" width="9.140625" style="303"/>
    <col min="5889" max="5889" width="15.85546875" style="303" bestFit="1" customWidth="1"/>
    <col min="5890" max="5890" width="3.7109375" style="303" customWidth="1"/>
    <col min="5891" max="5891" width="42.85546875" style="303" bestFit="1" customWidth="1"/>
    <col min="5892" max="5892" width="3.7109375" style="303" customWidth="1"/>
    <col min="5893" max="5893" width="12.28515625" style="303" bestFit="1" customWidth="1"/>
    <col min="5894" max="5894" width="3.7109375" style="303" customWidth="1"/>
    <col min="5895" max="5895" width="10" style="303" bestFit="1" customWidth="1"/>
    <col min="5896" max="5896" width="3.7109375" style="303" customWidth="1"/>
    <col min="5897" max="5897" width="10" style="303" bestFit="1" customWidth="1"/>
    <col min="5898" max="5898" width="3.7109375" style="303" customWidth="1"/>
    <col min="5899" max="5899" width="12.28515625" style="303" bestFit="1" customWidth="1"/>
    <col min="5900" max="5900" width="7.28515625" style="303" customWidth="1"/>
    <col min="5901" max="6144" width="9.140625" style="303"/>
    <col min="6145" max="6145" width="15.85546875" style="303" bestFit="1" customWidth="1"/>
    <col min="6146" max="6146" width="3.7109375" style="303" customWidth="1"/>
    <col min="6147" max="6147" width="42.85546875" style="303" bestFit="1" customWidth="1"/>
    <col min="6148" max="6148" width="3.7109375" style="303" customWidth="1"/>
    <col min="6149" max="6149" width="12.28515625" style="303" bestFit="1" customWidth="1"/>
    <col min="6150" max="6150" width="3.7109375" style="303" customWidth="1"/>
    <col min="6151" max="6151" width="10" style="303" bestFit="1" customWidth="1"/>
    <col min="6152" max="6152" width="3.7109375" style="303" customWidth="1"/>
    <col min="6153" max="6153" width="10" style="303" bestFit="1" customWidth="1"/>
    <col min="6154" max="6154" width="3.7109375" style="303" customWidth="1"/>
    <col min="6155" max="6155" width="12.28515625" style="303" bestFit="1" customWidth="1"/>
    <col min="6156" max="6156" width="7.28515625" style="303" customWidth="1"/>
    <col min="6157" max="6400" width="9.140625" style="303"/>
    <col min="6401" max="6401" width="15.85546875" style="303" bestFit="1" customWidth="1"/>
    <col min="6402" max="6402" width="3.7109375" style="303" customWidth="1"/>
    <col min="6403" max="6403" width="42.85546875" style="303" bestFit="1" customWidth="1"/>
    <col min="6404" max="6404" width="3.7109375" style="303" customWidth="1"/>
    <col min="6405" max="6405" width="12.28515625" style="303" bestFit="1" customWidth="1"/>
    <col min="6406" max="6406" width="3.7109375" style="303" customWidth="1"/>
    <col min="6407" max="6407" width="10" style="303" bestFit="1" customWidth="1"/>
    <col min="6408" max="6408" width="3.7109375" style="303" customWidth="1"/>
    <col min="6409" max="6409" width="10" style="303" bestFit="1" customWidth="1"/>
    <col min="6410" max="6410" width="3.7109375" style="303" customWidth="1"/>
    <col min="6411" max="6411" width="12.28515625" style="303" bestFit="1" customWidth="1"/>
    <col min="6412" max="6412" width="7.28515625" style="303" customWidth="1"/>
    <col min="6413" max="6656" width="9.140625" style="303"/>
    <col min="6657" max="6657" width="15.85546875" style="303" bestFit="1" customWidth="1"/>
    <col min="6658" max="6658" width="3.7109375" style="303" customWidth="1"/>
    <col min="6659" max="6659" width="42.85546875" style="303" bestFit="1" customWidth="1"/>
    <col min="6660" max="6660" width="3.7109375" style="303" customWidth="1"/>
    <col min="6661" max="6661" width="12.28515625" style="303" bestFit="1" customWidth="1"/>
    <col min="6662" max="6662" width="3.7109375" style="303" customWidth="1"/>
    <col min="6663" max="6663" width="10" style="303" bestFit="1" customWidth="1"/>
    <col min="6664" max="6664" width="3.7109375" style="303" customWidth="1"/>
    <col min="6665" max="6665" width="10" style="303" bestFit="1" customWidth="1"/>
    <col min="6666" max="6666" width="3.7109375" style="303" customWidth="1"/>
    <col min="6667" max="6667" width="12.28515625" style="303" bestFit="1" customWidth="1"/>
    <col min="6668" max="6668" width="7.28515625" style="303" customWidth="1"/>
    <col min="6669" max="6912" width="9.140625" style="303"/>
    <col min="6913" max="6913" width="15.85546875" style="303" bestFit="1" customWidth="1"/>
    <col min="6914" max="6914" width="3.7109375" style="303" customWidth="1"/>
    <col min="6915" max="6915" width="42.85546875" style="303" bestFit="1" customWidth="1"/>
    <col min="6916" max="6916" width="3.7109375" style="303" customWidth="1"/>
    <col min="6917" max="6917" width="12.28515625" style="303" bestFit="1" customWidth="1"/>
    <col min="6918" max="6918" width="3.7109375" style="303" customWidth="1"/>
    <col min="6919" max="6919" width="10" style="303" bestFit="1" customWidth="1"/>
    <col min="6920" max="6920" width="3.7109375" style="303" customWidth="1"/>
    <col min="6921" max="6921" width="10" style="303" bestFit="1" customWidth="1"/>
    <col min="6922" max="6922" width="3.7109375" style="303" customWidth="1"/>
    <col min="6923" max="6923" width="12.28515625" style="303" bestFit="1" customWidth="1"/>
    <col min="6924" max="6924" width="7.28515625" style="303" customWidth="1"/>
    <col min="6925" max="7168" width="9.140625" style="303"/>
    <col min="7169" max="7169" width="15.85546875" style="303" bestFit="1" customWidth="1"/>
    <col min="7170" max="7170" width="3.7109375" style="303" customWidth="1"/>
    <col min="7171" max="7171" width="42.85546875" style="303" bestFit="1" customWidth="1"/>
    <col min="7172" max="7172" width="3.7109375" style="303" customWidth="1"/>
    <col min="7173" max="7173" width="12.28515625" style="303" bestFit="1" customWidth="1"/>
    <col min="7174" max="7174" width="3.7109375" style="303" customWidth="1"/>
    <col min="7175" max="7175" width="10" style="303" bestFit="1" customWidth="1"/>
    <col min="7176" max="7176" width="3.7109375" style="303" customWidth="1"/>
    <col min="7177" max="7177" width="10" style="303" bestFit="1" customWidth="1"/>
    <col min="7178" max="7178" width="3.7109375" style="303" customWidth="1"/>
    <col min="7179" max="7179" width="12.28515625" style="303" bestFit="1" customWidth="1"/>
    <col min="7180" max="7180" width="7.28515625" style="303" customWidth="1"/>
    <col min="7181" max="7424" width="9.140625" style="303"/>
    <col min="7425" max="7425" width="15.85546875" style="303" bestFit="1" customWidth="1"/>
    <col min="7426" max="7426" width="3.7109375" style="303" customWidth="1"/>
    <col min="7427" max="7427" width="42.85546875" style="303" bestFit="1" customWidth="1"/>
    <col min="7428" max="7428" width="3.7109375" style="303" customWidth="1"/>
    <col min="7429" max="7429" width="12.28515625" style="303" bestFit="1" customWidth="1"/>
    <col min="7430" max="7430" width="3.7109375" style="303" customWidth="1"/>
    <col min="7431" max="7431" width="10" style="303" bestFit="1" customWidth="1"/>
    <col min="7432" max="7432" width="3.7109375" style="303" customWidth="1"/>
    <col min="7433" max="7433" width="10" style="303" bestFit="1" customWidth="1"/>
    <col min="7434" max="7434" width="3.7109375" style="303" customWidth="1"/>
    <col min="7435" max="7435" width="12.28515625" style="303" bestFit="1" customWidth="1"/>
    <col min="7436" max="7436" width="7.28515625" style="303" customWidth="1"/>
    <col min="7437" max="7680" width="9.140625" style="303"/>
    <col min="7681" max="7681" width="15.85546875" style="303" bestFit="1" customWidth="1"/>
    <col min="7682" max="7682" width="3.7109375" style="303" customWidth="1"/>
    <col min="7683" max="7683" width="42.85546875" style="303" bestFit="1" customWidth="1"/>
    <col min="7684" max="7684" width="3.7109375" style="303" customWidth="1"/>
    <col min="7685" max="7685" width="12.28515625" style="303" bestFit="1" customWidth="1"/>
    <col min="7686" max="7686" width="3.7109375" style="303" customWidth="1"/>
    <col min="7687" max="7687" width="10" style="303" bestFit="1" customWidth="1"/>
    <col min="7688" max="7688" width="3.7109375" style="303" customWidth="1"/>
    <col min="7689" max="7689" width="10" style="303" bestFit="1" customWidth="1"/>
    <col min="7690" max="7690" width="3.7109375" style="303" customWidth="1"/>
    <col min="7691" max="7691" width="12.28515625" style="303" bestFit="1" customWidth="1"/>
    <col min="7692" max="7692" width="7.28515625" style="303" customWidth="1"/>
    <col min="7693" max="7936" width="9.140625" style="303"/>
    <col min="7937" max="7937" width="15.85546875" style="303" bestFit="1" customWidth="1"/>
    <col min="7938" max="7938" width="3.7109375" style="303" customWidth="1"/>
    <col min="7939" max="7939" width="42.85546875" style="303" bestFit="1" customWidth="1"/>
    <col min="7940" max="7940" width="3.7109375" style="303" customWidth="1"/>
    <col min="7941" max="7941" width="12.28515625" style="303" bestFit="1" customWidth="1"/>
    <col min="7942" max="7942" width="3.7109375" style="303" customWidth="1"/>
    <col min="7943" max="7943" width="10" style="303" bestFit="1" customWidth="1"/>
    <col min="7944" max="7944" width="3.7109375" style="303" customWidth="1"/>
    <col min="7945" max="7945" width="10" style="303" bestFit="1" customWidth="1"/>
    <col min="7946" max="7946" width="3.7109375" style="303" customWidth="1"/>
    <col min="7947" max="7947" width="12.28515625" style="303" bestFit="1" customWidth="1"/>
    <col min="7948" max="7948" width="7.28515625" style="303" customWidth="1"/>
    <col min="7949" max="8192" width="9.140625" style="303"/>
    <col min="8193" max="8193" width="15.85546875" style="303" bestFit="1" customWidth="1"/>
    <col min="8194" max="8194" width="3.7109375" style="303" customWidth="1"/>
    <col min="8195" max="8195" width="42.85546875" style="303" bestFit="1" customWidth="1"/>
    <col min="8196" max="8196" width="3.7109375" style="303" customWidth="1"/>
    <col min="8197" max="8197" width="12.28515625" style="303" bestFit="1" customWidth="1"/>
    <col min="8198" max="8198" width="3.7109375" style="303" customWidth="1"/>
    <col min="8199" max="8199" width="10" style="303" bestFit="1" customWidth="1"/>
    <col min="8200" max="8200" width="3.7109375" style="303" customWidth="1"/>
    <col min="8201" max="8201" width="10" style="303" bestFit="1" customWidth="1"/>
    <col min="8202" max="8202" width="3.7109375" style="303" customWidth="1"/>
    <col min="8203" max="8203" width="12.28515625" style="303" bestFit="1" customWidth="1"/>
    <col min="8204" max="8204" width="7.28515625" style="303" customWidth="1"/>
    <col min="8205" max="8448" width="9.140625" style="303"/>
    <col min="8449" max="8449" width="15.85546875" style="303" bestFit="1" customWidth="1"/>
    <col min="8450" max="8450" width="3.7109375" style="303" customWidth="1"/>
    <col min="8451" max="8451" width="42.85546875" style="303" bestFit="1" customWidth="1"/>
    <col min="8452" max="8452" width="3.7109375" style="303" customWidth="1"/>
    <col min="8453" max="8453" width="12.28515625" style="303" bestFit="1" customWidth="1"/>
    <col min="8454" max="8454" width="3.7109375" style="303" customWidth="1"/>
    <col min="8455" max="8455" width="10" style="303" bestFit="1" customWidth="1"/>
    <col min="8456" max="8456" width="3.7109375" style="303" customWidth="1"/>
    <col min="8457" max="8457" width="10" style="303" bestFit="1" customWidth="1"/>
    <col min="8458" max="8458" width="3.7109375" style="303" customWidth="1"/>
    <col min="8459" max="8459" width="12.28515625" style="303" bestFit="1" customWidth="1"/>
    <col min="8460" max="8460" width="7.28515625" style="303" customWidth="1"/>
    <col min="8461" max="8704" width="9.140625" style="303"/>
    <col min="8705" max="8705" width="15.85546875" style="303" bestFit="1" customWidth="1"/>
    <col min="8706" max="8706" width="3.7109375" style="303" customWidth="1"/>
    <col min="8707" max="8707" width="42.85546875" style="303" bestFit="1" customWidth="1"/>
    <col min="8708" max="8708" width="3.7109375" style="303" customWidth="1"/>
    <col min="8709" max="8709" width="12.28515625" style="303" bestFit="1" customWidth="1"/>
    <col min="8710" max="8710" width="3.7109375" style="303" customWidth="1"/>
    <col min="8711" max="8711" width="10" style="303" bestFit="1" customWidth="1"/>
    <col min="8712" max="8712" width="3.7109375" style="303" customWidth="1"/>
    <col min="8713" max="8713" width="10" style="303" bestFit="1" customWidth="1"/>
    <col min="8714" max="8714" width="3.7109375" style="303" customWidth="1"/>
    <col min="8715" max="8715" width="12.28515625" style="303" bestFit="1" customWidth="1"/>
    <col min="8716" max="8716" width="7.28515625" style="303" customWidth="1"/>
    <col min="8717" max="8960" width="9.140625" style="303"/>
    <col min="8961" max="8961" width="15.85546875" style="303" bestFit="1" customWidth="1"/>
    <col min="8962" max="8962" width="3.7109375" style="303" customWidth="1"/>
    <col min="8963" max="8963" width="42.85546875" style="303" bestFit="1" customWidth="1"/>
    <col min="8964" max="8964" width="3.7109375" style="303" customWidth="1"/>
    <col min="8965" max="8965" width="12.28515625" style="303" bestFit="1" customWidth="1"/>
    <col min="8966" max="8966" width="3.7109375" style="303" customWidth="1"/>
    <col min="8967" max="8967" width="10" style="303" bestFit="1" customWidth="1"/>
    <col min="8968" max="8968" width="3.7109375" style="303" customWidth="1"/>
    <col min="8969" max="8969" width="10" style="303" bestFit="1" customWidth="1"/>
    <col min="8970" max="8970" width="3.7109375" style="303" customWidth="1"/>
    <col min="8971" max="8971" width="12.28515625" style="303" bestFit="1" customWidth="1"/>
    <col min="8972" max="8972" width="7.28515625" style="303" customWidth="1"/>
    <col min="8973" max="9216" width="9.140625" style="303"/>
    <col min="9217" max="9217" width="15.85546875" style="303" bestFit="1" customWidth="1"/>
    <col min="9218" max="9218" width="3.7109375" style="303" customWidth="1"/>
    <col min="9219" max="9219" width="42.85546875" style="303" bestFit="1" customWidth="1"/>
    <col min="9220" max="9220" width="3.7109375" style="303" customWidth="1"/>
    <col min="9221" max="9221" width="12.28515625" style="303" bestFit="1" customWidth="1"/>
    <col min="9222" max="9222" width="3.7109375" style="303" customWidth="1"/>
    <col min="9223" max="9223" width="10" style="303" bestFit="1" customWidth="1"/>
    <col min="9224" max="9224" width="3.7109375" style="303" customWidth="1"/>
    <col min="9225" max="9225" width="10" style="303" bestFit="1" customWidth="1"/>
    <col min="9226" max="9226" width="3.7109375" style="303" customWidth="1"/>
    <col min="9227" max="9227" width="12.28515625" style="303" bestFit="1" customWidth="1"/>
    <col min="9228" max="9228" width="7.28515625" style="303" customWidth="1"/>
    <col min="9229" max="9472" width="9.140625" style="303"/>
    <col min="9473" max="9473" width="15.85546875" style="303" bestFit="1" customWidth="1"/>
    <col min="9474" max="9474" width="3.7109375" style="303" customWidth="1"/>
    <col min="9475" max="9475" width="42.85546875" style="303" bestFit="1" customWidth="1"/>
    <col min="9476" max="9476" width="3.7109375" style="303" customWidth="1"/>
    <col min="9477" max="9477" width="12.28515625" style="303" bestFit="1" customWidth="1"/>
    <col min="9478" max="9478" width="3.7109375" style="303" customWidth="1"/>
    <col min="9479" max="9479" width="10" style="303" bestFit="1" customWidth="1"/>
    <col min="9480" max="9480" width="3.7109375" style="303" customWidth="1"/>
    <col min="9481" max="9481" width="10" style="303" bestFit="1" customWidth="1"/>
    <col min="9482" max="9482" width="3.7109375" style="303" customWidth="1"/>
    <col min="9483" max="9483" width="12.28515625" style="303" bestFit="1" customWidth="1"/>
    <col min="9484" max="9484" width="7.28515625" style="303" customWidth="1"/>
    <col min="9485" max="9728" width="9.140625" style="303"/>
    <col min="9729" max="9729" width="15.85546875" style="303" bestFit="1" customWidth="1"/>
    <col min="9730" max="9730" width="3.7109375" style="303" customWidth="1"/>
    <col min="9731" max="9731" width="42.85546875" style="303" bestFit="1" customWidth="1"/>
    <col min="9732" max="9732" width="3.7109375" style="303" customWidth="1"/>
    <col min="9733" max="9733" width="12.28515625" style="303" bestFit="1" customWidth="1"/>
    <col min="9734" max="9734" width="3.7109375" style="303" customWidth="1"/>
    <col min="9735" max="9735" width="10" style="303" bestFit="1" customWidth="1"/>
    <col min="9736" max="9736" width="3.7109375" style="303" customWidth="1"/>
    <col min="9737" max="9737" width="10" style="303" bestFit="1" customWidth="1"/>
    <col min="9738" max="9738" width="3.7109375" style="303" customWidth="1"/>
    <col min="9739" max="9739" width="12.28515625" style="303" bestFit="1" customWidth="1"/>
    <col min="9740" max="9740" width="7.28515625" style="303" customWidth="1"/>
    <col min="9741" max="9984" width="9.140625" style="303"/>
    <col min="9985" max="9985" width="15.85546875" style="303" bestFit="1" customWidth="1"/>
    <col min="9986" max="9986" width="3.7109375" style="303" customWidth="1"/>
    <col min="9987" max="9987" width="42.85546875" style="303" bestFit="1" customWidth="1"/>
    <col min="9988" max="9988" width="3.7109375" style="303" customWidth="1"/>
    <col min="9989" max="9989" width="12.28515625" style="303" bestFit="1" customWidth="1"/>
    <col min="9990" max="9990" width="3.7109375" style="303" customWidth="1"/>
    <col min="9991" max="9991" width="10" style="303" bestFit="1" customWidth="1"/>
    <col min="9992" max="9992" width="3.7109375" style="303" customWidth="1"/>
    <col min="9993" max="9993" width="10" style="303" bestFit="1" customWidth="1"/>
    <col min="9994" max="9994" width="3.7109375" style="303" customWidth="1"/>
    <col min="9995" max="9995" width="12.28515625" style="303" bestFit="1" customWidth="1"/>
    <col min="9996" max="9996" width="7.28515625" style="303" customWidth="1"/>
    <col min="9997" max="10240" width="9.140625" style="303"/>
    <col min="10241" max="10241" width="15.85546875" style="303" bestFit="1" customWidth="1"/>
    <col min="10242" max="10242" width="3.7109375" style="303" customWidth="1"/>
    <col min="10243" max="10243" width="42.85546875" style="303" bestFit="1" customWidth="1"/>
    <col min="10244" max="10244" width="3.7109375" style="303" customWidth="1"/>
    <col min="10245" max="10245" width="12.28515625" style="303" bestFit="1" customWidth="1"/>
    <col min="10246" max="10246" width="3.7109375" style="303" customWidth="1"/>
    <col min="10247" max="10247" width="10" style="303" bestFit="1" customWidth="1"/>
    <col min="10248" max="10248" width="3.7109375" style="303" customWidth="1"/>
    <col min="10249" max="10249" width="10" style="303" bestFit="1" customWidth="1"/>
    <col min="10250" max="10250" width="3.7109375" style="303" customWidth="1"/>
    <col min="10251" max="10251" width="12.28515625" style="303" bestFit="1" customWidth="1"/>
    <col min="10252" max="10252" width="7.28515625" style="303" customWidth="1"/>
    <col min="10253" max="10496" width="9.140625" style="303"/>
    <col min="10497" max="10497" width="15.85546875" style="303" bestFit="1" customWidth="1"/>
    <col min="10498" max="10498" width="3.7109375" style="303" customWidth="1"/>
    <col min="10499" max="10499" width="42.85546875" style="303" bestFit="1" customWidth="1"/>
    <col min="10500" max="10500" width="3.7109375" style="303" customWidth="1"/>
    <col min="10501" max="10501" width="12.28515625" style="303" bestFit="1" customWidth="1"/>
    <col min="10502" max="10502" width="3.7109375" style="303" customWidth="1"/>
    <col min="10503" max="10503" width="10" style="303" bestFit="1" customWidth="1"/>
    <col min="10504" max="10504" width="3.7109375" style="303" customWidth="1"/>
    <col min="10505" max="10505" width="10" style="303" bestFit="1" customWidth="1"/>
    <col min="10506" max="10506" width="3.7109375" style="303" customWidth="1"/>
    <col min="10507" max="10507" width="12.28515625" style="303" bestFit="1" customWidth="1"/>
    <col min="10508" max="10508" width="7.28515625" style="303" customWidth="1"/>
    <col min="10509" max="10752" width="9.140625" style="303"/>
    <col min="10753" max="10753" width="15.85546875" style="303" bestFit="1" customWidth="1"/>
    <col min="10754" max="10754" width="3.7109375" style="303" customWidth="1"/>
    <col min="10755" max="10755" width="42.85546875" style="303" bestFit="1" customWidth="1"/>
    <col min="10756" max="10756" width="3.7109375" style="303" customWidth="1"/>
    <col min="10757" max="10757" width="12.28515625" style="303" bestFit="1" customWidth="1"/>
    <col min="10758" max="10758" width="3.7109375" style="303" customWidth="1"/>
    <col min="10759" max="10759" width="10" style="303" bestFit="1" customWidth="1"/>
    <col min="10760" max="10760" width="3.7109375" style="303" customWidth="1"/>
    <col min="10761" max="10761" width="10" style="303" bestFit="1" customWidth="1"/>
    <col min="10762" max="10762" width="3.7109375" style="303" customWidth="1"/>
    <col min="10763" max="10763" width="12.28515625" style="303" bestFit="1" customWidth="1"/>
    <col min="10764" max="10764" width="7.28515625" style="303" customWidth="1"/>
    <col min="10765" max="11008" width="9.140625" style="303"/>
    <col min="11009" max="11009" width="15.85546875" style="303" bestFit="1" customWidth="1"/>
    <col min="11010" max="11010" width="3.7109375" style="303" customWidth="1"/>
    <col min="11011" max="11011" width="42.85546875" style="303" bestFit="1" customWidth="1"/>
    <col min="11012" max="11012" width="3.7109375" style="303" customWidth="1"/>
    <col min="11013" max="11013" width="12.28515625" style="303" bestFit="1" customWidth="1"/>
    <col min="11014" max="11014" width="3.7109375" style="303" customWidth="1"/>
    <col min="11015" max="11015" width="10" style="303" bestFit="1" customWidth="1"/>
    <col min="11016" max="11016" width="3.7109375" style="303" customWidth="1"/>
    <col min="11017" max="11017" width="10" style="303" bestFit="1" customWidth="1"/>
    <col min="11018" max="11018" width="3.7109375" style="303" customWidth="1"/>
    <col min="11019" max="11019" width="12.28515625" style="303" bestFit="1" customWidth="1"/>
    <col min="11020" max="11020" width="7.28515625" style="303" customWidth="1"/>
    <col min="11021" max="11264" width="9.140625" style="303"/>
    <col min="11265" max="11265" width="15.85546875" style="303" bestFit="1" customWidth="1"/>
    <col min="11266" max="11266" width="3.7109375" style="303" customWidth="1"/>
    <col min="11267" max="11267" width="42.85546875" style="303" bestFit="1" customWidth="1"/>
    <col min="11268" max="11268" width="3.7109375" style="303" customWidth="1"/>
    <col min="11269" max="11269" width="12.28515625" style="303" bestFit="1" customWidth="1"/>
    <col min="11270" max="11270" width="3.7109375" style="303" customWidth="1"/>
    <col min="11271" max="11271" width="10" style="303" bestFit="1" customWidth="1"/>
    <col min="11272" max="11272" width="3.7109375" style="303" customWidth="1"/>
    <col min="11273" max="11273" width="10" style="303" bestFit="1" customWidth="1"/>
    <col min="11274" max="11274" width="3.7109375" style="303" customWidth="1"/>
    <col min="11275" max="11275" width="12.28515625" style="303" bestFit="1" customWidth="1"/>
    <col min="11276" max="11276" width="7.28515625" style="303" customWidth="1"/>
    <col min="11277" max="11520" width="9.140625" style="303"/>
    <col min="11521" max="11521" width="15.85546875" style="303" bestFit="1" customWidth="1"/>
    <col min="11522" max="11522" width="3.7109375" style="303" customWidth="1"/>
    <col min="11523" max="11523" width="42.85546875" style="303" bestFit="1" customWidth="1"/>
    <col min="11524" max="11524" width="3.7109375" style="303" customWidth="1"/>
    <col min="11525" max="11525" width="12.28515625" style="303" bestFit="1" customWidth="1"/>
    <col min="11526" max="11526" width="3.7109375" style="303" customWidth="1"/>
    <col min="11527" max="11527" width="10" style="303" bestFit="1" customWidth="1"/>
    <col min="11528" max="11528" width="3.7109375" style="303" customWidth="1"/>
    <col min="11529" max="11529" width="10" style="303" bestFit="1" customWidth="1"/>
    <col min="11530" max="11530" width="3.7109375" style="303" customWidth="1"/>
    <col min="11531" max="11531" width="12.28515625" style="303" bestFit="1" customWidth="1"/>
    <col min="11532" max="11532" width="7.28515625" style="303" customWidth="1"/>
    <col min="11533" max="11776" width="9.140625" style="303"/>
    <col min="11777" max="11777" width="15.85546875" style="303" bestFit="1" customWidth="1"/>
    <col min="11778" max="11778" width="3.7109375" style="303" customWidth="1"/>
    <col min="11779" max="11779" width="42.85546875" style="303" bestFit="1" customWidth="1"/>
    <col min="11780" max="11780" width="3.7109375" style="303" customWidth="1"/>
    <col min="11781" max="11781" width="12.28515625" style="303" bestFit="1" customWidth="1"/>
    <col min="11782" max="11782" width="3.7109375" style="303" customWidth="1"/>
    <col min="11783" max="11783" width="10" style="303" bestFit="1" customWidth="1"/>
    <col min="11784" max="11784" width="3.7109375" style="303" customWidth="1"/>
    <col min="11785" max="11785" width="10" style="303" bestFit="1" customWidth="1"/>
    <col min="11786" max="11786" width="3.7109375" style="303" customWidth="1"/>
    <col min="11787" max="11787" width="12.28515625" style="303" bestFit="1" customWidth="1"/>
    <col min="11788" max="11788" width="7.28515625" style="303" customWidth="1"/>
    <col min="11789" max="12032" width="9.140625" style="303"/>
    <col min="12033" max="12033" width="15.85546875" style="303" bestFit="1" customWidth="1"/>
    <col min="12034" max="12034" width="3.7109375" style="303" customWidth="1"/>
    <col min="12035" max="12035" width="42.85546875" style="303" bestFit="1" customWidth="1"/>
    <col min="12036" max="12036" width="3.7109375" style="303" customWidth="1"/>
    <col min="12037" max="12037" width="12.28515625" style="303" bestFit="1" customWidth="1"/>
    <col min="12038" max="12038" width="3.7109375" style="303" customWidth="1"/>
    <col min="12039" max="12039" width="10" style="303" bestFit="1" customWidth="1"/>
    <col min="12040" max="12040" width="3.7109375" style="303" customWidth="1"/>
    <col min="12041" max="12041" width="10" style="303" bestFit="1" customWidth="1"/>
    <col min="12042" max="12042" width="3.7109375" style="303" customWidth="1"/>
    <col min="12043" max="12043" width="12.28515625" style="303" bestFit="1" customWidth="1"/>
    <col min="12044" max="12044" width="7.28515625" style="303" customWidth="1"/>
    <col min="12045" max="12288" width="9.140625" style="303"/>
    <col min="12289" max="12289" width="15.85546875" style="303" bestFit="1" customWidth="1"/>
    <col min="12290" max="12290" width="3.7109375" style="303" customWidth="1"/>
    <col min="12291" max="12291" width="42.85546875" style="303" bestFit="1" customWidth="1"/>
    <col min="12292" max="12292" width="3.7109375" style="303" customWidth="1"/>
    <col min="12293" max="12293" width="12.28515625" style="303" bestFit="1" customWidth="1"/>
    <col min="12294" max="12294" width="3.7109375" style="303" customWidth="1"/>
    <col min="12295" max="12295" width="10" style="303" bestFit="1" customWidth="1"/>
    <col min="12296" max="12296" width="3.7109375" style="303" customWidth="1"/>
    <col min="12297" max="12297" width="10" style="303" bestFit="1" customWidth="1"/>
    <col min="12298" max="12298" width="3.7109375" style="303" customWidth="1"/>
    <col min="12299" max="12299" width="12.28515625" style="303" bestFit="1" customWidth="1"/>
    <col min="12300" max="12300" width="7.28515625" style="303" customWidth="1"/>
    <col min="12301" max="12544" width="9.140625" style="303"/>
    <col min="12545" max="12545" width="15.85546875" style="303" bestFit="1" customWidth="1"/>
    <col min="12546" max="12546" width="3.7109375" style="303" customWidth="1"/>
    <col min="12547" max="12547" width="42.85546875" style="303" bestFit="1" customWidth="1"/>
    <col min="12548" max="12548" width="3.7109375" style="303" customWidth="1"/>
    <col min="12549" max="12549" width="12.28515625" style="303" bestFit="1" customWidth="1"/>
    <col min="12550" max="12550" width="3.7109375" style="303" customWidth="1"/>
    <col min="12551" max="12551" width="10" style="303" bestFit="1" customWidth="1"/>
    <col min="12552" max="12552" width="3.7109375" style="303" customWidth="1"/>
    <col min="12553" max="12553" width="10" style="303" bestFit="1" customWidth="1"/>
    <col min="12554" max="12554" width="3.7109375" style="303" customWidth="1"/>
    <col min="12555" max="12555" width="12.28515625" style="303" bestFit="1" customWidth="1"/>
    <col min="12556" max="12556" width="7.28515625" style="303" customWidth="1"/>
    <col min="12557" max="12800" width="9.140625" style="303"/>
    <col min="12801" max="12801" width="15.85546875" style="303" bestFit="1" customWidth="1"/>
    <col min="12802" max="12802" width="3.7109375" style="303" customWidth="1"/>
    <col min="12803" max="12803" width="42.85546875" style="303" bestFit="1" customWidth="1"/>
    <col min="12804" max="12804" width="3.7109375" style="303" customWidth="1"/>
    <col min="12805" max="12805" width="12.28515625" style="303" bestFit="1" customWidth="1"/>
    <col min="12806" max="12806" width="3.7109375" style="303" customWidth="1"/>
    <col min="12807" max="12807" width="10" style="303" bestFit="1" customWidth="1"/>
    <col min="12808" max="12808" width="3.7109375" style="303" customWidth="1"/>
    <col min="12809" max="12809" width="10" style="303" bestFit="1" customWidth="1"/>
    <col min="12810" max="12810" width="3.7109375" style="303" customWidth="1"/>
    <col min="12811" max="12811" width="12.28515625" style="303" bestFit="1" customWidth="1"/>
    <col min="12812" max="12812" width="7.28515625" style="303" customWidth="1"/>
    <col min="12813" max="13056" width="9.140625" style="303"/>
    <col min="13057" max="13057" width="15.85546875" style="303" bestFit="1" customWidth="1"/>
    <col min="13058" max="13058" width="3.7109375" style="303" customWidth="1"/>
    <col min="13059" max="13059" width="42.85546875" style="303" bestFit="1" customWidth="1"/>
    <col min="13060" max="13060" width="3.7109375" style="303" customWidth="1"/>
    <col min="13061" max="13061" width="12.28515625" style="303" bestFit="1" customWidth="1"/>
    <col min="13062" max="13062" width="3.7109375" style="303" customWidth="1"/>
    <col min="13063" max="13063" width="10" style="303" bestFit="1" customWidth="1"/>
    <col min="13064" max="13064" width="3.7109375" style="303" customWidth="1"/>
    <col min="13065" max="13065" width="10" style="303" bestFit="1" customWidth="1"/>
    <col min="13066" max="13066" width="3.7109375" style="303" customWidth="1"/>
    <col min="13067" max="13067" width="12.28515625" style="303" bestFit="1" customWidth="1"/>
    <col min="13068" max="13068" width="7.28515625" style="303" customWidth="1"/>
    <col min="13069" max="13312" width="9.140625" style="303"/>
    <col min="13313" max="13313" width="15.85546875" style="303" bestFit="1" customWidth="1"/>
    <col min="13314" max="13314" width="3.7109375" style="303" customWidth="1"/>
    <col min="13315" max="13315" width="42.85546875" style="303" bestFit="1" customWidth="1"/>
    <col min="13316" max="13316" width="3.7109375" style="303" customWidth="1"/>
    <col min="13317" max="13317" width="12.28515625" style="303" bestFit="1" customWidth="1"/>
    <col min="13318" max="13318" width="3.7109375" style="303" customWidth="1"/>
    <col min="13319" max="13319" width="10" style="303" bestFit="1" customWidth="1"/>
    <col min="13320" max="13320" width="3.7109375" style="303" customWidth="1"/>
    <col min="13321" max="13321" width="10" style="303" bestFit="1" customWidth="1"/>
    <col min="13322" max="13322" width="3.7109375" style="303" customWidth="1"/>
    <col min="13323" max="13323" width="12.28515625" style="303" bestFit="1" customWidth="1"/>
    <col min="13324" max="13324" width="7.28515625" style="303" customWidth="1"/>
    <col min="13325" max="13568" width="9.140625" style="303"/>
    <col min="13569" max="13569" width="15.85546875" style="303" bestFit="1" customWidth="1"/>
    <col min="13570" max="13570" width="3.7109375" style="303" customWidth="1"/>
    <col min="13571" max="13571" width="42.85546875" style="303" bestFit="1" customWidth="1"/>
    <col min="13572" max="13572" width="3.7109375" style="303" customWidth="1"/>
    <col min="13573" max="13573" width="12.28515625" style="303" bestFit="1" customWidth="1"/>
    <col min="13574" max="13574" width="3.7109375" style="303" customWidth="1"/>
    <col min="13575" max="13575" width="10" style="303" bestFit="1" customWidth="1"/>
    <col min="13576" max="13576" width="3.7109375" style="303" customWidth="1"/>
    <col min="13577" max="13577" width="10" style="303" bestFit="1" customWidth="1"/>
    <col min="13578" max="13578" width="3.7109375" style="303" customWidth="1"/>
    <col min="13579" max="13579" width="12.28515625" style="303" bestFit="1" customWidth="1"/>
    <col min="13580" max="13580" width="7.28515625" style="303" customWidth="1"/>
    <col min="13581" max="13824" width="9.140625" style="303"/>
    <col min="13825" max="13825" width="15.85546875" style="303" bestFit="1" customWidth="1"/>
    <col min="13826" max="13826" width="3.7109375" style="303" customWidth="1"/>
    <col min="13827" max="13827" width="42.85546875" style="303" bestFit="1" customWidth="1"/>
    <col min="13828" max="13828" width="3.7109375" style="303" customWidth="1"/>
    <col min="13829" max="13829" width="12.28515625" style="303" bestFit="1" customWidth="1"/>
    <col min="13830" max="13830" width="3.7109375" style="303" customWidth="1"/>
    <col min="13831" max="13831" width="10" style="303" bestFit="1" customWidth="1"/>
    <col min="13832" max="13832" width="3.7109375" style="303" customWidth="1"/>
    <col min="13833" max="13833" width="10" style="303" bestFit="1" customWidth="1"/>
    <col min="13834" max="13834" width="3.7109375" style="303" customWidth="1"/>
    <col min="13835" max="13835" width="12.28515625" style="303" bestFit="1" customWidth="1"/>
    <col min="13836" max="13836" width="7.28515625" style="303" customWidth="1"/>
    <col min="13837" max="14080" width="9.140625" style="303"/>
    <col min="14081" max="14081" width="15.85546875" style="303" bestFit="1" customWidth="1"/>
    <col min="14082" max="14082" width="3.7109375" style="303" customWidth="1"/>
    <col min="14083" max="14083" width="42.85546875" style="303" bestFit="1" customWidth="1"/>
    <col min="14084" max="14084" width="3.7109375" style="303" customWidth="1"/>
    <col min="14085" max="14085" width="12.28515625" style="303" bestFit="1" customWidth="1"/>
    <col min="14086" max="14086" width="3.7109375" style="303" customWidth="1"/>
    <col min="14087" max="14087" width="10" style="303" bestFit="1" customWidth="1"/>
    <col min="14088" max="14088" width="3.7109375" style="303" customWidth="1"/>
    <col min="14089" max="14089" width="10" style="303" bestFit="1" customWidth="1"/>
    <col min="14090" max="14090" width="3.7109375" style="303" customWidth="1"/>
    <col min="14091" max="14091" width="12.28515625" style="303" bestFit="1" customWidth="1"/>
    <col min="14092" max="14092" width="7.28515625" style="303" customWidth="1"/>
    <col min="14093" max="14336" width="9.140625" style="303"/>
    <col min="14337" max="14337" width="15.85546875" style="303" bestFit="1" customWidth="1"/>
    <col min="14338" max="14338" width="3.7109375" style="303" customWidth="1"/>
    <col min="14339" max="14339" width="42.85546875" style="303" bestFit="1" customWidth="1"/>
    <col min="14340" max="14340" width="3.7109375" style="303" customWidth="1"/>
    <col min="14341" max="14341" width="12.28515625" style="303" bestFit="1" customWidth="1"/>
    <col min="14342" max="14342" width="3.7109375" style="303" customWidth="1"/>
    <col min="14343" max="14343" width="10" style="303" bestFit="1" customWidth="1"/>
    <col min="14344" max="14344" width="3.7109375" style="303" customWidth="1"/>
    <col min="14345" max="14345" width="10" style="303" bestFit="1" customWidth="1"/>
    <col min="14346" max="14346" width="3.7109375" style="303" customWidth="1"/>
    <col min="14347" max="14347" width="12.28515625" style="303" bestFit="1" customWidth="1"/>
    <col min="14348" max="14348" width="7.28515625" style="303" customWidth="1"/>
    <col min="14349" max="14592" width="9.140625" style="303"/>
    <col min="14593" max="14593" width="15.85546875" style="303" bestFit="1" customWidth="1"/>
    <col min="14594" max="14594" width="3.7109375" style="303" customWidth="1"/>
    <col min="14595" max="14595" width="42.85546875" style="303" bestFit="1" customWidth="1"/>
    <col min="14596" max="14596" width="3.7109375" style="303" customWidth="1"/>
    <col min="14597" max="14597" width="12.28515625" style="303" bestFit="1" customWidth="1"/>
    <col min="14598" max="14598" width="3.7109375" style="303" customWidth="1"/>
    <col min="14599" max="14599" width="10" style="303" bestFit="1" customWidth="1"/>
    <col min="14600" max="14600" width="3.7109375" style="303" customWidth="1"/>
    <col min="14601" max="14601" width="10" style="303" bestFit="1" customWidth="1"/>
    <col min="14602" max="14602" width="3.7109375" style="303" customWidth="1"/>
    <col min="14603" max="14603" width="12.28515625" style="303" bestFit="1" customWidth="1"/>
    <col min="14604" max="14604" width="7.28515625" style="303" customWidth="1"/>
    <col min="14605" max="14848" width="9.140625" style="303"/>
    <col min="14849" max="14849" width="15.85546875" style="303" bestFit="1" customWidth="1"/>
    <col min="14850" max="14850" width="3.7109375" style="303" customWidth="1"/>
    <col min="14851" max="14851" width="42.85546875" style="303" bestFit="1" customWidth="1"/>
    <col min="14852" max="14852" width="3.7109375" style="303" customWidth="1"/>
    <col min="14853" max="14853" width="12.28515625" style="303" bestFit="1" customWidth="1"/>
    <col min="14854" max="14854" width="3.7109375" style="303" customWidth="1"/>
    <col min="14855" max="14855" width="10" style="303" bestFit="1" customWidth="1"/>
    <col min="14856" max="14856" width="3.7109375" style="303" customWidth="1"/>
    <col min="14857" max="14857" width="10" style="303" bestFit="1" customWidth="1"/>
    <col min="14858" max="14858" width="3.7109375" style="303" customWidth="1"/>
    <col min="14859" max="14859" width="12.28515625" style="303" bestFit="1" customWidth="1"/>
    <col min="14860" max="14860" width="7.28515625" style="303" customWidth="1"/>
    <col min="14861" max="15104" width="9.140625" style="303"/>
    <col min="15105" max="15105" width="15.85546875" style="303" bestFit="1" customWidth="1"/>
    <col min="15106" max="15106" width="3.7109375" style="303" customWidth="1"/>
    <col min="15107" max="15107" width="42.85546875" style="303" bestFit="1" customWidth="1"/>
    <col min="15108" max="15108" width="3.7109375" style="303" customWidth="1"/>
    <col min="15109" max="15109" width="12.28515625" style="303" bestFit="1" customWidth="1"/>
    <col min="15110" max="15110" width="3.7109375" style="303" customWidth="1"/>
    <col min="15111" max="15111" width="10" style="303" bestFit="1" customWidth="1"/>
    <col min="15112" max="15112" width="3.7109375" style="303" customWidth="1"/>
    <col min="15113" max="15113" width="10" style="303" bestFit="1" customWidth="1"/>
    <col min="15114" max="15114" width="3.7109375" style="303" customWidth="1"/>
    <col min="15115" max="15115" width="12.28515625" style="303" bestFit="1" customWidth="1"/>
    <col min="15116" max="15116" width="7.28515625" style="303" customWidth="1"/>
    <col min="15117" max="15360" width="9.140625" style="303"/>
    <col min="15361" max="15361" width="15.85546875" style="303" bestFit="1" customWidth="1"/>
    <col min="15362" max="15362" width="3.7109375" style="303" customWidth="1"/>
    <col min="15363" max="15363" width="42.85546875" style="303" bestFit="1" customWidth="1"/>
    <col min="15364" max="15364" width="3.7109375" style="303" customWidth="1"/>
    <col min="15365" max="15365" width="12.28515625" style="303" bestFit="1" customWidth="1"/>
    <col min="15366" max="15366" width="3.7109375" style="303" customWidth="1"/>
    <col min="15367" max="15367" width="10" style="303" bestFit="1" customWidth="1"/>
    <col min="15368" max="15368" width="3.7109375" style="303" customWidth="1"/>
    <col min="15369" max="15369" width="10" style="303" bestFit="1" customWidth="1"/>
    <col min="15370" max="15370" width="3.7109375" style="303" customWidth="1"/>
    <col min="15371" max="15371" width="12.28515625" style="303" bestFit="1" customWidth="1"/>
    <col min="15372" max="15372" width="7.28515625" style="303" customWidth="1"/>
    <col min="15373" max="15616" width="9.140625" style="303"/>
    <col min="15617" max="15617" width="15.85546875" style="303" bestFit="1" customWidth="1"/>
    <col min="15618" max="15618" width="3.7109375" style="303" customWidth="1"/>
    <col min="15619" max="15619" width="42.85546875" style="303" bestFit="1" customWidth="1"/>
    <col min="15620" max="15620" width="3.7109375" style="303" customWidth="1"/>
    <col min="15621" max="15621" width="12.28515625" style="303" bestFit="1" customWidth="1"/>
    <col min="15622" max="15622" width="3.7109375" style="303" customWidth="1"/>
    <col min="15623" max="15623" width="10" style="303" bestFit="1" customWidth="1"/>
    <col min="15624" max="15624" width="3.7109375" style="303" customWidth="1"/>
    <col min="15625" max="15625" width="10" style="303" bestFit="1" customWidth="1"/>
    <col min="15626" max="15626" width="3.7109375" style="303" customWidth="1"/>
    <col min="15627" max="15627" width="12.28515625" style="303" bestFit="1" customWidth="1"/>
    <col min="15628" max="15628" width="7.28515625" style="303" customWidth="1"/>
    <col min="15629" max="15872" width="9.140625" style="303"/>
    <col min="15873" max="15873" width="15.85546875" style="303" bestFit="1" customWidth="1"/>
    <col min="15874" max="15874" width="3.7109375" style="303" customWidth="1"/>
    <col min="15875" max="15875" width="42.85546875" style="303" bestFit="1" customWidth="1"/>
    <col min="15876" max="15876" width="3.7109375" style="303" customWidth="1"/>
    <col min="15877" max="15877" width="12.28515625" style="303" bestFit="1" customWidth="1"/>
    <col min="15878" max="15878" width="3.7109375" style="303" customWidth="1"/>
    <col min="15879" max="15879" width="10" style="303" bestFit="1" customWidth="1"/>
    <col min="15880" max="15880" width="3.7109375" style="303" customWidth="1"/>
    <col min="15881" max="15881" width="10" style="303" bestFit="1" customWidth="1"/>
    <col min="15882" max="15882" width="3.7109375" style="303" customWidth="1"/>
    <col min="15883" max="15883" width="12.28515625" style="303" bestFit="1" customWidth="1"/>
    <col min="15884" max="15884" width="7.28515625" style="303" customWidth="1"/>
    <col min="15885" max="16128" width="9.140625" style="303"/>
    <col min="16129" max="16129" width="15.85546875" style="303" bestFit="1" customWidth="1"/>
    <col min="16130" max="16130" width="3.7109375" style="303" customWidth="1"/>
    <col min="16131" max="16131" width="42.85546875" style="303" bestFit="1" customWidth="1"/>
    <col min="16132" max="16132" width="3.7109375" style="303" customWidth="1"/>
    <col min="16133" max="16133" width="12.28515625" style="303" bestFit="1" customWidth="1"/>
    <col min="16134" max="16134" width="3.7109375" style="303" customWidth="1"/>
    <col min="16135" max="16135" width="10" style="303" bestFit="1" customWidth="1"/>
    <col min="16136" max="16136" width="3.7109375" style="303" customWidth="1"/>
    <col min="16137" max="16137" width="10" style="303" bestFit="1" customWidth="1"/>
    <col min="16138" max="16138" width="3.7109375" style="303" customWidth="1"/>
    <col min="16139" max="16139" width="12.28515625" style="303" bestFit="1" customWidth="1"/>
    <col min="16140" max="16140" width="7.28515625" style="303" customWidth="1"/>
    <col min="16141" max="16384" width="9.140625" style="303"/>
  </cols>
  <sheetData>
    <row r="1" spans="1:12">
      <c r="A1" s="270"/>
      <c r="B1" s="271"/>
      <c r="J1" s="270" t="s">
        <v>158</v>
      </c>
      <c r="K1" s="271"/>
      <c r="L1" s="271"/>
    </row>
    <row r="2" spans="1:12">
      <c r="A2" s="273" t="s">
        <v>257</v>
      </c>
      <c r="B2" s="273" t="s">
        <v>258</v>
      </c>
      <c r="C2" s="274"/>
      <c r="D2" s="274"/>
      <c r="E2" s="275" t="s">
        <v>259</v>
      </c>
      <c r="F2" s="276"/>
      <c r="G2" s="275" t="s">
        <v>260</v>
      </c>
      <c r="H2" s="276"/>
      <c r="I2" s="275" t="s">
        <v>261</v>
      </c>
      <c r="J2" s="276"/>
      <c r="K2" s="275" t="s">
        <v>262</v>
      </c>
      <c r="L2" s="276"/>
    </row>
    <row r="3" spans="1:12">
      <c r="A3" s="277">
        <v>1</v>
      </c>
      <c r="B3" s="277" t="s">
        <v>264</v>
      </c>
      <c r="C3" s="278"/>
      <c r="D3" s="278"/>
      <c r="E3" s="300">
        <v>5589059.5099999998</v>
      </c>
      <c r="F3" s="280"/>
      <c r="G3" s="300">
        <v>2142408.34</v>
      </c>
      <c r="H3" s="280"/>
      <c r="I3" s="300">
        <v>2048524.44</v>
      </c>
      <c r="J3" s="280"/>
      <c r="K3" s="300">
        <v>5682943.4100000001</v>
      </c>
      <c r="L3" s="294" t="e">
        <f>VLOOKUP(A3,#REF!,3,0)</f>
        <v>#REF!</v>
      </c>
    </row>
    <row r="4" spans="1:12">
      <c r="A4" s="277" t="s">
        <v>269</v>
      </c>
      <c r="B4" s="270" t="s">
        <v>158</v>
      </c>
      <c r="C4" s="277" t="s">
        <v>270</v>
      </c>
      <c r="D4" s="278"/>
      <c r="E4" s="300">
        <v>5218029.05</v>
      </c>
      <c r="F4" s="280"/>
      <c r="G4" s="300">
        <v>2142408.34</v>
      </c>
      <c r="H4" s="280"/>
      <c r="I4" s="300">
        <v>2040534.48</v>
      </c>
      <c r="J4" s="280"/>
      <c r="K4" s="300">
        <v>5319902.91</v>
      </c>
      <c r="L4" s="294" t="e">
        <f>VLOOKUP(A4,#REF!,3,0)</f>
        <v>#REF!</v>
      </c>
    </row>
    <row r="5" spans="1:12">
      <c r="A5" s="277" t="s">
        <v>274</v>
      </c>
      <c r="B5" s="270" t="s">
        <v>158</v>
      </c>
      <c r="C5" s="277" t="s">
        <v>275</v>
      </c>
      <c r="D5" s="278"/>
      <c r="E5" s="300">
        <v>5091494.63</v>
      </c>
      <c r="F5" s="280"/>
      <c r="G5" s="300">
        <v>2006777.15</v>
      </c>
      <c r="H5" s="280"/>
      <c r="I5" s="300">
        <v>1894917.88</v>
      </c>
      <c r="J5" s="280"/>
      <c r="K5" s="300">
        <v>5203353.9000000004</v>
      </c>
      <c r="L5" s="294" t="e">
        <f>VLOOKUP(A5,#REF!,3,0)</f>
        <v>#REF!</v>
      </c>
    </row>
    <row r="6" spans="1:12">
      <c r="A6" s="277" t="s">
        <v>280</v>
      </c>
      <c r="B6" s="270" t="s">
        <v>158</v>
      </c>
      <c r="C6" s="277" t="s">
        <v>275</v>
      </c>
      <c r="D6" s="278"/>
      <c r="E6" s="300">
        <v>5091494.63</v>
      </c>
      <c r="F6" s="280"/>
      <c r="G6" s="300">
        <v>2006777.15</v>
      </c>
      <c r="H6" s="280"/>
      <c r="I6" s="300">
        <v>1894917.88</v>
      </c>
      <c r="J6" s="280"/>
      <c r="K6" s="300">
        <v>5203353.9000000004</v>
      </c>
      <c r="L6" s="294" t="e">
        <f>VLOOKUP(A6,#REF!,3,0)</f>
        <v>#REF!</v>
      </c>
    </row>
    <row r="7" spans="1:12">
      <c r="A7" s="277" t="s">
        <v>281</v>
      </c>
      <c r="B7" s="270" t="s">
        <v>158</v>
      </c>
      <c r="C7" s="277" t="s">
        <v>282</v>
      </c>
      <c r="D7" s="278"/>
      <c r="E7" s="300">
        <v>23887.82</v>
      </c>
      <c r="F7" s="280"/>
      <c r="G7" s="300">
        <v>6940</v>
      </c>
      <c r="H7" s="280"/>
      <c r="I7" s="300">
        <v>6940</v>
      </c>
      <c r="J7" s="280"/>
      <c r="K7" s="300">
        <v>23887.82</v>
      </c>
      <c r="L7" s="294" t="e">
        <f>VLOOKUP(A7,#REF!,3,0)</f>
        <v>#REF!</v>
      </c>
    </row>
    <row r="8" spans="1:12">
      <c r="A8" s="281" t="s">
        <v>285</v>
      </c>
      <c r="B8" s="270" t="s">
        <v>158</v>
      </c>
      <c r="C8" s="281" t="s">
        <v>286</v>
      </c>
      <c r="D8" s="282"/>
      <c r="E8" s="301">
        <v>23887.82</v>
      </c>
      <c r="F8" s="284"/>
      <c r="G8" s="283">
        <v>0</v>
      </c>
      <c r="H8" s="284"/>
      <c r="I8" s="283">
        <v>0</v>
      </c>
      <c r="J8" s="284"/>
      <c r="K8" s="301">
        <v>23887.82</v>
      </c>
      <c r="L8" s="294" t="e">
        <f>VLOOKUP(A8,#REF!,3,0)</f>
        <v>#REF!</v>
      </c>
    </row>
    <row r="9" spans="1:12">
      <c r="A9" s="281" t="s">
        <v>288</v>
      </c>
      <c r="B9" s="270" t="s">
        <v>158</v>
      </c>
      <c r="C9" s="281" t="s">
        <v>289</v>
      </c>
      <c r="D9" s="282"/>
      <c r="E9" s="283">
        <v>0</v>
      </c>
      <c r="F9" s="284"/>
      <c r="G9" s="301">
        <v>6940</v>
      </c>
      <c r="H9" s="284"/>
      <c r="I9" s="301">
        <v>6940</v>
      </c>
      <c r="J9" s="284"/>
      <c r="K9" s="283">
        <v>0</v>
      </c>
      <c r="L9" s="294" t="e">
        <f>VLOOKUP(A9,#REF!,3,0)</f>
        <v>#REF!</v>
      </c>
    </row>
    <row r="10" spans="1:12">
      <c r="A10" s="285"/>
      <c r="B10" s="270"/>
      <c r="C10" s="285"/>
      <c r="D10" s="286"/>
      <c r="E10" s="286"/>
      <c r="F10" s="286"/>
      <c r="G10" s="286"/>
      <c r="H10" s="286"/>
      <c r="I10" s="286"/>
      <c r="J10" s="286"/>
      <c r="K10" s="286"/>
      <c r="L10" s="294"/>
    </row>
    <row r="11" spans="1:12">
      <c r="A11" s="277" t="s">
        <v>291</v>
      </c>
      <c r="B11" s="270" t="s">
        <v>158</v>
      </c>
      <c r="C11" s="277" t="s">
        <v>292</v>
      </c>
      <c r="D11" s="278"/>
      <c r="E11" s="300">
        <v>10723.99</v>
      </c>
      <c r="F11" s="280"/>
      <c r="G11" s="300">
        <v>1169273.1599999999</v>
      </c>
      <c r="H11" s="280"/>
      <c r="I11" s="300">
        <v>1178774.4099999999</v>
      </c>
      <c r="J11" s="280"/>
      <c r="K11" s="300">
        <v>1222.74</v>
      </c>
      <c r="L11" s="294" t="e">
        <f>VLOOKUP(A11,#REF!,3,0)</f>
        <v>#REF!</v>
      </c>
    </row>
    <row r="12" spans="1:12">
      <c r="A12" s="281" t="s">
        <v>297</v>
      </c>
      <c r="B12" s="270" t="s">
        <v>158</v>
      </c>
      <c r="C12" s="281" t="s">
        <v>4021</v>
      </c>
      <c r="D12" s="282"/>
      <c r="E12" s="301">
        <v>10723.98</v>
      </c>
      <c r="F12" s="284"/>
      <c r="G12" s="283">
        <v>0</v>
      </c>
      <c r="H12" s="284"/>
      <c r="I12" s="301">
        <v>9501.25</v>
      </c>
      <c r="J12" s="284"/>
      <c r="K12" s="301">
        <v>1222.73</v>
      </c>
      <c r="L12" s="294" t="e">
        <f>VLOOKUP(A12,#REF!,3,0)</f>
        <v>#REF!</v>
      </c>
    </row>
    <row r="13" spans="1:12">
      <c r="A13" s="281" t="s">
        <v>303</v>
      </c>
      <c r="B13" s="270" t="s">
        <v>158</v>
      </c>
      <c r="C13" s="281" t="s">
        <v>4023</v>
      </c>
      <c r="D13" s="282"/>
      <c r="E13" s="283">
        <v>0</v>
      </c>
      <c r="F13" s="284"/>
      <c r="G13" s="301">
        <v>1071255.1599999999</v>
      </c>
      <c r="H13" s="284"/>
      <c r="I13" s="301">
        <v>1071255.1599999999</v>
      </c>
      <c r="J13" s="284"/>
      <c r="K13" s="283">
        <v>0</v>
      </c>
      <c r="L13" s="294" t="e">
        <f>VLOOKUP(A13,#REF!,3,0)</f>
        <v>#REF!</v>
      </c>
    </row>
    <row r="14" spans="1:12">
      <c r="A14" s="281" t="s">
        <v>309</v>
      </c>
      <c r="B14" s="270" t="s">
        <v>158</v>
      </c>
      <c r="C14" s="281" t="s">
        <v>4025</v>
      </c>
      <c r="D14" s="282"/>
      <c r="E14" s="283">
        <v>0</v>
      </c>
      <c r="F14" s="284"/>
      <c r="G14" s="301">
        <v>98018</v>
      </c>
      <c r="H14" s="284"/>
      <c r="I14" s="301">
        <v>98018</v>
      </c>
      <c r="J14" s="284"/>
      <c r="K14" s="283">
        <v>0</v>
      </c>
      <c r="L14" s="294" t="e">
        <f>VLOOKUP(A14,#REF!,3,0)</f>
        <v>#REF!</v>
      </c>
    </row>
    <row r="15" spans="1:12">
      <c r="A15" s="281" t="s">
        <v>321</v>
      </c>
      <c r="B15" s="270" t="s">
        <v>158</v>
      </c>
      <c r="C15" s="281" t="s">
        <v>4028</v>
      </c>
      <c r="D15" s="282"/>
      <c r="E15" s="283">
        <v>0.01</v>
      </c>
      <c r="F15" s="284"/>
      <c r="G15" s="283">
        <v>0</v>
      </c>
      <c r="H15" s="284"/>
      <c r="I15" s="283">
        <v>0</v>
      </c>
      <c r="J15" s="284"/>
      <c r="K15" s="283">
        <v>0.01</v>
      </c>
      <c r="L15" s="294" t="e">
        <f>VLOOKUP(A15,#REF!,3,0)</f>
        <v>#REF!</v>
      </c>
    </row>
    <row r="16" spans="1:12">
      <c r="A16" s="285"/>
      <c r="B16" s="270"/>
      <c r="C16" s="285"/>
      <c r="D16" s="286"/>
      <c r="E16" s="286"/>
      <c r="F16" s="286"/>
      <c r="G16" s="286"/>
      <c r="H16" s="286"/>
      <c r="I16" s="286"/>
      <c r="J16" s="286"/>
      <c r="K16" s="286"/>
      <c r="L16" s="294"/>
    </row>
    <row r="17" spans="1:12">
      <c r="A17" s="277" t="s">
        <v>329</v>
      </c>
      <c r="B17" s="270" t="s">
        <v>158</v>
      </c>
      <c r="C17" s="277" t="s">
        <v>330</v>
      </c>
      <c r="D17" s="278"/>
      <c r="E17" s="300">
        <v>3802350.29</v>
      </c>
      <c r="F17" s="280"/>
      <c r="G17" s="300">
        <v>640767.23</v>
      </c>
      <c r="H17" s="280"/>
      <c r="I17" s="300">
        <v>425658.86</v>
      </c>
      <c r="J17" s="280"/>
      <c r="K17" s="300">
        <v>4017458.66</v>
      </c>
      <c r="L17" s="294" t="e">
        <f>VLOOKUP(A17,#REF!,3,0)</f>
        <v>#REF!</v>
      </c>
    </row>
    <row r="18" spans="1:12">
      <c r="A18" s="281" t="s">
        <v>335</v>
      </c>
      <c r="B18" s="270" t="s">
        <v>158</v>
      </c>
      <c r="C18" s="281" t="s">
        <v>4251</v>
      </c>
      <c r="D18" s="282"/>
      <c r="E18" s="301">
        <v>127799.08</v>
      </c>
      <c r="F18" s="284"/>
      <c r="G18" s="301">
        <v>15014.62</v>
      </c>
      <c r="H18" s="284"/>
      <c r="I18" s="301">
        <v>83024.479999999996</v>
      </c>
      <c r="J18" s="284"/>
      <c r="K18" s="301">
        <v>59789.22</v>
      </c>
      <c r="L18" s="294" t="e">
        <f>VLOOKUP(A18,#REF!,3,0)</f>
        <v>#REF!</v>
      </c>
    </row>
    <row r="19" spans="1:12">
      <c r="A19" s="281" t="s">
        <v>340</v>
      </c>
      <c r="B19" s="270" t="s">
        <v>158</v>
      </c>
      <c r="C19" s="281" t="s">
        <v>4253</v>
      </c>
      <c r="D19" s="282"/>
      <c r="E19" s="301">
        <v>140968.47</v>
      </c>
      <c r="F19" s="284"/>
      <c r="G19" s="301">
        <v>620781.07999999996</v>
      </c>
      <c r="H19" s="284"/>
      <c r="I19" s="301">
        <v>342532.78</v>
      </c>
      <c r="J19" s="284"/>
      <c r="K19" s="301">
        <v>419216.77</v>
      </c>
      <c r="L19" s="294" t="e">
        <f>VLOOKUP(A19,#REF!,3,0)</f>
        <v>#REF!</v>
      </c>
    </row>
    <row r="20" spans="1:12">
      <c r="A20" s="281" t="s">
        <v>4255</v>
      </c>
      <c r="B20" s="270" t="s">
        <v>158</v>
      </c>
      <c r="C20" s="281" t="s">
        <v>4256</v>
      </c>
      <c r="D20" s="282"/>
      <c r="E20" s="283">
        <v>229.75</v>
      </c>
      <c r="F20" s="284"/>
      <c r="G20" s="283">
        <v>0.03</v>
      </c>
      <c r="H20" s="284"/>
      <c r="I20" s="283">
        <v>0</v>
      </c>
      <c r="J20" s="284"/>
      <c r="K20" s="283">
        <v>229.78</v>
      </c>
      <c r="L20" s="294" t="e">
        <f>VLOOKUP(A20,#REF!,3,0)</f>
        <v>#REF!</v>
      </c>
    </row>
    <row r="21" spans="1:12">
      <c r="A21" s="281" t="s">
        <v>346</v>
      </c>
      <c r="B21" s="270" t="s">
        <v>158</v>
      </c>
      <c r="C21" s="281" t="s">
        <v>4030</v>
      </c>
      <c r="D21" s="282"/>
      <c r="E21" s="283">
        <v>0.01</v>
      </c>
      <c r="F21" s="284"/>
      <c r="G21" s="283">
        <v>0</v>
      </c>
      <c r="H21" s="284"/>
      <c r="I21" s="283">
        <v>0</v>
      </c>
      <c r="J21" s="284"/>
      <c r="K21" s="283">
        <v>0.01</v>
      </c>
      <c r="L21" s="294" t="e">
        <f>VLOOKUP(A21,#REF!,3,0)</f>
        <v>#REF!</v>
      </c>
    </row>
    <row r="22" spans="1:12">
      <c r="A22" s="281" t="s">
        <v>359</v>
      </c>
      <c r="B22" s="270" t="s">
        <v>158</v>
      </c>
      <c r="C22" s="281" t="s">
        <v>4031</v>
      </c>
      <c r="D22" s="282"/>
      <c r="E22" s="301">
        <v>437038.62</v>
      </c>
      <c r="F22" s="284"/>
      <c r="G22" s="283">
        <v>625.82000000000005</v>
      </c>
      <c r="H22" s="284"/>
      <c r="I22" s="283">
        <v>101.6</v>
      </c>
      <c r="J22" s="284"/>
      <c r="K22" s="301">
        <v>437562.84</v>
      </c>
      <c r="L22" s="294" t="e">
        <f>VLOOKUP(A22,#REF!,3,0)</f>
        <v>#REF!</v>
      </c>
    </row>
    <row r="23" spans="1:12">
      <c r="A23" s="281" t="s">
        <v>365</v>
      </c>
      <c r="B23" s="270" t="s">
        <v>158</v>
      </c>
      <c r="C23" s="281" t="s">
        <v>4033</v>
      </c>
      <c r="D23" s="282"/>
      <c r="E23" s="301">
        <v>1248984.3899999999</v>
      </c>
      <c r="F23" s="284"/>
      <c r="G23" s="301">
        <v>1587.93</v>
      </c>
      <c r="H23" s="284"/>
      <c r="I23" s="283">
        <v>0</v>
      </c>
      <c r="J23" s="284"/>
      <c r="K23" s="301">
        <v>1250572.32</v>
      </c>
      <c r="L23" s="294" t="e">
        <f>VLOOKUP(A23,#REF!,3,0)</f>
        <v>#REF!</v>
      </c>
    </row>
    <row r="24" spans="1:12">
      <c r="A24" s="281" t="s">
        <v>1885</v>
      </c>
      <c r="B24" s="270" t="s">
        <v>158</v>
      </c>
      <c r="C24" s="281" t="s">
        <v>4035</v>
      </c>
      <c r="D24" s="282"/>
      <c r="E24" s="301">
        <v>1163102.69</v>
      </c>
      <c r="F24" s="284"/>
      <c r="G24" s="301">
        <v>1628.24</v>
      </c>
      <c r="H24" s="284"/>
      <c r="I24" s="283">
        <v>0</v>
      </c>
      <c r="J24" s="284"/>
      <c r="K24" s="301">
        <v>1164730.93</v>
      </c>
      <c r="L24" s="294" t="e">
        <f>VLOOKUP(A24,#REF!,3,0)</f>
        <v>#REF!</v>
      </c>
    </row>
    <row r="25" spans="1:12">
      <c r="A25" s="281" t="s">
        <v>2494</v>
      </c>
      <c r="B25" s="270" t="s">
        <v>158</v>
      </c>
      <c r="C25" s="281" t="s">
        <v>4037</v>
      </c>
      <c r="D25" s="282"/>
      <c r="E25" s="301">
        <v>550081.67000000004</v>
      </c>
      <c r="F25" s="284"/>
      <c r="G25" s="283">
        <v>908.07</v>
      </c>
      <c r="H25" s="284"/>
      <c r="I25" s="283">
        <v>0</v>
      </c>
      <c r="J25" s="284"/>
      <c r="K25" s="301">
        <v>550989.74</v>
      </c>
      <c r="L25" s="294" t="e">
        <f>VLOOKUP(A25,#REF!,3,0)</f>
        <v>#REF!</v>
      </c>
    </row>
    <row r="26" spans="1:12">
      <c r="A26" s="281" t="s">
        <v>2497</v>
      </c>
      <c r="B26" s="270" t="s">
        <v>158</v>
      </c>
      <c r="C26" s="281" t="s">
        <v>4039</v>
      </c>
      <c r="D26" s="282"/>
      <c r="E26" s="301">
        <v>134145.60999999999</v>
      </c>
      <c r="F26" s="284"/>
      <c r="G26" s="283">
        <v>221.44</v>
      </c>
      <c r="H26" s="284"/>
      <c r="I26" s="283">
        <v>0</v>
      </c>
      <c r="J26" s="284"/>
      <c r="K26" s="301">
        <v>134367.04999999999</v>
      </c>
      <c r="L26" s="294" t="e">
        <f>VLOOKUP(A26,#REF!,3,0)</f>
        <v>#REF!</v>
      </c>
    </row>
    <row r="27" spans="1:12">
      <c r="A27" s="285"/>
      <c r="B27" s="270"/>
      <c r="C27" s="285"/>
      <c r="D27" s="286"/>
      <c r="E27" s="286"/>
      <c r="F27" s="286"/>
      <c r="G27" s="286"/>
      <c r="H27" s="286"/>
      <c r="I27" s="286"/>
      <c r="J27" s="286"/>
      <c r="K27" s="286"/>
      <c r="L27" s="294"/>
    </row>
    <row r="28" spans="1:12">
      <c r="A28" s="277" t="s">
        <v>385</v>
      </c>
      <c r="B28" s="270" t="s">
        <v>158</v>
      </c>
      <c r="C28" s="277" t="s">
        <v>386</v>
      </c>
      <c r="D28" s="278"/>
      <c r="E28" s="300">
        <v>1246244.22</v>
      </c>
      <c r="F28" s="280"/>
      <c r="G28" s="300">
        <v>9635.68</v>
      </c>
      <c r="H28" s="280"/>
      <c r="I28" s="300">
        <v>137799.78</v>
      </c>
      <c r="J28" s="280"/>
      <c r="K28" s="300">
        <v>1118080.1200000001</v>
      </c>
      <c r="L28" s="294" t="e">
        <f>VLOOKUP(A28,#REF!,3,0)</f>
        <v>#REF!</v>
      </c>
    </row>
    <row r="29" spans="1:12">
      <c r="A29" s="281" t="s">
        <v>1887</v>
      </c>
      <c r="B29" s="270" t="s">
        <v>158</v>
      </c>
      <c r="C29" s="281" t="s">
        <v>4046</v>
      </c>
      <c r="D29" s="282"/>
      <c r="E29" s="301">
        <v>353632.01</v>
      </c>
      <c r="F29" s="284"/>
      <c r="G29" s="283">
        <v>268.14</v>
      </c>
      <c r="H29" s="284"/>
      <c r="I29" s="283">
        <v>0</v>
      </c>
      <c r="J29" s="284"/>
      <c r="K29" s="301">
        <v>353900.15</v>
      </c>
      <c r="L29" s="294" t="e">
        <f>VLOOKUP(A29,#REF!,3,0)</f>
        <v>#REF!</v>
      </c>
    </row>
    <row r="30" spans="1:12">
      <c r="A30" s="281" t="s">
        <v>4679</v>
      </c>
      <c r="B30" s="270" t="s">
        <v>158</v>
      </c>
      <c r="C30" s="281" t="s">
        <v>4680</v>
      </c>
      <c r="D30" s="282"/>
      <c r="E30" s="283">
        <v>0</v>
      </c>
      <c r="F30" s="284"/>
      <c r="G30" s="301">
        <v>8001.55</v>
      </c>
      <c r="H30" s="284"/>
      <c r="I30" s="283">
        <v>0</v>
      </c>
      <c r="J30" s="284"/>
      <c r="K30" s="301">
        <v>8001.55</v>
      </c>
      <c r="L30" s="294" t="e">
        <f>VLOOKUP(A30,#REF!,3,0)</f>
        <v>#REF!</v>
      </c>
    </row>
    <row r="31" spans="1:12">
      <c r="A31" s="281" t="s">
        <v>3539</v>
      </c>
      <c r="B31" s="270" t="s">
        <v>158</v>
      </c>
      <c r="C31" s="281" t="s">
        <v>4048</v>
      </c>
      <c r="D31" s="282"/>
      <c r="E31" s="301">
        <v>892612.21</v>
      </c>
      <c r="F31" s="284"/>
      <c r="G31" s="301">
        <v>1365.99</v>
      </c>
      <c r="H31" s="284"/>
      <c r="I31" s="301">
        <v>137799.78</v>
      </c>
      <c r="J31" s="284"/>
      <c r="K31" s="301">
        <v>756178.42</v>
      </c>
      <c r="L31" s="294" t="e">
        <f>VLOOKUP(A31,#REF!,3,0)</f>
        <v>#REF!</v>
      </c>
    </row>
    <row r="32" spans="1:12">
      <c r="A32" s="285"/>
      <c r="B32" s="270"/>
      <c r="C32" s="285"/>
      <c r="D32" s="286"/>
      <c r="E32" s="286"/>
      <c r="F32" s="286"/>
      <c r="G32" s="286"/>
      <c r="H32" s="286"/>
      <c r="I32" s="286"/>
      <c r="J32" s="286"/>
      <c r="K32" s="286"/>
      <c r="L32" s="294"/>
    </row>
    <row r="33" spans="1:12">
      <c r="A33" s="277" t="s">
        <v>393</v>
      </c>
      <c r="B33" s="270" t="s">
        <v>158</v>
      </c>
      <c r="C33" s="277" t="s">
        <v>325</v>
      </c>
      <c r="D33" s="278"/>
      <c r="E33" s="300">
        <v>8288.31</v>
      </c>
      <c r="F33" s="280"/>
      <c r="G33" s="300">
        <v>180161.08</v>
      </c>
      <c r="H33" s="280"/>
      <c r="I33" s="300">
        <v>145744.82999999999</v>
      </c>
      <c r="J33" s="280"/>
      <c r="K33" s="300">
        <v>42704.56</v>
      </c>
      <c r="L33" s="294" t="e">
        <f>VLOOKUP(A33,#REF!,3,0)</f>
        <v>#REF!</v>
      </c>
    </row>
    <row r="34" spans="1:12">
      <c r="A34" s="281" t="s">
        <v>2571</v>
      </c>
      <c r="B34" s="270" t="s">
        <v>158</v>
      </c>
      <c r="C34" s="281" t="s">
        <v>1888</v>
      </c>
      <c r="D34" s="282"/>
      <c r="E34" s="301">
        <v>8000.83</v>
      </c>
      <c r="F34" s="284"/>
      <c r="G34" s="283">
        <v>0</v>
      </c>
      <c r="H34" s="284"/>
      <c r="I34" s="301">
        <v>8000.83</v>
      </c>
      <c r="J34" s="284"/>
      <c r="K34" s="283">
        <v>0</v>
      </c>
      <c r="L34" s="294" t="e">
        <f>VLOOKUP(A34,#REF!,3,0)</f>
        <v>#REF!</v>
      </c>
    </row>
    <row r="35" spans="1:12">
      <c r="A35" s="281" t="s">
        <v>2573</v>
      </c>
      <c r="B35" s="270" t="s">
        <v>158</v>
      </c>
      <c r="C35" s="281" t="s">
        <v>2574</v>
      </c>
      <c r="D35" s="282"/>
      <c r="E35" s="283">
        <v>0</v>
      </c>
      <c r="F35" s="284"/>
      <c r="G35" s="301">
        <v>42561.08</v>
      </c>
      <c r="H35" s="284"/>
      <c r="I35" s="283">
        <v>0</v>
      </c>
      <c r="J35" s="284"/>
      <c r="K35" s="301">
        <v>42561.08</v>
      </c>
      <c r="L35" s="294" t="e">
        <f>VLOOKUP(A35,#REF!,3,0)</f>
        <v>#REF!</v>
      </c>
    </row>
    <row r="36" spans="1:12">
      <c r="A36" s="281" t="s">
        <v>3543</v>
      </c>
      <c r="B36" s="270" t="s">
        <v>158</v>
      </c>
      <c r="C36" s="281" t="s">
        <v>3540</v>
      </c>
      <c r="D36" s="282"/>
      <c r="E36" s="283">
        <v>287.48</v>
      </c>
      <c r="F36" s="284"/>
      <c r="G36" s="301">
        <v>137600</v>
      </c>
      <c r="H36" s="284"/>
      <c r="I36" s="301">
        <v>137744</v>
      </c>
      <c r="J36" s="284"/>
      <c r="K36" s="283">
        <v>143.47999999999999</v>
      </c>
      <c r="L36" s="294" t="e">
        <f>VLOOKUP(A36,#REF!,3,0)</f>
        <v>#REF!</v>
      </c>
    </row>
    <row r="37" spans="1:12">
      <c r="A37" s="285"/>
      <c r="B37" s="270"/>
      <c r="C37" s="285"/>
      <c r="D37" s="286"/>
      <c r="E37" s="286"/>
      <c r="F37" s="286"/>
      <c r="G37" s="286"/>
      <c r="H37" s="286"/>
      <c r="I37" s="286"/>
      <c r="J37" s="286"/>
      <c r="K37" s="286"/>
      <c r="L37" s="294"/>
    </row>
    <row r="38" spans="1:12">
      <c r="A38" s="277" t="s">
        <v>399</v>
      </c>
      <c r="B38" s="270" t="s">
        <v>158</v>
      </c>
      <c r="C38" s="277" t="s">
        <v>400</v>
      </c>
      <c r="D38" s="278"/>
      <c r="E38" s="300">
        <v>126534.42</v>
      </c>
      <c r="F38" s="280"/>
      <c r="G38" s="300">
        <v>135631.19</v>
      </c>
      <c r="H38" s="280"/>
      <c r="I38" s="300">
        <v>145616.6</v>
      </c>
      <c r="J38" s="280"/>
      <c r="K38" s="300">
        <v>116549.01</v>
      </c>
      <c r="L38" s="294" t="e">
        <f>VLOOKUP(A38,#REF!,3,0)</f>
        <v>#REF!</v>
      </c>
    </row>
    <row r="39" spans="1:12">
      <c r="A39" s="277" t="s">
        <v>405</v>
      </c>
      <c r="B39" s="270" t="s">
        <v>158</v>
      </c>
      <c r="C39" s="277" t="s">
        <v>406</v>
      </c>
      <c r="D39" s="278"/>
      <c r="E39" s="300">
        <v>22438</v>
      </c>
      <c r="F39" s="280"/>
      <c r="G39" s="300">
        <v>41961.19</v>
      </c>
      <c r="H39" s="280"/>
      <c r="I39" s="300">
        <v>21961.19</v>
      </c>
      <c r="J39" s="280"/>
      <c r="K39" s="300">
        <v>42438</v>
      </c>
      <c r="L39" s="294" t="e">
        <f>VLOOKUP(A39,#REF!,3,0)</f>
        <v>#REF!</v>
      </c>
    </row>
    <row r="40" spans="1:12">
      <c r="A40" s="277" t="s">
        <v>411</v>
      </c>
      <c r="B40" s="270" t="s">
        <v>158</v>
      </c>
      <c r="C40" s="277" t="s">
        <v>412</v>
      </c>
      <c r="D40" s="278"/>
      <c r="E40" s="300">
        <v>22438</v>
      </c>
      <c r="F40" s="280"/>
      <c r="G40" s="300">
        <v>41961.19</v>
      </c>
      <c r="H40" s="280"/>
      <c r="I40" s="300">
        <v>21961.19</v>
      </c>
      <c r="J40" s="280"/>
      <c r="K40" s="300">
        <v>42438</v>
      </c>
      <c r="L40" s="294" t="e">
        <f>VLOOKUP(A40,#REF!,3,0)</f>
        <v>#REF!</v>
      </c>
    </row>
    <row r="41" spans="1:12">
      <c r="A41" s="281" t="s">
        <v>417</v>
      </c>
      <c r="B41" s="270" t="s">
        <v>158</v>
      </c>
      <c r="C41" s="281" t="s">
        <v>418</v>
      </c>
      <c r="D41" s="282"/>
      <c r="E41" s="283">
        <v>0</v>
      </c>
      <c r="F41" s="284"/>
      <c r="G41" s="301">
        <v>41961.19</v>
      </c>
      <c r="H41" s="284"/>
      <c r="I41" s="301">
        <v>21961.19</v>
      </c>
      <c r="J41" s="284"/>
      <c r="K41" s="301">
        <v>20000</v>
      </c>
      <c r="L41" s="294" t="e">
        <f>VLOOKUP(A41,#REF!,3,0)</f>
        <v>#REF!</v>
      </c>
    </row>
    <row r="42" spans="1:12">
      <c r="A42" s="281" t="s">
        <v>423</v>
      </c>
      <c r="B42" s="270" t="s">
        <v>158</v>
      </c>
      <c r="C42" s="281" t="s">
        <v>424</v>
      </c>
      <c r="D42" s="282"/>
      <c r="E42" s="301">
        <v>22438</v>
      </c>
      <c r="F42" s="284"/>
      <c r="G42" s="283">
        <v>0</v>
      </c>
      <c r="H42" s="284"/>
      <c r="I42" s="283">
        <v>0</v>
      </c>
      <c r="J42" s="284"/>
      <c r="K42" s="301">
        <v>22438</v>
      </c>
      <c r="L42" s="294" t="e">
        <f>VLOOKUP(A42,#REF!,3,0)</f>
        <v>#REF!</v>
      </c>
    </row>
    <row r="43" spans="1:12">
      <c r="A43" s="285"/>
      <c r="B43" s="270"/>
      <c r="C43" s="285"/>
      <c r="D43" s="286"/>
      <c r="E43" s="286"/>
      <c r="F43" s="286"/>
      <c r="G43" s="286"/>
      <c r="H43" s="286"/>
      <c r="I43" s="286"/>
      <c r="J43" s="286"/>
      <c r="K43" s="286"/>
      <c r="L43" s="294"/>
    </row>
    <row r="44" spans="1:12">
      <c r="A44" s="277" t="s">
        <v>439</v>
      </c>
      <c r="B44" s="270" t="s">
        <v>158</v>
      </c>
      <c r="C44" s="277" t="s">
        <v>440</v>
      </c>
      <c r="D44" s="278"/>
      <c r="E44" s="300">
        <v>71979.12</v>
      </c>
      <c r="F44" s="280"/>
      <c r="G44" s="300">
        <v>93670</v>
      </c>
      <c r="H44" s="280"/>
      <c r="I44" s="300">
        <v>120180.36</v>
      </c>
      <c r="J44" s="280"/>
      <c r="K44" s="300">
        <v>45468.76</v>
      </c>
      <c r="L44" s="294" t="e">
        <f>VLOOKUP(A44,#REF!,3,0)</f>
        <v>#REF!</v>
      </c>
    </row>
    <row r="45" spans="1:12">
      <c r="A45" s="277" t="s">
        <v>445</v>
      </c>
      <c r="B45" s="270" t="s">
        <v>158</v>
      </c>
      <c r="C45" s="277" t="s">
        <v>446</v>
      </c>
      <c r="D45" s="278"/>
      <c r="E45" s="300">
        <v>71979.12</v>
      </c>
      <c r="F45" s="280"/>
      <c r="G45" s="300">
        <v>93670</v>
      </c>
      <c r="H45" s="280"/>
      <c r="I45" s="300">
        <v>120180.36</v>
      </c>
      <c r="J45" s="280"/>
      <c r="K45" s="300">
        <v>45468.76</v>
      </c>
      <c r="L45" s="294" t="e">
        <f>VLOOKUP(A45,#REF!,3,0)</f>
        <v>#REF!</v>
      </c>
    </row>
    <row r="46" spans="1:12">
      <c r="A46" s="281" t="s">
        <v>447</v>
      </c>
      <c r="B46" s="270" t="s">
        <v>158</v>
      </c>
      <c r="C46" s="281" t="s">
        <v>448</v>
      </c>
      <c r="D46" s="282"/>
      <c r="E46" s="283">
        <v>0</v>
      </c>
      <c r="F46" s="284"/>
      <c r="G46" s="301">
        <v>73181</v>
      </c>
      <c r="H46" s="284"/>
      <c r="I46" s="301">
        <v>73181</v>
      </c>
      <c r="J46" s="284"/>
      <c r="K46" s="283">
        <v>0</v>
      </c>
      <c r="L46" s="294" t="e">
        <f>VLOOKUP(A46,#REF!,3,0)</f>
        <v>#REF!</v>
      </c>
    </row>
    <row r="47" spans="1:12">
      <c r="A47" s="281" t="s">
        <v>450</v>
      </c>
      <c r="B47" s="270" t="s">
        <v>158</v>
      </c>
      <c r="C47" s="281" t="s">
        <v>451</v>
      </c>
      <c r="D47" s="282"/>
      <c r="E47" s="301">
        <v>47211.93</v>
      </c>
      <c r="F47" s="284"/>
      <c r="G47" s="301">
        <v>20489</v>
      </c>
      <c r="H47" s="284"/>
      <c r="I47" s="301">
        <v>46998.17</v>
      </c>
      <c r="J47" s="284"/>
      <c r="K47" s="301">
        <v>20702.759999999998</v>
      </c>
      <c r="L47" s="294" t="e">
        <f>VLOOKUP(A47,#REF!,3,0)</f>
        <v>#REF!</v>
      </c>
    </row>
    <row r="48" spans="1:12">
      <c r="A48" s="281" t="s">
        <v>456</v>
      </c>
      <c r="B48" s="270" t="s">
        <v>158</v>
      </c>
      <c r="C48" s="281" t="s">
        <v>457</v>
      </c>
      <c r="D48" s="282"/>
      <c r="E48" s="301">
        <v>17666</v>
      </c>
      <c r="F48" s="284"/>
      <c r="G48" s="283">
        <v>0</v>
      </c>
      <c r="H48" s="284"/>
      <c r="I48" s="283">
        <v>0</v>
      </c>
      <c r="J48" s="284"/>
      <c r="K48" s="301">
        <v>17666</v>
      </c>
      <c r="L48" s="294" t="e">
        <f>VLOOKUP(A48,#REF!,3,0)</f>
        <v>#REF!</v>
      </c>
    </row>
    <row r="49" spans="1:12">
      <c r="A49" s="281" t="s">
        <v>462</v>
      </c>
      <c r="B49" s="270" t="s">
        <v>158</v>
      </c>
      <c r="C49" s="281" t="s">
        <v>463</v>
      </c>
      <c r="D49" s="282"/>
      <c r="E49" s="301">
        <v>7100</v>
      </c>
      <c r="F49" s="284"/>
      <c r="G49" s="283">
        <v>0</v>
      </c>
      <c r="H49" s="284"/>
      <c r="I49" s="283">
        <v>0</v>
      </c>
      <c r="J49" s="284"/>
      <c r="K49" s="301">
        <v>7100</v>
      </c>
      <c r="L49" s="294" t="e">
        <f>VLOOKUP(A49,#REF!,3,0)</f>
        <v>#REF!</v>
      </c>
    </row>
    <row r="50" spans="1:12">
      <c r="A50" s="281" t="s">
        <v>1925</v>
      </c>
      <c r="B50" s="270" t="s">
        <v>158</v>
      </c>
      <c r="C50" s="281" t="s">
        <v>1894</v>
      </c>
      <c r="D50" s="282"/>
      <c r="E50" s="283">
        <v>1.19</v>
      </c>
      <c r="F50" s="284"/>
      <c r="G50" s="283">
        <v>0</v>
      </c>
      <c r="H50" s="284"/>
      <c r="I50" s="283">
        <v>1.19</v>
      </c>
      <c r="J50" s="284"/>
      <c r="K50" s="283">
        <v>0</v>
      </c>
      <c r="L50" s="294" t="e">
        <f>VLOOKUP(A50,#REF!,3,0)</f>
        <v>#REF!</v>
      </c>
    </row>
    <row r="51" spans="1:12">
      <c r="A51" s="277"/>
      <c r="B51" s="270"/>
      <c r="C51" s="277"/>
      <c r="D51" s="278"/>
      <c r="E51" s="278"/>
      <c r="F51" s="278"/>
      <c r="G51" s="278"/>
      <c r="H51" s="278"/>
      <c r="I51" s="278"/>
      <c r="J51" s="278"/>
      <c r="K51" s="278"/>
      <c r="L51" s="294"/>
    </row>
    <row r="52" spans="1:12">
      <c r="A52" s="277" t="s">
        <v>472</v>
      </c>
      <c r="B52" s="270" t="s">
        <v>158</v>
      </c>
      <c r="C52" s="277" t="s">
        <v>473</v>
      </c>
      <c r="D52" s="278"/>
      <c r="E52" s="300">
        <v>32117.3</v>
      </c>
      <c r="F52" s="280"/>
      <c r="G52" s="279">
        <v>0</v>
      </c>
      <c r="H52" s="280"/>
      <c r="I52" s="300">
        <v>3475.05</v>
      </c>
      <c r="J52" s="280"/>
      <c r="K52" s="300">
        <v>28642.25</v>
      </c>
      <c r="L52" s="294" t="e">
        <f>VLOOKUP(A52,#REF!,3,0)</f>
        <v>#REF!</v>
      </c>
    </row>
    <row r="53" spans="1:12">
      <c r="A53" s="277" t="s">
        <v>477</v>
      </c>
      <c r="B53" s="270" t="s">
        <v>158</v>
      </c>
      <c r="C53" s="277" t="s">
        <v>473</v>
      </c>
      <c r="D53" s="278"/>
      <c r="E53" s="300">
        <v>32117.3</v>
      </c>
      <c r="F53" s="280"/>
      <c r="G53" s="279">
        <v>0</v>
      </c>
      <c r="H53" s="280"/>
      <c r="I53" s="300">
        <v>3475.05</v>
      </c>
      <c r="J53" s="280"/>
      <c r="K53" s="300">
        <v>28642.25</v>
      </c>
      <c r="L53" s="294" t="e">
        <f>VLOOKUP(A53,#REF!,3,0)</f>
        <v>#REF!</v>
      </c>
    </row>
    <row r="54" spans="1:12">
      <c r="A54" s="281" t="s">
        <v>478</v>
      </c>
      <c r="B54" s="270" t="s">
        <v>158</v>
      </c>
      <c r="C54" s="281" t="s">
        <v>479</v>
      </c>
      <c r="D54" s="282"/>
      <c r="E54" s="301">
        <v>32117.3</v>
      </c>
      <c r="F54" s="284"/>
      <c r="G54" s="283">
        <v>0</v>
      </c>
      <c r="H54" s="284"/>
      <c r="I54" s="301">
        <v>3475.05</v>
      </c>
      <c r="J54" s="284"/>
      <c r="K54" s="301">
        <v>28642.25</v>
      </c>
      <c r="L54" s="294" t="e">
        <f>VLOOKUP(A54,#REF!,3,0)</f>
        <v>#REF!</v>
      </c>
    </row>
    <row r="55" spans="1:12">
      <c r="A55" s="285"/>
      <c r="B55" s="270"/>
      <c r="C55" s="285"/>
      <c r="D55" s="286"/>
      <c r="E55" s="286"/>
      <c r="F55" s="286"/>
      <c r="G55" s="286"/>
      <c r="H55" s="286"/>
      <c r="I55" s="286"/>
      <c r="J55" s="286"/>
      <c r="K55" s="286"/>
      <c r="L55" s="294"/>
    </row>
    <row r="56" spans="1:12">
      <c r="A56" s="277" t="s">
        <v>480</v>
      </c>
      <c r="B56" s="270" t="s">
        <v>158</v>
      </c>
      <c r="C56" s="277" t="s">
        <v>481</v>
      </c>
      <c r="D56" s="278"/>
      <c r="E56" s="300">
        <v>371030.46</v>
      </c>
      <c r="F56" s="280"/>
      <c r="G56" s="279">
        <v>0</v>
      </c>
      <c r="H56" s="280"/>
      <c r="I56" s="300">
        <v>7989.96</v>
      </c>
      <c r="J56" s="280"/>
      <c r="K56" s="300">
        <v>363040.5</v>
      </c>
      <c r="L56" s="294" t="e">
        <f>VLOOKUP(A56,#REF!,3,0)</f>
        <v>#REF!</v>
      </c>
    </row>
    <row r="57" spans="1:12">
      <c r="A57" s="277" t="s">
        <v>485</v>
      </c>
      <c r="B57" s="270" t="s">
        <v>158</v>
      </c>
      <c r="C57" s="277" t="s">
        <v>486</v>
      </c>
      <c r="D57" s="278"/>
      <c r="E57" s="300">
        <v>371030.46</v>
      </c>
      <c r="F57" s="280"/>
      <c r="G57" s="279">
        <v>0</v>
      </c>
      <c r="H57" s="280"/>
      <c r="I57" s="300">
        <v>7989.96</v>
      </c>
      <c r="J57" s="280"/>
      <c r="K57" s="300">
        <v>363040.5</v>
      </c>
      <c r="L57" s="294" t="e">
        <f>VLOOKUP(A57,#REF!,3,0)</f>
        <v>#REF!</v>
      </c>
    </row>
    <row r="58" spans="1:12">
      <c r="A58" s="277" t="s">
        <v>487</v>
      </c>
      <c r="B58" s="270" t="s">
        <v>158</v>
      </c>
      <c r="C58" s="277" t="s">
        <v>488</v>
      </c>
      <c r="D58" s="278"/>
      <c r="E58" s="300">
        <v>1868821.56</v>
      </c>
      <c r="F58" s="280"/>
      <c r="G58" s="279">
        <v>0</v>
      </c>
      <c r="H58" s="280"/>
      <c r="I58" s="279">
        <v>0</v>
      </c>
      <c r="J58" s="280"/>
      <c r="K58" s="300">
        <v>1868821.56</v>
      </c>
      <c r="L58" s="294" t="e">
        <f>VLOOKUP(A58,#REF!,3,0)</f>
        <v>#REF!</v>
      </c>
    </row>
    <row r="59" spans="1:12">
      <c r="A59" s="277" t="s">
        <v>490</v>
      </c>
      <c r="B59" s="270" t="s">
        <v>158</v>
      </c>
      <c r="C59" s="277" t="s">
        <v>491</v>
      </c>
      <c r="D59" s="278"/>
      <c r="E59" s="300">
        <v>1868821.56</v>
      </c>
      <c r="F59" s="280"/>
      <c r="G59" s="279">
        <v>0</v>
      </c>
      <c r="H59" s="280"/>
      <c r="I59" s="279">
        <v>0</v>
      </c>
      <c r="J59" s="280"/>
      <c r="K59" s="300">
        <v>1868821.56</v>
      </c>
      <c r="L59" s="294" t="e">
        <f>VLOOKUP(A59,#REF!,3,0)</f>
        <v>#REF!</v>
      </c>
    </row>
    <row r="60" spans="1:12">
      <c r="A60" s="281" t="s">
        <v>492</v>
      </c>
      <c r="B60" s="270" t="s">
        <v>158</v>
      </c>
      <c r="C60" s="281" t="s">
        <v>493</v>
      </c>
      <c r="D60" s="282"/>
      <c r="E60" s="301">
        <v>513311.14</v>
      </c>
      <c r="F60" s="284"/>
      <c r="G60" s="283">
        <v>0</v>
      </c>
      <c r="H60" s="284"/>
      <c r="I60" s="283">
        <v>0</v>
      </c>
      <c r="J60" s="284"/>
      <c r="K60" s="301">
        <v>513311.14</v>
      </c>
      <c r="L60" s="294" t="e">
        <f>VLOOKUP(A60,#REF!,3,0)</f>
        <v>#REF!</v>
      </c>
    </row>
    <row r="61" spans="1:12">
      <c r="A61" s="281" t="s">
        <v>495</v>
      </c>
      <c r="B61" s="270" t="s">
        <v>158</v>
      </c>
      <c r="C61" s="281" t="s">
        <v>496</v>
      </c>
      <c r="D61" s="282"/>
      <c r="E61" s="301">
        <v>35587.71</v>
      </c>
      <c r="F61" s="284"/>
      <c r="G61" s="283">
        <v>0</v>
      </c>
      <c r="H61" s="284"/>
      <c r="I61" s="283">
        <v>0</v>
      </c>
      <c r="J61" s="284"/>
      <c r="K61" s="301">
        <v>35587.71</v>
      </c>
      <c r="L61" s="294" t="e">
        <f>VLOOKUP(A61,#REF!,3,0)</f>
        <v>#REF!</v>
      </c>
    </row>
    <row r="62" spans="1:12">
      <c r="A62" s="281" t="s">
        <v>498</v>
      </c>
      <c r="B62" s="270" t="s">
        <v>158</v>
      </c>
      <c r="C62" s="281" t="s">
        <v>499</v>
      </c>
      <c r="D62" s="282"/>
      <c r="E62" s="301">
        <v>190200</v>
      </c>
      <c r="F62" s="284"/>
      <c r="G62" s="283">
        <v>0</v>
      </c>
      <c r="H62" s="284"/>
      <c r="I62" s="283">
        <v>0</v>
      </c>
      <c r="J62" s="284"/>
      <c r="K62" s="301">
        <v>190200</v>
      </c>
      <c r="L62" s="294" t="e">
        <f>VLOOKUP(A62,#REF!,3,0)</f>
        <v>#REF!</v>
      </c>
    </row>
    <row r="63" spans="1:12">
      <c r="A63" s="281" t="s">
        <v>501</v>
      </c>
      <c r="B63" s="270" t="s">
        <v>158</v>
      </c>
      <c r="C63" s="281" t="s">
        <v>502</v>
      </c>
      <c r="D63" s="282"/>
      <c r="E63" s="301">
        <v>327176.81</v>
      </c>
      <c r="F63" s="284"/>
      <c r="G63" s="283">
        <v>0</v>
      </c>
      <c r="H63" s="284"/>
      <c r="I63" s="283">
        <v>0</v>
      </c>
      <c r="J63" s="284"/>
      <c r="K63" s="301">
        <v>327176.81</v>
      </c>
      <c r="L63" s="294" t="e">
        <f>VLOOKUP(A63,#REF!,3,0)</f>
        <v>#REF!</v>
      </c>
    </row>
    <row r="64" spans="1:12">
      <c r="A64" s="281" t="s">
        <v>504</v>
      </c>
      <c r="B64" s="270" t="s">
        <v>158</v>
      </c>
      <c r="C64" s="281" t="s">
        <v>505</v>
      </c>
      <c r="D64" s="282"/>
      <c r="E64" s="301">
        <v>620028.81000000006</v>
      </c>
      <c r="F64" s="284"/>
      <c r="G64" s="283">
        <v>0</v>
      </c>
      <c r="H64" s="284"/>
      <c r="I64" s="283">
        <v>0</v>
      </c>
      <c r="J64" s="284"/>
      <c r="K64" s="301">
        <v>620028.81000000006</v>
      </c>
      <c r="L64" s="294" t="e">
        <f>VLOOKUP(A64,#REF!,3,0)</f>
        <v>#REF!</v>
      </c>
    </row>
    <row r="65" spans="1:12">
      <c r="A65" s="281" t="s">
        <v>507</v>
      </c>
      <c r="B65" s="270" t="s">
        <v>158</v>
      </c>
      <c r="C65" s="281" t="s">
        <v>207</v>
      </c>
      <c r="D65" s="282"/>
      <c r="E65" s="301">
        <v>182517.09</v>
      </c>
      <c r="F65" s="284"/>
      <c r="G65" s="283">
        <v>0</v>
      </c>
      <c r="H65" s="284"/>
      <c r="I65" s="283">
        <v>0</v>
      </c>
      <c r="J65" s="284"/>
      <c r="K65" s="301">
        <v>182517.09</v>
      </c>
      <c r="L65" s="294" t="e">
        <f>VLOOKUP(A65,#REF!,3,0)</f>
        <v>#REF!</v>
      </c>
    </row>
    <row r="66" spans="1:12">
      <c r="A66" s="285"/>
      <c r="B66" s="270"/>
      <c r="C66" s="285"/>
      <c r="D66" s="286"/>
      <c r="E66" s="286"/>
      <c r="F66" s="286"/>
      <c r="G66" s="286"/>
      <c r="H66" s="286"/>
      <c r="I66" s="286"/>
      <c r="J66" s="286"/>
      <c r="K66" s="286"/>
      <c r="L66" s="294"/>
    </row>
    <row r="67" spans="1:12">
      <c r="A67" s="277" t="s">
        <v>509</v>
      </c>
      <c r="B67" s="270" t="s">
        <v>158</v>
      </c>
      <c r="C67" s="277" t="s">
        <v>510</v>
      </c>
      <c r="D67" s="278"/>
      <c r="E67" s="300">
        <v>-1497791.1</v>
      </c>
      <c r="F67" s="280"/>
      <c r="G67" s="279">
        <v>0</v>
      </c>
      <c r="H67" s="280"/>
      <c r="I67" s="300">
        <v>7989.96</v>
      </c>
      <c r="J67" s="280"/>
      <c r="K67" s="300">
        <v>-1505781.06</v>
      </c>
      <c r="L67" s="294" t="e">
        <f>VLOOKUP(A67,#REF!,3,0)</f>
        <v>#REF!</v>
      </c>
    </row>
    <row r="68" spans="1:12">
      <c r="A68" s="277" t="s">
        <v>513</v>
      </c>
      <c r="B68" s="270" t="s">
        <v>158</v>
      </c>
      <c r="C68" s="277" t="s">
        <v>514</v>
      </c>
      <c r="D68" s="278"/>
      <c r="E68" s="300">
        <v>-1497791.1</v>
      </c>
      <c r="F68" s="280"/>
      <c r="G68" s="279">
        <v>0</v>
      </c>
      <c r="H68" s="280"/>
      <c r="I68" s="300">
        <v>7989.96</v>
      </c>
      <c r="J68" s="280"/>
      <c r="K68" s="300">
        <v>-1505781.06</v>
      </c>
      <c r="L68" s="294" t="e">
        <f>VLOOKUP(A68,#REF!,3,0)</f>
        <v>#REF!</v>
      </c>
    </row>
    <row r="69" spans="1:12">
      <c r="A69" s="281" t="s">
        <v>515</v>
      </c>
      <c r="B69" s="270" t="s">
        <v>158</v>
      </c>
      <c r="C69" s="281" t="s">
        <v>516</v>
      </c>
      <c r="D69" s="282"/>
      <c r="E69" s="301">
        <v>-190200</v>
      </c>
      <c r="F69" s="284"/>
      <c r="G69" s="283">
        <v>0</v>
      </c>
      <c r="H69" s="284"/>
      <c r="I69" s="283">
        <v>0</v>
      </c>
      <c r="J69" s="284"/>
      <c r="K69" s="301">
        <v>-190200</v>
      </c>
      <c r="L69" s="294" t="e">
        <f>VLOOKUP(A69,#REF!,3,0)</f>
        <v>#REF!</v>
      </c>
    </row>
    <row r="70" spans="1:12">
      <c r="A70" s="281" t="s">
        <v>518</v>
      </c>
      <c r="B70" s="270" t="s">
        <v>158</v>
      </c>
      <c r="C70" s="281" t="s">
        <v>519</v>
      </c>
      <c r="D70" s="282"/>
      <c r="E70" s="301">
        <v>-384174.21</v>
      </c>
      <c r="F70" s="284"/>
      <c r="G70" s="283">
        <v>0</v>
      </c>
      <c r="H70" s="284"/>
      <c r="I70" s="301">
        <v>4828.18</v>
      </c>
      <c r="J70" s="284"/>
      <c r="K70" s="301">
        <v>-389002.39</v>
      </c>
      <c r="L70" s="294" t="e">
        <f>VLOOKUP(A70,#REF!,3,0)</f>
        <v>#REF!</v>
      </c>
    </row>
    <row r="71" spans="1:12">
      <c r="A71" s="281" t="s">
        <v>523</v>
      </c>
      <c r="B71" s="270" t="s">
        <v>158</v>
      </c>
      <c r="C71" s="281" t="s">
        <v>524</v>
      </c>
      <c r="D71" s="282"/>
      <c r="E71" s="301">
        <v>-265543.26</v>
      </c>
      <c r="F71" s="284"/>
      <c r="G71" s="283">
        <v>0</v>
      </c>
      <c r="H71" s="284"/>
      <c r="I71" s="301">
        <v>1277.99</v>
      </c>
      <c r="J71" s="284"/>
      <c r="K71" s="301">
        <v>-266821.25</v>
      </c>
      <c r="L71" s="294" t="e">
        <f>VLOOKUP(A71,#REF!,3,0)</f>
        <v>#REF!</v>
      </c>
    </row>
    <row r="72" spans="1:12">
      <c r="A72" s="281" t="s">
        <v>528</v>
      </c>
      <c r="B72" s="270" t="s">
        <v>158</v>
      </c>
      <c r="C72" s="281" t="s">
        <v>529</v>
      </c>
      <c r="D72" s="282"/>
      <c r="E72" s="301">
        <v>-440744.46</v>
      </c>
      <c r="F72" s="284"/>
      <c r="G72" s="283">
        <v>0</v>
      </c>
      <c r="H72" s="284"/>
      <c r="I72" s="301">
        <v>1795.1</v>
      </c>
      <c r="J72" s="284"/>
      <c r="K72" s="301">
        <v>-442539.56</v>
      </c>
      <c r="L72" s="294" t="e">
        <f>VLOOKUP(A72,#REF!,3,0)</f>
        <v>#REF!</v>
      </c>
    </row>
    <row r="73" spans="1:12">
      <c r="A73" s="281" t="s">
        <v>533</v>
      </c>
      <c r="B73" s="270" t="s">
        <v>158</v>
      </c>
      <c r="C73" s="281" t="s">
        <v>534</v>
      </c>
      <c r="D73" s="282"/>
      <c r="E73" s="301">
        <v>-35587.71</v>
      </c>
      <c r="F73" s="284"/>
      <c r="G73" s="283">
        <v>0</v>
      </c>
      <c r="H73" s="284"/>
      <c r="I73" s="283">
        <v>0</v>
      </c>
      <c r="J73" s="284"/>
      <c r="K73" s="301">
        <v>-35587.71</v>
      </c>
      <c r="L73" s="294" t="e">
        <f>VLOOKUP(A73,#REF!,3,0)</f>
        <v>#REF!</v>
      </c>
    </row>
    <row r="74" spans="1:12">
      <c r="A74" s="281" t="s">
        <v>536</v>
      </c>
      <c r="B74" s="270" t="s">
        <v>158</v>
      </c>
      <c r="C74" s="281" t="s">
        <v>537</v>
      </c>
      <c r="D74" s="282"/>
      <c r="E74" s="301">
        <v>-181541.46</v>
      </c>
      <c r="F74" s="284"/>
      <c r="G74" s="283">
        <v>0</v>
      </c>
      <c r="H74" s="284"/>
      <c r="I74" s="283">
        <v>88.69</v>
      </c>
      <c r="J74" s="284"/>
      <c r="K74" s="301">
        <v>-181630.15</v>
      </c>
      <c r="L74" s="294" t="e">
        <f>VLOOKUP(A74,#REF!,3,0)</f>
        <v>#REF!</v>
      </c>
    </row>
    <row r="75" spans="1:12">
      <c r="A75" s="285"/>
      <c r="B75" s="270"/>
      <c r="C75" s="285"/>
      <c r="D75" s="286"/>
      <c r="E75" s="286"/>
      <c r="F75" s="286"/>
      <c r="G75" s="286"/>
      <c r="H75" s="286"/>
      <c r="I75" s="286"/>
      <c r="J75" s="286"/>
      <c r="K75" s="286"/>
      <c r="L75" s="294"/>
    </row>
    <row r="76" spans="1:12">
      <c r="A76" s="277">
        <v>2</v>
      </c>
      <c r="B76" s="277" t="s">
        <v>542</v>
      </c>
      <c r="C76" s="278"/>
      <c r="D76" s="278"/>
      <c r="E76" s="300">
        <v>5589059.5099999998</v>
      </c>
      <c r="F76" s="280"/>
      <c r="G76" s="300">
        <v>1585672.06</v>
      </c>
      <c r="H76" s="280"/>
      <c r="I76" s="300">
        <v>1679555.96</v>
      </c>
      <c r="J76" s="280"/>
      <c r="K76" s="300">
        <v>5682943.4100000001</v>
      </c>
      <c r="L76" s="294" t="e">
        <f>VLOOKUP(A76,#REF!,3,0)</f>
        <v>#REF!</v>
      </c>
    </row>
    <row r="77" spans="1:12">
      <c r="A77" s="277" t="s">
        <v>545</v>
      </c>
      <c r="B77" s="270" t="s">
        <v>158</v>
      </c>
      <c r="C77" s="277" t="s">
        <v>546</v>
      </c>
      <c r="D77" s="278"/>
      <c r="E77" s="300">
        <v>5197829.05</v>
      </c>
      <c r="F77" s="280"/>
      <c r="G77" s="300">
        <v>1577682.1</v>
      </c>
      <c r="H77" s="280"/>
      <c r="I77" s="300">
        <v>1679555.96</v>
      </c>
      <c r="J77" s="280"/>
      <c r="K77" s="300">
        <v>5299702.91</v>
      </c>
      <c r="L77" s="294" t="e">
        <f>VLOOKUP(A77,#REF!,3,0)</f>
        <v>#REF!</v>
      </c>
    </row>
    <row r="78" spans="1:12">
      <c r="A78" s="277" t="s">
        <v>548</v>
      </c>
      <c r="B78" s="270" t="s">
        <v>158</v>
      </c>
      <c r="C78" s="277" t="s">
        <v>549</v>
      </c>
      <c r="D78" s="278"/>
      <c r="E78" s="300">
        <v>5197829.05</v>
      </c>
      <c r="F78" s="280"/>
      <c r="G78" s="300">
        <v>1577682.1</v>
      </c>
      <c r="H78" s="280"/>
      <c r="I78" s="300">
        <v>1679555.96</v>
      </c>
      <c r="J78" s="280"/>
      <c r="K78" s="300">
        <v>5299702.91</v>
      </c>
      <c r="L78" s="294" t="e">
        <f>VLOOKUP(A78,#REF!,3,0)</f>
        <v>#REF!</v>
      </c>
    </row>
    <row r="79" spans="1:12">
      <c r="A79" s="277" t="s">
        <v>550</v>
      </c>
      <c r="B79" s="270" t="s">
        <v>158</v>
      </c>
      <c r="C79" s="277" t="s">
        <v>551</v>
      </c>
      <c r="D79" s="278"/>
      <c r="E79" s="300">
        <v>850950.72</v>
      </c>
      <c r="F79" s="280"/>
      <c r="G79" s="300">
        <v>435907.1</v>
      </c>
      <c r="H79" s="280"/>
      <c r="I79" s="300">
        <v>427318.29</v>
      </c>
      <c r="J79" s="280"/>
      <c r="K79" s="300">
        <v>842361.91</v>
      </c>
      <c r="L79" s="294" t="e">
        <f>VLOOKUP(A79,#REF!,3,0)</f>
        <v>#REF!</v>
      </c>
    </row>
    <row r="80" spans="1:12">
      <c r="A80" s="277" t="s">
        <v>556</v>
      </c>
      <c r="B80" s="270" t="s">
        <v>158</v>
      </c>
      <c r="C80" s="277" t="s">
        <v>551</v>
      </c>
      <c r="D80" s="278"/>
      <c r="E80" s="300">
        <v>4384.0600000000004</v>
      </c>
      <c r="F80" s="280"/>
      <c r="G80" s="300">
        <v>340870.89</v>
      </c>
      <c r="H80" s="280"/>
      <c r="I80" s="300">
        <v>343149.05</v>
      </c>
      <c r="J80" s="280"/>
      <c r="K80" s="300">
        <v>6662.22</v>
      </c>
      <c r="L80" s="294" t="e">
        <f>VLOOKUP(A80,#REF!,3,0)</f>
        <v>#REF!</v>
      </c>
    </row>
    <row r="81" spans="1:12">
      <c r="A81" s="281" t="s">
        <v>561</v>
      </c>
      <c r="B81" s="270" t="s">
        <v>158</v>
      </c>
      <c r="C81" s="281" t="s">
        <v>562</v>
      </c>
      <c r="D81" s="282"/>
      <c r="E81" s="283">
        <v>0</v>
      </c>
      <c r="F81" s="284"/>
      <c r="G81" s="301">
        <v>257504.58</v>
      </c>
      <c r="H81" s="284"/>
      <c r="I81" s="301">
        <v>257504.58</v>
      </c>
      <c r="J81" s="284"/>
      <c r="K81" s="283">
        <v>0</v>
      </c>
      <c r="L81" s="294" t="e">
        <f>VLOOKUP(A81,#REF!,3,0)</f>
        <v>#REF!</v>
      </c>
    </row>
    <row r="82" spans="1:12">
      <c r="A82" s="281" t="s">
        <v>564</v>
      </c>
      <c r="B82" s="270" t="s">
        <v>158</v>
      </c>
      <c r="C82" s="281" t="s">
        <v>565</v>
      </c>
      <c r="D82" s="282"/>
      <c r="E82" s="283">
        <v>0</v>
      </c>
      <c r="F82" s="284"/>
      <c r="G82" s="283">
        <v>685.48</v>
      </c>
      <c r="H82" s="284"/>
      <c r="I82" s="283">
        <v>685.48</v>
      </c>
      <c r="J82" s="284"/>
      <c r="K82" s="283">
        <v>0</v>
      </c>
      <c r="L82" s="294" t="e">
        <f>VLOOKUP(A82,#REF!,3,0)</f>
        <v>#REF!</v>
      </c>
    </row>
    <row r="83" spans="1:12">
      <c r="A83" s="281" t="s">
        <v>573</v>
      </c>
      <c r="B83" s="270" t="s">
        <v>158</v>
      </c>
      <c r="C83" s="281" t="s">
        <v>574</v>
      </c>
      <c r="D83" s="282"/>
      <c r="E83" s="301">
        <v>4384.0600000000004</v>
      </c>
      <c r="F83" s="284"/>
      <c r="G83" s="301">
        <v>82680.83</v>
      </c>
      <c r="H83" s="284"/>
      <c r="I83" s="301">
        <v>84958.99</v>
      </c>
      <c r="J83" s="284"/>
      <c r="K83" s="301">
        <v>6662.22</v>
      </c>
      <c r="L83" s="294" t="e">
        <f>VLOOKUP(A83,#REF!,3,0)</f>
        <v>#REF!</v>
      </c>
    </row>
    <row r="84" spans="1:12">
      <c r="A84" s="285"/>
      <c r="B84" s="270"/>
      <c r="C84" s="285"/>
      <c r="D84" s="286"/>
      <c r="E84" s="286"/>
      <c r="F84" s="286"/>
      <c r="G84" s="286"/>
      <c r="H84" s="286"/>
      <c r="I84" s="286"/>
      <c r="J84" s="286"/>
      <c r="K84" s="286"/>
      <c r="L84" s="294"/>
    </row>
    <row r="85" spans="1:12">
      <c r="A85" s="277" t="s">
        <v>577</v>
      </c>
      <c r="B85" s="270" t="s">
        <v>158</v>
      </c>
      <c r="C85" s="277" t="s">
        <v>578</v>
      </c>
      <c r="D85" s="278"/>
      <c r="E85" s="300">
        <v>846566.66</v>
      </c>
      <c r="F85" s="280"/>
      <c r="G85" s="300">
        <v>95036.21</v>
      </c>
      <c r="H85" s="280"/>
      <c r="I85" s="300">
        <v>84169.24</v>
      </c>
      <c r="J85" s="280"/>
      <c r="K85" s="300">
        <v>835699.69</v>
      </c>
      <c r="L85" s="294" t="e">
        <f>VLOOKUP(A85,#REF!,3,0)</f>
        <v>#REF!</v>
      </c>
    </row>
    <row r="86" spans="1:12">
      <c r="A86" s="281" t="s">
        <v>583</v>
      </c>
      <c r="B86" s="270" t="s">
        <v>158</v>
      </c>
      <c r="C86" s="281" t="s">
        <v>584</v>
      </c>
      <c r="D86" s="282"/>
      <c r="E86" s="301">
        <v>175199.91</v>
      </c>
      <c r="F86" s="284"/>
      <c r="G86" s="301">
        <v>7097.53</v>
      </c>
      <c r="H86" s="284"/>
      <c r="I86" s="301">
        <v>26962.63</v>
      </c>
      <c r="J86" s="284"/>
      <c r="K86" s="301">
        <v>195065.01</v>
      </c>
      <c r="L86" s="294" t="e">
        <f>VLOOKUP(A86,#REF!,3,0)</f>
        <v>#REF!</v>
      </c>
    </row>
    <row r="87" spans="1:12">
      <c r="A87" s="281" t="s">
        <v>589</v>
      </c>
      <c r="B87" s="270" t="s">
        <v>158</v>
      </c>
      <c r="C87" s="281" t="s">
        <v>590</v>
      </c>
      <c r="D87" s="282"/>
      <c r="E87" s="301">
        <v>455399.77</v>
      </c>
      <c r="F87" s="284"/>
      <c r="G87" s="301">
        <v>63561.4</v>
      </c>
      <c r="H87" s="284"/>
      <c r="I87" s="301">
        <v>35616.67</v>
      </c>
      <c r="J87" s="284"/>
      <c r="K87" s="301">
        <v>427455.04</v>
      </c>
      <c r="L87" s="294" t="e">
        <f>VLOOKUP(A87,#REF!,3,0)</f>
        <v>#REF!</v>
      </c>
    </row>
    <row r="88" spans="1:12">
      <c r="A88" s="281" t="s">
        <v>595</v>
      </c>
      <c r="B88" s="270" t="s">
        <v>158</v>
      </c>
      <c r="C88" s="281" t="s">
        <v>596</v>
      </c>
      <c r="D88" s="282"/>
      <c r="E88" s="301">
        <v>12603.03</v>
      </c>
      <c r="F88" s="284"/>
      <c r="G88" s="283">
        <v>567.78</v>
      </c>
      <c r="H88" s="284"/>
      <c r="I88" s="301">
        <v>2157</v>
      </c>
      <c r="J88" s="284"/>
      <c r="K88" s="301">
        <v>14192.25</v>
      </c>
      <c r="L88" s="294" t="e">
        <f>VLOOKUP(A88,#REF!,3,0)</f>
        <v>#REF!</v>
      </c>
    </row>
    <row r="89" spans="1:12">
      <c r="A89" s="281" t="s">
        <v>601</v>
      </c>
      <c r="B89" s="270" t="s">
        <v>158</v>
      </c>
      <c r="C89" s="281" t="s">
        <v>602</v>
      </c>
      <c r="D89" s="282"/>
      <c r="E89" s="301">
        <v>36431.47</v>
      </c>
      <c r="F89" s="284"/>
      <c r="G89" s="301">
        <v>5084.88</v>
      </c>
      <c r="H89" s="284"/>
      <c r="I89" s="301">
        <v>2849.29</v>
      </c>
      <c r="J89" s="284"/>
      <c r="K89" s="301">
        <v>34195.879999999997</v>
      </c>
      <c r="L89" s="294" t="e">
        <f>VLOOKUP(A89,#REF!,3,0)</f>
        <v>#REF!</v>
      </c>
    </row>
    <row r="90" spans="1:12">
      <c r="A90" s="281" t="s">
        <v>607</v>
      </c>
      <c r="B90" s="270" t="s">
        <v>158</v>
      </c>
      <c r="C90" s="281" t="s">
        <v>608</v>
      </c>
      <c r="D90" s="282"/>
      <c r="E90" s="301">
        <v>1575.48</v>
      </c>
      <c r="F90" s="284"/>
      <c r="G90" s="283">
        <v>70.97</v>
      </c>
      <c r="H90" s="284"/>
      <c r="I90" s="283">
        <v>269.64999999999998</v>
      </c>
      <c r="J90" s="284"/>
      <c r="K90" s="301">
        <v>1774.16</v>
      </c>
      <c r="L90" s="294" t="e">
        <f>VLOOKUP(A90,#REF!,3,0)</f>
        <v>#REF!</v>
      </c>
    </row>
    <row r="91" spans="1:12">
      <c r="A91" s="281" t="s">
        <v>613</v>
      </c>
      <c r="B91" s="270" t="s">
        <v>158</v>
      </c>
      <c r="C91" s="281" t="s">
        <v>614</v>
      </c>
      <c r="D91" s="282"/>
      <c r="E91" s="301">
        <v>4554.04</v>
      </c>
      <c r="F91" s="284"/>
      <c r="G91" s="283">
        <v>635.63</v>
      </c>
      <c r="H91" s="284"/>
      <c r="I91" s="283">
        <v>356.18</v>
      </c>
      <c r="J91" s="284"/>
      <c r="K91" s="301">
        <v>4274.59</v>
      </c>
      <c r="L91" s="294" t="e">
        <f>VLOOKUP(A91,#REF!,3,0)</f>
        <v>#REF!</v>
      </c>
    </row>
    <row r="92" spans="1:12">
      <c r="A92" s="281" t="s">
        <v>619</v>
      </c>
      <c r="B92" s="270" t="s">
        <v>158</v>
      </c>
      <c r="C92" s="281" t="s">
        <v>620</v>
      </c>
      <c r="D92" s="282"/>
      <c r="E92" s="301">
        <v>44675.95</v>
      </c>
      <c r="F92" s="284"/>
      <c r="G92" s="301">
        <v>1809.87</v>
      </c>
      <c r="H92" s="284"/>
      <c r="I92" s="301">
        <v>6875.54</v>
      </c>
      <c r="J92" s="284"/>
      <c r="K92" s="301">
        <v>49741.62</v>
      </c>
      <c r="L92" s="294" t="e">
        <f>VLOOKUP(A92,#REF!,3,0)</f>
        <v>#REF!</v>
      </c>
    </row>
    <row r="93" spans="1:12">
      <c r="A93" s="281" t="s">
        <v>625</v>
      </c>
      <c r="B93" s="270" t="s">
        <v>158</v>
      </c>
      <c r="C93" s="281" t="s">
        <v>626</v>
      </c>
      <c r="D93" s="282"/>
      <c r="E93" s="301">
        <v>116127.01</v>
      </c>
      <c r="F93" s="284"/>
      <c r="G93" s="301">
        <v>16208.15</v>
      </c>
      <c r="H93" s="284"/>
      <c r="I93" s="301">
        <v>9082.2800000000007</v>
      </c>
      <c r="J93" s="284"/>
      <c r="K93" s="301">
        <v>109001.14</v>
      </c>
      <c r="L93" s="294" t="e">
        <f>VLOOKUP(A93,#REF!,3,0)</f>
        <v>#REF!</v>
      </c>
    </row>
    <row r="94" spans="1:12">
      <c r="A94" s="285"/>
      <c r="B94" s="270"/>
      <c r="C94" s="285"/>
      <c r="D94" s="286"/>
      <c r="E94" s="286"/>
      <c r="F94" s="286"/>
      <c r="G94" s="286"/>
      <c r="H94" s="286"/>
      <c r="I94" s="286"/>
      <c r="J94" s="286"/>
      <c r="K94" s="286"/>
      <c r="L94" s="294"/>
    </row>
    <row r="95" spans="1:12">
      <c r="A95" s="277" t="s">
        <v>631</v>
      </c>
      <c r="B95" s="270" t="s">
        <v>158</v>
      </c>
      <c r="C95" s="277" t="s">
        <v>632</v>
      </c>
      <c r="D95" s="278"/>
      <c r="E95" s="300">
        <v>97630.17</v>
      </c>
      <c r="F95" s="280"/>
      <c r="G95" s="300">
        <v>97621.5</v>
      </c>
      <c r="H95" s="280"/>
      <c r="I95" s="300">
        <v>98539.71</v>
      </c>
      <c r="J95" s="280"/>
      <c r="K95" s="300">
        <v>98548.38</v>
      </c>
      <c r="L95" s="294" t="e">
        <f>VLOOKUP(A95,#REF!,3,0)</f>
        <v>#REF!</v>
      </c>
    </row>
    <row r="96" spans="1:12">
      <c r="A96" s="277" t="s">
        <v>637</v>
      </c>
      <c r="B96" s="270" t="s">
        <v>158</v>
      </c>
      <c r="C96" s="277" t="s">
        <v>632</v>
      </c>
      <c r="D96" s="278"/>
      <c r="E96" s="300">
        <v>97630.17</v>
      </c>
      <c r="F96" s="280"/>
      <c r="G96" s="300">
        <v>97621.5</v>
      </c>
      <c r="H96" s="280"/>
      <c r="I96" s="300">
        <v>98539.71</v>
      </c>
      <c r="J96" s="280"/>
      <c r="K96" s="300">
        <v>98548.38</v>
      </c>
      <c r="L96" s="294" t="e">
        <f>VLOOKUP(A96,#REF!,3,0)</f>
        <v>#REF!</v>
      </c>
    </row>
    <row r="97" spans="1:12">
      <c r="A97" s="281" t="s">
        <v>638</v>
      </c>
      <c r="B97" s="270" t="s">
        <v>158</v>
      </c>
      <c r="C97" s="281" t="s">
        <v>639</v>
      </c>
      <c r="D97" s="282"/>
      <c r="E97" s="301">
        <v>77040.72</v>
      </c>
      <c r="F97" s="284"/>
      <c r="G97" s="301">
        <v>77040.72</v>
      </c>
      <c r="H97" s="284"/>
      <c r="I97" s="301">
        <v>77489.710000000006</v>
      </c>
      <c r="J97" s="284"/>
      <c r="K97" s="301">
        <v>77489.710000000006</v>
      </c>
      <c r="L97" s="294" t="e">
        <f>VLOOKUP(A97,#REF!,3,0)</f>
        <v>#REF!</v>
      </c>
    </row>
    <row r="98" spans="1:12">
      <c r="A98" s="281" t="s">
        <v>644</v>
      </c>
      <c r="B98" s="270" t="s">
        <v>158</v>
      </c>
      <c r="C98" s="281" t="s">
        <v>645</v>
      </c>
      <c r="D98" s="282"/>
      <c r="E98" s="301">
        <v>18294.03</v>
      </c>
      <c r="F98" s="284"/>
      <c r="G98" s="301">
        <v>18294.03</v>
      </c>
      <c r="H98" s="284"/>
      <c r="I98" s="301">
        <v>18711.11</v>
      </c>
      <c r="J98" s="284"/>
      <c r="K98" s="301">
        <v>18711.11</v>
      </c>
      <c r="L98" s="294" t="e">
        <f>VLOOKUP(A98,#REF!,3,0)</f>
        <v>#REF!</v>
      </c>
    </row>
    <row r="99" spans="1:12">
      <c r="A99" s="281" t="s">
        <v>650</v>
      </c>
      <c r="B99" s="270" t="s">
        <v>158</v>
      </c>
      <c r="C99" s="281" t="s">
        <v>651</v>
      </c>
      <c r="D99" s="282"/>
      <c r="E99" s="301">
        <v>2295.42</v>
      </c>
      <c r="F99" s="284"/>
      <c r="G99" s="301">
        <v>2286.75</v>
      </c>
      <c r="H99" s="284"/>
      <c r="I99" s="301">
        <v>2338.89</v>
      </c>
      <c r="J99" s="284"/>
      <c r="K99" s="301">
        <v>2347.56</v>
      </c>
      <c r="L99" s="294" t="e">
        <f>VLOOKUP(A99,#REF!,3,0)</f>
        <v>#REF!</v>
      </c>
    </row>
    <row r="100" spans="1:12">
      <c r="A100" s="285"/>
      <c r="B100" s="270"/>
      <c r="C100" s="285"/>
      <c r="D100" s="286"/>
      <c r="E100" s="286"/>
      <c r="F100" s="286"/>
      <c r="G100" s="286"/>
      <c r="H100" s="286"/>
      <c r="I100" s="286"/>
      <c r="J100" s="286"/>
      <c r="K100" s="286"/>
      <c r="L100" s="294"/>
    </row>
    <row r="101" spans="1:12">
      <c r="A101" s="277" t="s">
        <v>656</v>
      </c>
      <c r="B101" s="270" t="s">
        <v>158</v>
      </c>
      <c r="C101" s="277" t="s">
        <v>657</v>
      </c>
      <c r="D101" s="278"/>
      <c r="E101" s="300">
        <v>37621.58</v>
      </c>
      <c r="F101" s="280"/>
      <c r="G101" s="300">
        <v>43777.49</v>
      </c>
      <c r="H101" s="280"/>
      <c r="I101" s="300">
        <v>38199.85</v>
      </c>
      <c r="J101" s="280"/>
      <c r="K101" s="300">
        <v>32043.94</v>
      </c>
      <c r="L101" s="294" t="e">
        <f>VLOOKUP(A101,#REF!,3,0)</f>
        <v>#REF!</v>
      </c>
    </row>
    <row r="102" spans="1:12">
      <c r="A102" s="277" t="s">
        <v>662</v>
      </c>
      <c r="B102" s="270" t="s">
        <v>158</v>
      </c>
      <c r="C102" s="277" t="s">
        <v>657</v>
      </c>
      <c r="D102" s="278"/>
      <c r="E102" s="300">
        <v>37621.58</v>
      </c>
      <c r="F102" s="280"/>
      <c r="G102" s="300">
        <v>43777.49</v>
      </c>
      <c r="H102" s="280"/>
      <c r="I102" s="300">
        <v>38199.85</v>
      </c>
      <c r="J102" s="280"/>
      <c r="K102" s="300">
        <v>32043.94</v>
      </c>
      <c r="L102" s="294" t="e">
        <f>VLOOKUP(A102,#REF!,3,0)</f>
        <v>#REF!</v>
      </c>
    </row>
    <row r="103" spans="1:12">
      <c r="A103" s="281" t="s">
        <v>663</v>
      </c>
      <c r="B103" s="270" t="s">
        <v>158</v>
      </c>
      <c r="C103" s="281" t="s">
        <v>664</v>
      </c>
      <c r="D103" s="282"/>
      <c r="E103" s="283">
        <v>365.88</v>
      </c>
      <c r="F103" s="284"/>
      <c r="G103" s="283">
        <v>365.88</v>
      </c>
      <c r="H103" s="284"/>
      <c r="I103" s="283">
        <v>265.94</v>
      </c>
      <c r="J103" s="284"/>
      <c r="K103" s="283">
        <v>265.94</v>
      </c>
      <c r="L103" s="294" t="e">
        <f>VLOOKUP(A103,#REF!,3,0)</f>
        <v>#REF!</v>
      </c>
    </row>
    <row r="104" spans="1:12">
      <c r="A104" s="281" t="s">
        <v>669</v>
      </c>
      <c r="B104" s="270" t="s">
        <v>158</v>
      </c>
      <c r="C104" s="281" t="s">
        <v>670</v>
      </c>
      <c r="D104" s="282"/>
      <c r="E104" s="301">
        <v>20692.439999999999</v>
      </c>
      <c r="F104" s="284"/>
      <c r="G104" s="301">
        <v>27210.52</v>
      </c>
      <c r="H104" s="284"/>
      <c r="I104" s="301">
        <v>23707.82</v>
      </c>
      <c r="J104" s="284"/>
      <c r="K104" s="301">
        <v>17189.740000000002</v>
      </c>
      <c r="L104" s="294" t="e">
        <f>VLOOKUP(A104,#REF!,3,0)</f>
        <v>#REF!</v>
      </c>
    </row>
    <row r="105" spans="1:12">
      <c r="A105" s="281" t="s">
        <v>675</v>
      </c>
      <c r="B105" s="270" t="s">
        <v>158</v>
      </c>
      <c r="C105" s="281" t="s">
        <v>676</v>
      </c>
      <c r="D105" s="282"/>
      <c r="E105" s="283">
        <v>719.52</v>
      </c>
      <c r="F105" s="284"/>
      <c r="G105" s="283">
        <v>911.91</v>
      </c>
      <c r="H105" s="284"/>
      <c r="I105" s="283">
        <v>911.91</v>
      </c>
      <c r="J105" s="284"/>
      <c r="K105" s="283">
        <v>719.52</v>
      </c>
      <c r="L105" s="294" t="e">
        <f>VLOOKUP(A105,#REF!,3,0)</f>
        <v>#REF!</v>
      </c>
    </row>
    <row r="106" spans="1:12">
      <c r="A106" s="281" t="s">
        <v>681</v>
      </c>
      <c r="B106" s="270" t="s">
        <v>158</v>
      </c>
      <c r="C106" s="281" t="s">
        <v>682</v>
      </c>
      <c r="D106" s="282"/>
      <c r="E106" s="301">
        <v>3072.14</v>
      </c>
      <c r="F106" s="284"/>
      <c r="G106" s="301">
        <v>3863.77</v>
      </c>
      <c r="H106" s="284"/>
      <c r="I106" s="301">
        <v>3863.77</v>
      </c>
      <c r="J106" s="284"/>
      <c r="K106" s="301">
        <v>3072.14</v>
      </c>
      <c r="L106" s="294" t="e">
        <f>VLOOKUP(A106,#REF!,3,0)</f>
        <v>#REF!</v>
      </c>
    </row>
    <row r="107" spans="1:12">
      <c r="A107" s="281" t="s">
        <v>687</v>
      </c>
      <c r="B107" s="270" t="s">
        <v>158</v>
      </c>
      <c r="C107" s="281" t="s">
        <v>688</v>
      </c>
      <c r="D107" s="282"/>
      <c r="E107" s="301">
        <v>7267.25</v>
      </c>
      <c r="F107" s="284"/>
      <c r="G107" s="301">
        <v>7321.15</v>
      </c>
      <c r="H107" s="284"/>
      <c r="I107" s="301">
        <v>7321.15</v>
      </c>
      <c r="J107" s="284"/>
      <c r="K107" s="301">
        <v>7267.25</v>
      </c>
      <c r="L107" s="294" t="e">
        <f>VLOOKUP(A107,#REF!,3,0)</f>
        <v>#REF!</v>
      </c>
    </row>
    <row r="108" spans="1:12">
      <c r="A108" s="281" t="s">
        <v>693</v>
      </c>
      <c r="B108" s="270" t="s">
        <v>158</v>
      </c>
      <c r="C108" s="281" t="s">
        <v>694</v>
      </c>
      <c r="D108" s="282"/>
      <c r="E108" s="301">
        <v>3296.31</v>
      </c>
      <c r="F108" s="284"/>
      <c r="G108" s="301">
        <v>4104.26</v>
      </c>
      <c r="H108" s="284"/>
      <c r="I108" s="301">
        <v>2129.2600000000002</v>
      </c>
      <c r="J108" s="284"/>
      <c r="K108" s="301">
        <v>1321.31</v>
      </c>
      <c r="L108" s="294" t="e">
        <f>VLOOKUP(A108,#REF!,3,0)</f>
        <v>#REF!</v>
      </c>
    </row>
    <row r="109" spans="1:12">
      <c r="A109" s="281" t="s">
        <v>1918</v>
      </c>
      <c r="B109" s="270" t="s">
        <v>158</v>
      </c>
      <c r="C109" s="281" t="s">
        <v>1919</v>
      </c>
      <c r="D109" s="282"/>
      <c r="E109" s="301">
        <v>2208.04</v>
      </c>
      <c r="F109" s="284"/>
      <c r="G109" s="283">
        <v>0</v>
      </c>
      <c r="H109" s="284"/>
      <c r="I109" s="283">
        <v>0</v>
      </c>
      <c r="J109" s="284"/>
      <c r="K109" s="301">
        <v>2208.04</v>
      </c>
      <c r="L109" s="294" t="e">
        <f>VLOOKUP(A109,#REF!,3,0)</f>
        <v>#REF!</v>
      </c>
    </row>
    <row r="110" spans="1:12">
      <c r="A110" s="285"/>
      <c r="B110" s="270"/>
      <c r="C110" s="285"/>
      <c r="D110" s="286"/>
      <c r="E110" s="286"/>
      <c r="F110" s="286"/>
      <c r="G110" s="286"/>
      <c r="H110" s="286"/>
      <c r="I110" s="286"/>
      <c r="J110" s="286"/>
      <c r="K110" s="286"/>
      <c r="L110" s="294"/>
    </row>
    <row r="111" spans="1:12">
      <c r="A111" s="277" t="s">
        <v>699</v>
      </c>
      <c r="B111" s="270" t="s">
        <v>158</v>
      </c>
      <c r="C111" s="277" t="s">
        <v>700</v>
      </c>
      <c r="D111" s="278"/>
      <c r="E111" s="300">
        <v>175919.08</v>
      </c>
      <c r="F111" s="280"/>
      <c r="G111" s="300">
        <v>293831.94</v>
      </c>
      <c r="H111" s="280"/>
      <c r="I111" s="300">
        <v>335960.21</v>
      </c>
      <c r="J111" s="280"/>
      <c r="K111" s="300">
        <v>218047.35</v>
      </c>
      <c r="L111" s="294" t="e">
        <f>VLOOKUP(A111,#REF!,3,0)</f>
        <v>#REF!</v>
      </c>
    </row>
    <row r="112" spans="1:12">
      <c r="A112" s="277" t="s">
        <v>705</v>
      </c>
      <c r="B112" s="270" t="s">
        <v>158</v>
      </c>
      <c r="C112" s="277" t="s">
        <v>700</v>
      </c>
      <c r="D112" s="278"/>
      <c r="E112" s="300">
        <v>175919.08</v>
      </c>
      <c r="F112" s="280"/>
      <c r="G112" s="300">
        <v>293831.94</v>
      </c>
      <c r="H112" s="280"/>
      <c r="I112" s="300">
        <v>335960.21</v>
      </c>
      <c r="J112" s="280"/>
      <c r="K112" s="300">
        <v>218047.35</v>
      </c>
      <c r="L112" s="294" t="e">
        <f>VLOOKUP(A112,#REF!,3,0)</f>
        <v>#REF!</v>
      </c>
    </row>
    <row r="113" spans="1:12">
      <c r="A113" s="281" t="s">
        <v>706</v>
      </c>
      <c r="B113" s="270" t="s">
        <v>158</v>
      </c>
      <c r="C113" s="281" t="s">
        <v>707</v>
      </c>
      <c r="D113" s="282"/>
      <c r="E113" s="301">
        <v>145718.45000000001</v>
      </c>
      <c r="F113" s="284"/>
      <c r="G113" s="301">
        <v>293831.94</v>
      </c>
      <c r="H113" s="284"/>
      <c r="I113" s="301">
        <v>335960.21</v>
      </c>
      <c r="J113" s="284"/>
      <c r="K113" s="301">
        <v>187846.72</v>
      </c>
      <c r="L113" s="294" t="e">
        <f>VLOOKUP(A113,#REF!,3,0)</f>
        <v>#REF!</v>
      </c>
    </row>
    <row r="114" spans="1:12">
      <c r="A114" s="281" t="s">
        <v>710</v>
      </c>
      <c r="B114" s="270" t="s">
        <v>158</v>
      </c>
      <c r="C114" s="281" t="s">
        <v>711</v>
      </c>
      <c r="D114" s="282"/>
      <c r="E114" s="301">
        <v>30200.63</v>
      </c>
      <c r="F114" s="284"/>
      <c r="G114" s="283">
        <v>0</v>
      </c>
      <c r="H114" s="284"/>
      <c r="I114" s="283">
        <v>0</v>
      </c>
      <c r="J114" s="284"/>
      <c r="K114" s="301">
        <v>30200.63</v>
      </c>
      <c r="L114" s="294" t="e">
        <f>VLOOKUP(A114,#REF!,3,0)</f>
        <v>#REF!</v>
      </c>
    </row>
    <row r="115" spans="1:12">
      <c r="A115" s="285"/>
      <c r="B115" s="270"/>
      <c r="C115" s="285"/>
      <c r="D115" s="286"/>
      <c r="E115" s="286"/>
      <c r="F115" s="286"/>
      <c r="G115" s="286"/>
      <c r="H115" s="286"/>
      <c r="I115" s="286"/>
      <c r="J115" s="286"/>
      <c r="K115" s="286"/>
      <c r="L115" s="294"/>
    </row>
    <row r="116" spans="1:12">
      <c r="A116" s="277" t="s">
        <v>1891</v>
      </c>
      <c r="B116" s="270" t="s">
        <v>158</v>
      </c>
      <c r="C116" s="277" t="s">
        <v>440</v>
      </c>
      <c r="D116" s="278"/>
      <c r="E116" s="300">
        <v>9427</v>
      </c>
      <c r="F116" s="280"/>
      <c r="G116" s="300">
        <v>9427</v>
      </c>
      <c r="H116" s="280"/>
      <c r="I116" s="279">
        <v>0</v>
      </c>
      <c r="J116" s="280"/>
      <c r="K116" s="279">
        <v>0</v>
      </c>
      <c r="L116" s="294" t="e">
        <f>VLOOKUP(A116,#REF!,3,0)</f>
        <v>#REF!</v>
      </c>
    </row>
    <row r="117" spans="1:12">
      <c r="A117" s="277" t="s">
        <v>1892</v>
      </c>
      <c r="B117" s="270" t="s">
        <v>158</v>
      </c>
      <c r="C117" s="277" t="s">
        <v>440</v>
      </c>
      <c r="D117" s="278"/>
      <c r="E117" s="300">
        <v>9427</v>
      </c>
      <c r="F117" s="280"/>
      <c r="G117" s="300">
        <v>9427</v>
      </c>
      <c r="H117" s="280"/>
      <c r="I117" s="279">
        <v>0</v>
      </c>
      <c r="J117" s="280"/>
      <c r="K117" s="279">
        <v>0</v>
      </c>
      <c r="L117" s="294" t="e">
        <f>VLOOKUP(A117,#REF!,3,0)</f>
        <v>#REF!</v>
      </c>
    </row>
    <row r="118" spans="1:12">
      <c r="A118" s="281" t="s">
        <v>2039</v>
      </c>
      <c r="B118" s="270" t="s">
        <v>158</v>
      </c>
      <c r="C118" s="281" t="s">
        <v>2040</v>
      </c>
      <c r="D118" s="282"/>
      <c r="E118" s="301">
        <v>9427</v>
      </c>
      <c r="F118" s="284"/>
      <c r="G118" s="301">
        <v>9427</v>
      </c>
      <c r="H118" s="284"/>
      <c r="I118" s="283">
        <v>0</v>
      </c>
      <c r="J118" s="284"/>
      <c r="K118" s="283">
        <v>0</v>
      </c>
      <c r="L118" s="294" t="e">
        <f>VLOOKUP(A118,#REF!,3,0)</f>
        <v>#REF!</v>
      </c>
    </row>
    <row r="119" spans="1:12">
      <c r="A119" s="285"/>
      <c r="B119" s="270"/>
      <c r="C119" s="285"/>
      <c r="D119" s="286"/>
      <c r="E119" s="286"/>
      <c r="F119" s="286"/>
      <c r="G119" s="286"/>
      <c r="H119" s="286"/>
      <c r="I119" s="286"/>
      <c r="J119" s="286"/>
      <c r="K119" s="286"/>
      <c r="L119" s="294"/>
    </row>
    <row r="120" spans="1:12">
      <c r="A120" s="277" t="s">
        <v>714</v>
      </c>
      <c r="B120" s="270" t="s">
        <v>158</v>
      </c>
      <c r="C120" s="277" t="s">
        <v>227</v>
      </c>
      <c r="D120" s="278"/>
      <c r="E120" s="300">
        <v>4026280.5</v>
      </c>
      <c r="F120" s="280"/>
      <c r="G120" s="300">
        <v>697117.07</v>
      </c>
      <c r="H120" s="280"/>
      <c r="I120" s="300">
        <v>779537.9</v>
      </c>
      <c r="J120" s="280"/>
      <c r="K120" s="300">
        <v>4108701.33</v>
      </c>
      <c r="L120" s="294" t="e">
        <f>VLOOKUP(A120,#REF!,3,0)</f>
        <v>#REF!</v>
      </c>
    </row>
    <row r="121" spans="1:12">
      <c r="A121" s="277" t="s">
        <v>719</v>
      </c>
      <c r="B121" s="270" t="s">
        <v>158</v>
      </c>
      <c r="C121" s="277" t="s">
        <v>227</v>
      </c>
      <c r="D121" s="278"/>
      <c r="E121" s="300">
        <v>4026280.5</v>
      </c>
      <c r="F121" s="280"/>
      <c r="G121" s="300">
        <v>697117.07</v>
      </c>
      <c r="H121" s="280"/>
      <c r="I121" s="300">
        <v>779537.9</v>
      </c>
      <c r="J121" s="280"/>
      <c r="K121" s="300">
        <v>4108701.33</v>
      </c>
      <c r="L121" s="294" t="e">
        <f>VLOOKUP(A121,#REF!,3,0)</f>
        <v>#REF!</v>
      </c>
    </row>
    <row r="122" spans="1:12">
      <c r="A122" s="281" t="s">
        <v>720</v>
      </c>
      <c r="B122" s="270" t="s">
        <v>158</v>
      </c>
      <c r="C122" s="281" t="s">
        <v>721</v>
      </c>
      <c r="D122" s="282"/>
      <c r="E122" s="301">
        <v>2821847.97</v>
      </c>
      <c r="F122" s="284"/>
      <c r="G122" s="301">
        <v>538096.19999999995</v>
      </c>
      <c r="H122" s="284"/>
      <c r="I122" s="301">
        <v>736707.96</v>
      </c>
      <c r="J122" s="284"/>
      <c r="K122" s="301">
        <v>3020459.73</v>
      </c>
      <c r="L122" s="294" t="e">
        <f>VLOOKUP(A122,#REF!,3,0)</f>
        <v>#REF!</v>
      </c>
    </row>
    <row r="123" spans="1:12">
      <c r="A123" s="281" t="s">
        <v>730</v>
      </c>
      <c r="B123" s="270" t="s">
        <v>158</v>
      </c>
      <c r="C123" s="281" t="s">
        <v>731</v>
      </c>
      <c r="D123" s="282"/>
      <c r="E123" s="301">
        <v>361632.84</v>
      </c>
      <c r="F123" s="284"/>
      <c r="G123" s="283">
        <v>0</v>
      </c>
      <c r="H123" s="284"/>
      <c r="I123" s="283">
        <v>268.86</v>
      </c>
      <c r="J123" s="284"/>
      <c r="K123" s="301">
        <v>361901.7</v>
      </c>
      <c r="L123" s="294" t="e">
        <f>VLOOKUP(A123,#REF!,3,0)</f>
        <v>#REF!</v>
      </c>
    </row>
    <row r="124" spans="1:12">
      <c r="A124" s="281" t="s">
        <v>2619</v>
      </c>
      <c r="B124" s="270" t="s">
        <v>158</v>
      </c>
      <c r="C124" s="281" t="s">
        <v>2620</v>
      </c>
      <c r="D124" s="282"/>
      <c r="E124" s="301">
        <v>842799.69</v>
      </c>
      <c r="F124" s="284"/>
      <c r="G124" s="301">
        <v>159020.87</v>
      </c>
      <c r="H124" s="284"/>
      <c r="I124" s="301">
        <v>42561.08</v>
      </c>
      <c r="J124" s="284"/>
      <c r="K124" s="301">
        <v>726339.9</v>
      </c>
      <c r="L124" s="294" t="e">
        <f>VLOOKUP(A124,#REF!,3,0)</f>
        <v>#REF!</v>
      </c>
    </row>
    <row r="125" spans="1:12">
      <c r="A125" s="285"/>
      <c r="B125" s="270"/>
      <c r="C125" s="285"/>
      <c r="D125" s="286"/>
      <c r="E125" s="286"/>
      <c r="F125" s="286"/>
      <c r="G125" s="286"/>
      <c r="H125" s="286"/>
      <c r="I125" s="286"/>
      <c r="J125" s="286"/>
      <c r="K125" s="286"/>
      <c r="L125" s="294"/>
    </row>
    <row r="126" spans="1:12">
      <c r="A126" s="277" t="s">
        <v>732</v>
      </c>
      <c r="B126" s="270" t="s">
        <v>158</v>
      </c>
      <c r="C126" s="277" t="s">
        <v>733</v>
      </c>
      <c r="D126" s="278"/>
      <c r="E126" s="300">
        <v>391230.46</v>
      </c>
      <c r="F126" s="280"/>
      <c r="G126" s="300">
        <v>7989.96</v>
      </c>
      <c r="H126" s="280"/>
      <c r="I126" s="279">
        <v>0</v>
      </c>
      <c r="J126" s="280"/>
      <c r="K126" s="300">
        <v>383240.5</v>
      </c>
      <c r="L126" s="294" t="e">
        <f>VLOOKUP(A126,#REF!,3,0)</f>
        <v>#REF!</v>
      </c>
    </row>
    <row r="127" spans="1:12">
      <c r="A127" s="277" t="s">
        <v>734</v>
      </c>
      <c r="B127" s="270" t="s">
        <v>158</v>
      </c>
      <c r="C127" s="277" t="s">
        <v>735</v>
      </c>
      <c r="D127" s="278"/>
      <c r="E127" s="300">
        <v>391230.46</v>
      </c>
      <c r="F127" s="280"/>
      <c r="G127" s="300">
        <v>7989.96</v>
      </c>
      <c r="H127" s="280"/>
      <c r="I127" s="279">
        <v>0</v>
      </c>
      <c r="J127" s="280"/>
      <c r="K127" s="300">
        <v>383240.5</v>
      </c>
      <c r="L127" s="294" t="e">
        <f>VLOOKUP(A127,#REF!,3,0)</f>
        <v>#REF!</v>
      </c>
    </row>
    <row r="128" spans="1:12">
      <c r="A128" s="277" t="s">
        <v>736</v>
      </c>
      <c r="B128" s="270" t="s">
        <v>158</v>
      </c>
      <c r="C128" s="277" t="s">
        <v>737</v>
      </c>
      <c r="D128" s="278"/>
      <c r="E128" s="300">
        <v>371030.46</v>
      </c>
      <c r="F128" s="280"/>
      <c r="G128" s="300">
        <v>7989.96</v>
      </c>
      <c r="H128" s="280"/>
      <c r="I128" s="279">
        <v>0</v>
      </c>
      <c r="J128" s="280"/>
      <c r="K128" s="300">
        <v>363040.5</v>
      </c>
      <c r="L128" s="294" t="e">
        <f>VLOOKUP(A128,#REF!,3,0)</f>
        <v>#REF!</v>
      </c>
    </row>
    <row r="129" spans="1:13">
      <c r="A129" s="277" t="s">
        <v>738</v>
      </c>
      <c r="B129" s="270" t="s">
        <v>158</v>
      </c>
      <c r="C129" s="277" t="s">
        <v>737</v>
      </c>
      <c r="D129" s="278"/>
      <c r="E129" s="300">
        <v>371030.46</v>
      </c>
      <c r="F129" s="280"/>
      <c r="G129" s="300">
        <v>7989.96</v>
      </c>
      <c r="H129" s="280"/>
      <c r="I129" s="279">
        <v>0</v>
      </c>
      <c r="J129" s="280"/>
      <c r="K129" s="300">
        <v>363040.5</v>
      </c>
      <c r="L129" s="294" t="e">
        <f>VLOOKUP(A129,#REF!,3,0)</f>
        <v>#REF!</v>
      </c>
    </row>
    <row r="130" spans="1:13">
      <c r="A130" s="281" t="s">
        <v>739</v>
      </c>
      <c r="B130" s="270" t="s">
        <v>158</v>
      </c>
      <c r="C130" s="281" t="s">
        <v>740</v>
      </c>
      <c r="D130" s="282"/>
      <c r="E130" s="301">
        <v>371030.46</v>
      </c>
      <c r="F130" s="284"/>
      <c r="G130" s="301">
        <v>7989.96</v>
      </c>
      <c r="H130" s="284"/>
      <c r="I130" s="283">
        <v>0</v>
      </c>
      <c r="J130" s="284"/>
      <c r="K130" s="301">
        <v>363040.5</v>
      </c>
      <c r="L130" s="294" t="e">
        <f>VLOOKUP(A130,#REF!,3,0)</f>
        <v>#REF!</v>
      </c>
    </row>
    <row r="131" spans="1:13">
      <c r="A131" s="285"/>
      <c r="B131" s="270"/>
      <c r="C131" s="285"/>
      <c r="D131" s="286"/>
      <c r="E131" s="286"/>
      <c r="F131" s="286"/>
      <c r="G131" s="286"/>
      <c r="H131" s="286"/>
      <c r="I131" s="286"/>
      <c r="J131" s="286"/>
      <c r="K131" s="286"/>
      <c r="L131" s="294"/>
    </row>
    <row r="132" spans="1:13">
      <c r="A132" s="277" t="s">
        <v>2624</v>
      </c>
      <c r="B132" s="270" t="s">
        <v>158</v>
      </c>
      <c r="C132" s="277" t="s">
        <v>2625</v>
      </c>
      <c r="D132" s="278"/>
      <c r="E132" s="300">
        <v>20200</v>
      </c>
      <c r="F132" s="280"/>
      <c r="G132" s="279">
        <v>0</v>
      </c>
      <c r="H132" s="280"/>
      <c r="I132" s="279">
        <v>0</v>
      </c>
      <c r="J132" s="280"/>
      <c r="K132" s="300">
        <v>20200</v>
      </c>
      <c r="L132" s="294" t="e">
        <f>VLOOKUP(A132,#REF!,3,0)</f>
        <v>#REF!</v>
      </c>
    </row>
    <row r="133" spans="1:13">
      <c r="A133" s="277" t="s">
        <v>2628</v>
      </c>
      <c r="B133" s="270" t="s">
        <v>158</v>
      </c>
      <c r="C133" s="277" t="s">
        <v>2625</v>
      </c>
      <c r="D133" s="278"/>
      <c r="E133" s="300">
        <v>20200</v>
      </c>
      <c r="F133" s="280"/>
      <c r="G133" s="279">
        <v>0</v>
      </c>
      <c r="H133" s="280"/>
      <c r="I133" s="279">
        <v>0</v>
      </c>
      <c r="J133" s="280"/>
      <c r="K133" s="300">
        <v>20200</v>
      </c>
      <c r="L133" s="294" t="e">
        <f>VLOOKUP(A133,#REF!,3,0)</f>
        <v>#REF!</v>
      </c>
    </row>
    <row r="134" spans="1:13">
      <c r="A134" s="281" t="s">
        <v>2629</v>
      </c>
      <c r="B134" s="270" t="s">
        <v>158</v>
      </c>
      <c r="C134" s="281" t="s">
        <v>2630</v>
      </c>
      <c r="D134" s="282"/>
      <c r="E134" s="301">
        <v>20200</v>
      </c>
      <c r="F134" s="284"/>
      <c r="G134" s="283">
        <v>0</v>
      </c>
      <c r="H134" s="284"/>
      <c r="I134" s="283">
        <v>0</v>
      </c>
      <c r="J134" s="284"/>
      <c r="K134" s="301">
        <v>20200</v>
      </c>
      <c r="L134" s="294" t="e">
        <f>VLOOKUP(A134,#REF!,3,0)</f>
        <v>#REF!</v>
      </c>
    </row>
    <row r="135" spans="1:13">
      <c r="A135" s="285"/>
      <c r="B135" s="270"/>
      <c r="C135" s="285"/>
      <c r="D135" s="286"/>
      <c r="E135" s="286"/>
      <c r="F135" s="286"/>
      <c r="G135" s="286"/>
      <c r="H135" s="286"/>
      <c r="I135" s="286"/>
      <c r="J135" s="286"/>
      <c r="K135" s="286"/>
      <c r="L135" s="294"/>
    </row>
    <row r="136" spans="1:13">
      <c r="A136" s="277">
        <v>3</v>
      </c>
      <c r="B136" s="277" t="s">
        <v>742</v>
      </c>
      <c r="C136" s="278"/>
      <c r="D136" s="278"/>
      <c r="E136" s="300">
        <v>5803337.6299999999</v>
      </c>
      <c r="F136" s="280"/>
      <c r="G136" s="300">
        <v>785905.44</v>
      </c>
      <c r="H136" s="280"/>
      <c r="I136" s="300">
        <v>40448.9</v>
      </c>
      <c r="J136" s="280"/>
      <c r="K136" s="300">
        <v>6548794.1699999999</v>
      </c>
      <c r="L136" s="294" t="e">
        <f>VLOOKUP(A136,#REF!,3,0)</f>
        <v>#REF!</v>
      </c>
      <c r="M136" s="305">
        <f>G136-I136</f>
        <v>745456.53999999992</v>
      </c>
    </row>
    <row r="137" spans="1:13">
      <c r="A137" s="277" t="s">
        <v>747</v>
      </c>
      <c r="B137" s="270" t="s">
        <v>158</v>
      </c>
      <c r="C137" s="277" t="s">
        <v>748</v>
      </c>
      <c r="D137" s="278"/>
      <c r="E137" s="300">
        <v>4414681.05</v>
      </c>
      <c r="F137" s="280"/>
      <c r="G137" s="300">
        <v>514806.79</v>
      </c>
      <c r="H137" s="280"/>
      <c r="I137" s="300">
        <v>40448.9</v>
      </c>
      <c r="J137" s="280"/>
      <c r="K137" s="300">
        <v>4889038.9400000004</v>
      </c>
      <c r="L137" s="294" t="e">
        <f>VLOOKUP(A137,#REF!,3,0)</f>
        <v>#REF!</v>
      </c>
      <c r="M137" s="305">
        <f t="shared" ref="M137:M199" si="0">G137-I137</f>
        <v>474357.88999999996</v>
      </c>
    </row>
    <row r="138" spans="1:13">
      <c r="A138" s="277" t="s">
        <v>753</v>
      </c>
      <c r="B138" s="270" t="s">
        <v>158</v>
      </c>
      <c r="C138" s="277" t="s">
        <v>754</v>
      </c>
      <c r="D138" s="278"/>
      <c r="E138" s="300">
        <v>3597174.63</v>
      </c>
      <c r="F138" s="280"/>
      <c r="G138" s="300">
        <v>432236.09</v>
      </c>
      <c r="H138" s="280"/>
      <c r="I138" s="300">
        <v>40448.89</v>
      </c>
      <c r="J138" s="280"/>
      <c r="K138" s="300">
        <v>3988961.83</v>
      </c>
      <c r="L138" s="294" t="e">
        <f>VLOOKUP(A138,#REF!,3,0)</f>
        <v>#REF!</v>
      </c>
      <c r="M138" s="305">
        <f t="shared" si="0"/>
        <v>391787.2</v>
      </c>
    </row>
    <row r="139" spans="1:13">
      <c r="A139" s="277" t="s">
        <v>758</v>
      </c>
      <c r="B139" s="270" t="s">
        <v>158</v>
      </c>
      <c r="C139" s="277" t="s">
        <v>759</v>
      </c>
      <c r="D139" s="278"/>
      <c r="E139" s="300">
        <v>339086.37</v>
      </c>
      <c r="F139" s="280"/>
      <c r="G139" s="300">
        <v>32252.69</v>
      </c>
      <c r="H139" s="280"/>
      <c r="I139" s="279">
        <v>0.67</v>
      </c>
      <c r="J139" s="280"/>
      <c r="K139" s="300">
        <v>371338.39</v>
      </c>
      <c r="L139" s="294" t="e">
        <f>VLOOKUP(A139,#REF!,3,0)</f>
        <v>#REF!</v>
      </c>
      <c r="M139" s="305">
        <f t="shared" si="0"/>
        <v>32252.02</v>
      </c>
    </row>
    <row r="140" spans="1:13">
      <c r="A140" s="277" t="s">
        <v>764</v>
      </c>
      <c r="B140" s="270" t="s">
        <v>158</v>
      </c>
      <c r="C140" s="277" t="s">
        <v>765</v>
      </c>
      <c r="D140" s="278"/>
      <c r="E140" s="300">
        <v>253192.35</v>
      </c>
      <c r="F140" s="280"/>
      <c r="G140" s="300">
        <v>32252.69</v>
      </c>
      <c r="H140" s="280"/>
      <c r="I140" s="279">
        <v>0.67</v>
      </c>
      <c r="J140" s="280"/>
      <c r="K140" s="300">
        <v>285444.37</v>
      </c>
      <c r="L140" s="294" t="e">
        <f>VLOOKUP(A140,#REF!,3,0)</f>
        <v>#REF!</v>
      </c>
      <c r="M140" s="305">
        <f t="shared" si="0"/>
        <v>32252.02</v>
      </c>
    </row>
    <row r="141" spans="1:13">
      <c r="A141" s="281" t="s">
        <v>770</v>
      </c>
      <c r="B141" s="270" t="s">
        <v>158</v>
      </c>
      <c r="C141" s="281" t="s">
        <v>771</v>
      </c>
      <c r="D141" s="282"/>
      <c r="E141" s="301">
        <v>150203.64000000001</v>
      </c>
      <c r="F141" s="284"/>
      <c r="G141" s="301">
        <v>18713.169999999998</v>
      </c>
      <c r="H141" s="284"/>
      <c r="I141" s="283">
        <v>0.63</v>
      </c>
      <c r="J141" s="284"/>
      <c r="K141" s="301">
        <v>168916.18</v>
      </c>
      <c r="L141" s="294" t="e">
        <f>VLOOKUP(A141,#REF!,3,0)</f>
        <v>#REF!</v>
      </c>
      <c r="M141" s="305">
        <f t="shared" si="0"/>
        <v>18712.539999999997</v>
      </c>
    </row>
    <row r="142" spans="1:13">
      <c r="A142" s="281" t="s">
        <v>776</v>
      </c>
      <c r="B142" s="270" t="s">
        <v>158</v>
      </c>
      <c r="C142" s="281" t="s">
        <v>777</v>
      </c>
      <c r="D142" s="282"/>
      <c r="E142" s="301">
        <v>38077.050000000003</v>
      </c>
      <c r="F142" s="284"/>
      <c r="G142" s="301">
        <v>4771.78</v>
      </c>
      <c r="H142" s="284"/>
      <c r="I142" s="283">
        <v>0</v>
      </c>
      <c r="J142" s="284"/>
      <c r="K142" s="301">
        <v>42848.83</v>
      </c>
      <c r="L142" s="294" t="e">
        <f>VLOOKUP(A142,#REF!,3,0)</f>
        <v>#REF!</v>
      </c>
      <c r="M142" s="305">
        <f t="shared" si="0"/>
        <v>4771.78</v>
      </c>
    </row>
    <row r="143" spans="1:13">
      <c r="A143" s="281" t="s">
        <v>781</v>
      </c>
      <c r="B143" s="270" t="s">
        <v>158</v>
      </c>
      <c r="C143" s="281" t="s">
        <v>782</v>
      </c>
      <c r="D143" s="282"/>
      <c r="E143" s="301">
        <v>10116.65</v>
      </c>
      <c r="F143" s="284"/>
      <c r="G143" s="301">
        <v>1497.03</v>
      </c>
      <c r="H143" s="284"/>
      <c r="I143" s="283">
        <v>0</v>
      </c>
      <c r="J143" s="284"/>
      <c r="K143" s="301">
        <v>11613.68</v>
      </c>
      <c r="L143" s="294" t="e">
        <f>VLOOKUP(A143,#REF!,3,0)</f>
        <v>#REF!</v>
      </c>
      <c r="M143" s="305">
        <f t="shared" si="0"/>
        <v>1497.03</v>
      </c>
    </row>
    <row r="144" spans="1:13">
      <c r="A144" s="281" t="s">
        <v>786</v>
      </c>
      <c r="B144" s="270" t="s">
        <v>158</v>
      </c>
      <c r="C144" s="281" t="s">
        <v>787</v>
      </c>
      <c r="D144" s="282"/>
      <c r="E144" s="301">
        <v>3401.69</v>
      </c>
      <c r="F144" s="284"/>
      <c r="G144" s="283">
        <v>187.13</v>
      </c>
      <c r="H144" s="284"/>
      <c r="I144" s="283">
        <v>0</v>
      </c>
      <c r="J144" s="284"/>
      <c r="K144" s="301">
        <v>3588.82</v>
      </c>
      <c r="L144" s="294" t="e">
        <f>VLOOKUP(A144,#REF!,3,0)</f>
        <v>#REF!</v>
      </c>
      <c r="M144" s="305">
        <f t="shared" si="0"/>
        <v>187.13</v>
      </c>
    </row>
    <row r="145" spans="1:13">
      <c r="A145" s="281" t="s">
        <v>792</v>
      </c>
      <c r="B145" s="270" t="s">
        <v>158</v>
      </c>
      <c r="C145" s="281" t="s">
        <v>793</v>
      </c>
      <c r="D145" s="282"/>
      <c r="E145" s="301">
        <v>4410</v>
      </c>
      <c r="F145" s="284"/>
      <c r="G145" s="283">
        <v>630</v>
      </c>
      <c r="H145" s="284"/>
      <c r="I145" s="283">
        <v>0</v>
      </c>
      <c r="J145" s="284"/>
      <c r="K145" s="301">
        <v>5040</v>
      </c>
      <c r="L145" s="294" t="e">
        <f>VLOOKUP(A145,#REF!,3,0)</f>
        <v>#REF!</v>
      </c>
      <c r="M145" s="305">
        <f t="shared" si="0"/>
        <v>630</v>
      </c>
    </row>
    <row r="146" spans="1:13">
      <c r="A146" s="281" t="s">
        <v>800</v>
      </c>
      <c r="B146" s="270" t="s">
        <v>158</v>
      </c>
      <c r="C146" s="281" t="s">
        <v>584</v>
      </c>
      <c r="D146" s="282"/>
      <c r="E146" s="301">
        <v>14394.56</v>
      </c>
      <c r="F146" s="284"/>
      <c r="G146" s="301">
        <v>2056.37</v>
      </c>
      <c r="H146" s="284"/>
      <c r="I146" s="283">
        <v>0</v>
      </c>
      <c r="J146" s="284"/>
      <c r="K146" s="301">
        <v>16450.93</v>
      </c>
      <c r="L146" s="294" t="e">
        <f>VLOOKUP(A146,#REF!,3,0)</f>
        <v>#REF!</v>
      </c>
      <c r="M146" s="305">
        <f t="shared" si="0"/>
        <v>2056.37</v>
      </c>
    </row>
    <row r="147" spans="1:13">
      <c r="A147" s="281" t="s">
        <v>805</v>
      </c>
      <c r="B147" s="270" t="s">
        <v>158</v>
      </c>
      <c r="C147" s="281" t="s">
        <v>806</v>
      </c>
      <c r="D147" s="282"/>
      <c r="E147" s="301">
        <v>20537.27</v>
      </c>
      <c r="F147" s="284"/>
      <c r="G147" s="301">
        <v>2741.83</v>
      </c>
      <c r="H147" s="284"/>
      <c r="I147" s="283">
        <v>0.01</v>
      </c>
      <c r="J147" s="284"/>
      <c r="K147" s="301">
        <v>23279.09</v>
      </c>
      <c r="L147" s="294" t="e">
        <f>VLOOKUP(A147,#REF!,3,0)</f>
        <v>#REF!</v>
      </c>
      <c r="M147" s="305">
        <f t="shared" si="0"/>
        <v>2741.8199999999997</v>
      </c>
    </row>
    <row r="148" spans="1:13">
      <c r="A148" s="281" t="s">
        <v>810</v>
      </c>
      <c r="B148" s="270" t="s">
        <v>158</v>
      </c>
      <c r="C148" s="281" t="s">
        <v>811</v>
      </c>
      <c r="D148" s="282"/>
      <c r="E148" s="301">
        <v>1151.56</v>
      </c>
      <c r="F148" s="284"/>
      <c r="G148" s="283">
        <v>164.51</v>
      </c>
      <c r="H148" s="284"/>
      <c r="I148" s="283">
        <v>0</v>
      </c>
      <c r="J148" s="284"/>
      <c r="K148" s="301">
        <v>1316.07</v>
      </c>
      <c r="L148" s="294" t="e">
        <f>VLOOKUP(A148,#REF!,3,0)</f>
        <v>#REF!</v>
      </c>
      <c r="M148" s="305">
        <f t="shared" si="0"/>
        <v>164.51</v>
      </c>
    </row>
    <row r="149" spans="1:13">
      <c r="A149" s="281" t="s">
        <v>815</v>
      </c>
      <c r="B149" s="270" t="s">
        <v>158</v>
      </c>
      <c r="C149" s="281" t="s">
        <v>816</v>
      </c>
      <c r="D149" s="282"/>
      <c r="E149" s="301">
        <v>1642.97</v>
      </c>
      <c r="F149" s="284"/>
      <c r="G149" s="283">
        <v>219.34</v>
      </c>
      <c r="H149" s="284"/>
      <c r="I149" s="283">
        <v>0</v>
      </c>
      <c r="J149" s="284"/>
      <c r="K149" s="301">
        <v>1862.31</v>
      </c>
      <c r="L149" s="294" t="e">
        <f>VLOOKUP(A149,#REF!,3,0)</f>
        <v>#REF!</v>
      </c>
      <c r="M149" s="305">
        <f t="shared" si="0"/>
        <v>219.34</v>
      </c>
    </row>
    <row r="150" spans="1:13">
      <c r="A150" s="281" t="s">
        <v>820</v>
      </c>
      <c r="B150" s="270" t="s">
        <v>158</v>
      </c>
      <c r="C150" s="281" t="s">
        <v>821</v>
      </c>
      <c r="D150" s="282"/>
      <c r="E150" s="283">
        <v>143.94999999999999</v>
      </c>
      <c r="F150" s="284"/>
      <c r="G150" s="283">
        <v>20.56</v>
      </c>
      <c r="H150" s="284"/>
      <c r="I150" s="283">
        <v>0</v>
      </c>
      <c r="J150" s="284"/>
      <c r="K150" s="283">
        <v>164.51</v>
      </c>
      <c r="L150" s="294" t="e">
        <f>VLOOKUP(A150,#REF!,3,0)</f>
        <v>#REF!</v>
      </c>
      <c r="M150" s="305">
        <f t="shared" si="0"/>
        <v>20.56</v>
      </c>
    </row>
    <row r="151" spans="1:13">
      <c r="A151" s="281" t="s">
        <v>825</v>
      </c>
      <c r="B151" s="270" t="s">
        <v>158</v>
      </c>
      <c r="C151" s="281" t="s">
        <v>826</v>
      </c>
      <c r="D151" s="282"/>
      <c r="E151" s="283">
        <v>205.38</v>
      </c>
      <c r="F151" s="284"/>
      <c r="G151" s="283">
        <v>27.42</v>
      </c>
      <c r="H151" s="284"/>
      <c r="I151" s="283">
        <v>0.01</v>
      </c>
      <c r="J151" s="284"/>
      <c r="K151" s="283">
        <v>232.79</v>
      </c>
      <c r="L151" s="294" t="e">
        <f>VLOOKUP(A151,#REF!,3,0)</f>
        <v>#REF!</v>
      </c>
      <c r="M151" s="305">
        <f t="shared" si="0"/>
        <v>27.41</v>
      </c>
    </row>
    <row r="152" spans="1:13">
      <c r="A152" s="281" t="s">
        <v>830</v>
      </c>
      <c r="B152" s="270" t="s">
        <v>158</v>
      </c>
      <c r="C152" s="281" t="s">
        <v>831</v>
      </c>
      <c r="D152" s="282"/>
      <c r="E152" s="301">
        <v>3670.62</v>
      </c>
      <c r="F152" s="284"/>
      <c r="G152" s="283">
        <v>524.38</v>
      </c>
      <c r="H152" s="284"/>
      <c r="I152" s="283">
        <v>0.01</v>
      </c>
      <c r="J152" s="284"/>
      <c r="K152" s="301">
        <v>4194.99</v>
      </c>
      <c r="L152" s="294" t="e">
        <f>VLOOKUP(A152,#REF!,3,0)</f>
        <v>#REF!</v>
      </c>
      <c r="M152" s="305">
        <f t="shared" si="0"/>
        <v>524.37</v>
      </c>
    </row>
    <row r="153" spans="1:13">
      <c r="A153" s="281" t="s">
        <v>836</v>
      </c>
      <c r="B153" s="270" t="s">
        <v>158</v>
      </c>
      <c r="C153" s="281" t="s">
        <v>837</v>
      </c>
      <c r="D153" s="282"/>
      <c r="E153" s="301">
        <v>5237.01</v>
      </c>
      <c r="F153" s="284"/>
      <c r="G153" s="283">
        <v>699.17</v>
      </c>
      <c r="H153" s="284"/>
      <c r="I153" s="283">
        <v>0.01</v>
      </c>
      <c r="J153" s="284"/>
      <c r="K153" s="301">
        <v>5936.17</v>
      </c>
      <c r="L153" s="294" t="e">
        <f>VLOOKUP(A153,#REF!,3,0)</f>
        <v>#REF!</v>
      </c>
      <c r="M153" s="305">
        <f t="shared" si="0"/>
        <v>699.16</v>
      </c>
    </row>
    <row r="154" spans="1:13">
      <c r="A154" s="285"/>
      <c r="B154" s="270"/>
      <c r="C154" s="285"/>
      <c r="D154" s="286"/>
      <c r="E154" s="286"/>
      <c r="F154" s="286"/>
      <c r="G154" s="286"/>
      <c r="H154" s="286"/>
      <c r="I154" s="286"/>
      <c r="J154" s="286"/>
      <c r="K154" s="286"/>
      <c r="L154" s="294"/>
      <c r="M154" s="305"/>
    </row>
    <row r="155" spans="1:13">
      <c r="A155" s="277" t="s">
        <v>841</v>
      </c>
      <c r="B155" s="270" t="s">
        <v>158</v>
      </c>
      <c r="C155" s="277" t="s">
        <v>842</v>
      </c>
      <c r="D155" s="278"/>
      <c r="E155" s="300">
        <v>85894.02</v>
      </c>
      <c r="F155" s="280"/>
      <c r="G155" s="279">
        <v>0</v>
      </c>
      <c r="H155" s="280"/>
      <c r="I155" s="279">
        <v>0</v>
      </c>
      <c r="J155" s="280"/>
      <c r="K155" s="300">
        <v>85894.02</v>
      </c>
      <c r="L155" s="294" t="e">
        <f>VLOOKUP(A155,#REF!,3,0)</f>
        <v>#REF!</v>
      </c>
      <c r="M155" s="305">
        <f t="shared" si="0"/>
        <v>0</v>
      </c>
    </row>
    <row r="156" spans="1:13">
      <c r="A156" s="281" t="s">
        <v>847</v>
      </c>
      <c r="B156" s="270" t="s">
        <v>158</v>
      </c>
      <c r="C156" s="281" t="s">
        <v>771</v>
      </c>
      <c r="D156" s="282"/>
      <c r="E156" s="301">
        <v>32768.35</v>
      </c>
      <c r="F156" s="284"/>
      <c r="G156" s="283">
        <v>0</v>
      </c>
      <c r="H156" s="284"/>
      <c r="I156" s="283">
        <v>0</v>
      </c>
      <c r="J156" s="284"/>
      <c r="K156" s="301">
        <v>32768.35</v>
      </c>
      <c r="L156" s="294" t="e">
        <f>VLOOKUP(A156,#REF!,3,0)</f>
        <v>#REF!</v>
      </c>
      <c r="M156" s="305">
        <f t="shared" si="0"/>
        <v>0</v>
      </c>
    </row>
    <row r="157" spans="1:13">
      <c r="A157" s="281" t="s">
        <v>3840</v>
      </c>
      <c r="B157" s="270" t="s">
        <v>158</v>
      </c>
      <c r="C157" s="281" t="s">
        <v>913</v>
      </c>
      <c r="D157" s="282"/>
      <c r="E157" s="301">
        <v>23412.83</v>
      </c>
      <c r="F157" s="284"/>
      <c r="G157" s="283">
        <v>0</v>
      </c>
      <c r="H157" s="284"/>
      <c r="I157" s="283">
        <v>0</v>
      </c>
      <c r="J157" s="284"/>
      <c r="K157" s="301">
        <v>23412.83</v>
      </c>
      <c r="L157" s="294" t="e">
        <f>VLOOKUP(A157,#REF!,3,0)</f>
        <v>#REF!</v>
      </c>
      <c r="M157" s="305">
        <f t="shared" si="0"/>
        <v>0</v>
      </c>
    </row>
    <row r="158" spans="1:13">
      <c r="A158" s="281" t="s">
        <v>852</v>
      </c>
      <c r="B158" s="270" t="s">
        <v>158</v>
      </c>
      <c r="C158" s="281" t="s">
        <v>777</v>
      </c>
      <c r="D158" s="282"/>
      <c r="E158" s="301">
        <v>16241.18</v>
      </c>
      <c r="F158" s="284"/>
      <c r="G158" s="283">
        <v>0</v>
      </c>
      <c r="H158" s="284"/>
      <c r="I158" s="283">
        <v>0</v>
      </c>
      <c r="J158" s="284"/>
      <c r="K158" s="301">
        <v>16241.18</v>
      </c>
      <c r="L158" s="294" t="e">
        <f>VLOOKUP(A158,#REF!,3,0)</f>
        <v>#REF!</v>
      </c>
      <c r="M158" s="305">
        <f t="shared" si="0"/>
        <v>0</v>
      </c>
    </row>
    <row r="159" spans="1:13">
      <c r="A159" s="281" t="s">
        <v>855</v>
      </c>
      <c r="B159" s="270" t="s">
        <v>158</v>
      </c>
      <c r="C159" s="281" t="s">
        <v>782</v>
      </c>
      <c r="D159" s="282"/>
      <c r="E159" s="301">
        <v>4402.2</v>
      </c>
      <c r="F159" s="284"/>
      <c r="G159" s="283">
        <v>0</v>
      </c>
      <c r="H159" s="284"/>
      <c r="I159" s="283">
        <v>0</v>
      </c>
      <c r="J159" s="284"/>
      <c r="K159" s="301">
        <v>4402.2</v>
      </c>
      <c r="L159" s="294" t="e">
        <f>VLOOKUP(A159,#REF!,3,0)</f>
        <v>#REF!</v>
      </c>
      <c r="M159" s="305">
        <f t="shared" si="0"/>
        <v>0</v>
      </c>
    </row>
    <row r="160" spans="1:13">
      <c r="A160" s="281" t="s">
        <v>4115</v>
      </c>
      <c r="B160" s="270" t="s">
        <v>158</v>
      </c>
      <c r="C160" s="281" t="s">
        <v>4116</v>
      </c>
      <c r="D160" s="282"/>
      <c r="E160" s="283">
        <v>287.94</v>
      </c>
      <c r="F160" s="284"/>
      <c r="G160" s="283">
        <v>0</v>
      </c>
      <c r="H160" s="284"/>
      <c r="I160" s="283">
        <v>0</v>
      </c>
      <c r="J160" s="284"/>
      <c r="K160" s="283">
        <v>287.94</v>
      </c>
      <c r="L160" s="294" t="e">
        <f>VLOOKUP(A160,#REF!,3,0)</f>
        <v>#REF!</v>
      </c>
      <c r="M160" s="305">
        <f t="shared" si="0"/>
        <v>0</v>
      </c>
    </row>
    <row r="161" spans="1:13">
      <c r="A161" s="281" t="s">
        <v>859</v>
      </c>
      <c r="B161" s="270" t="s">
        <v>158</v>
      </c>
      <c r="C161" s="281" t="s">
        <v>787</v>
      </c>
      <c r="D161" s="282"/>
      <c r="E161" s="283">
        <v>538.24</v>
      </c>
      <c r="F161" s="284"/>
      <c r="G161" s="283">
        <v>0</v>
      </c>
      <c r="H161" s="284"/>
      <c r="I161" s="283">
        <v>0</v>
      </c>
      <c r="J161" s="284"/>
      <c r="K161" s="283">
        <v>538.24</v>
      </c>
      <c r="L161" s="294" t="e">
        <f>VLOOKUP(A161,#REF!,3,0)</f>
        <v>#REF!</v>
      </c>
      <c r="M161" s="305">
        <f t="shared" si="0"/>
        <v>0</v>
      </c>
    </row>
    <row r="162" spans="1:13">
      <c r="A162" s="281" t="s">
        <v>865</v>
      </c>
      <c r="B162" s="270" t="s">
        <v>158</v>
      </c>
      <c r="C162" s="281" t="s">
        <v>866</v>
      </c>
      <c r="D162" s="282"/>
      <c r="E162" s="283">
        <v>900</v>
      </c>
      <c r="F162" s="284"/>
      <c r="G162" s="283">
        <v>0</v>
      </c>
      <c r="H162" s="284"/>
      <c r="I162" s="283">
        <v>0</v>
      </c>
      <c r="J162" s="284"/>
      <c r="K162" s="283">
        <v>900</v>
      </c>
      <c r="L162" s="294" t="e">
        <f>VLOOKUP(A162,#REF!,3,0)</f>
        <v>#REF!</v>
      </c>
      <c r="M162" s="305">
        <f t="shared" si="0"/>
        <v>0</v>
      </c>
    </row>
    <row r="163" spans="1:13">
      <c r="A163" s="281" t="s">
        <v>870</v>
      </c>
      <c r="B163" s="270" t="s">
        <v>158</v>
      </c>
      <c r="C163" s="281" t="s">
        <v>584</v>
      </c>
      <c r="D163" s="282"/>
      <c r="E163" s="301">
        <v>5936.39</v>
      </c>
      <c r="F163" s="284"/>
      <c r="G163" s="283">
        <v>0</v>
      </c>
      <c r="H163" s="284"/>
      <c r="I163" s="283">
        <v>0</v>
      </c>
      <c r="J163" s="284"/>
      <c r="K163" s="301">
        <v>5936.39</v>
      </c>
      <c r="L163" s="294" t="e">
        <f>VLOOKUP(A163,#REF!,3,0)</f>
        <v>#REF!</v>
      </c>
      <c r="M163" s="305">
        <f t="shared" si="0"/>
        <v>0</v>
      </c>
    </row>
    <row r="164" spans="1:13">
      <c r="A164" s="281" t="s">
        <v>871</v>
      </c>
      <c r="B164" s="270" t="s">
        <v>158</v>
      </c>
      <c r="C164" s="281" t="s">
        <v>806</v>
      </c>
      <c r="D164" s="282"/>
      <c r="E164" s="301">
        <v>7915.19</v>
      </c>
      <c r="F164" s="284"/>
      <c r="G164" s="283">
        <v>0</v>
      </c>
      <c r="H164" s="284"/>
      <c r="I164" s="283">
        <v>0</v>
      </c>
      <c r="J164" s="284"/>
      <c r="K164" s="301">
        <v>7915.19</v>
      </c>
      <c r="L164" s="294" t="e">
        <f>VLOOKUP(A164,#REF!,3,0)</f>
        <v>#REF!</v>
      </c>
      <c r="M164" s="305">
        <f t="shared" si="0"/>
        <v>0</v>
      </c>
    </row>
    <row r="165" spans="1:13">
      <c r="A165" s="281" t="s">
        <v>874</v>
      </c>
      <c r="B165" s="270" t="s">
        <v>158</v>
      </c>
      <c r="C165" s="281" t="s">
        <v>811</v>
      </c>
      <c r="D165" s="282"/>
      <c r="E165" s="283">
        <v>474.91</v>
      </c>
      <c r="F165" s="284"/>
      <c r="G165" s="283">
        <v>0</v>
      </c>
      <c r="H165" s="284"/>
      <c r="I165" s="283">
        <v>0</v>
      </c>
      <c r="J165" s="284"/>
      <c r="K165" s="283">
        <v>474.91</v>
      </c>
      <c r="L165" s="294" t="e">
        <f>VLOOKUP(A165,#REF!,3,0)</f>
        <v>#REF!</v>
      </c>
      <c r="M165" s="305">
        <f t="shared" si="0"/>
        <v>0</v>
      </c>
    </row>
    <row r="166" spans="1:13">
      <c r="A166" s="281" t="s">
        <v>875</v>
      </c>
      <c r="B166" s="270" t="s">
        <v>158</v>
      </c>
      <c r="C166" s="281" t="s">
        <v>816</v>
      </c>
      <c r="D166" s="282"/>
      <c r="E166" s="301">
        <v>-1984.07</v>
      </c>
      <c r="F166" s="284"/>
      <c r="G166" s="283">
        <v>0</v>
      </c>
      <c r="H166" s="284"/>
      <c r="I166" s="283">
        <v>0</v>
      </c>
      <c r="J166" s="284"/>
      <c r="K166" s="301">
        <v>-1984.07</v>
      </c>
      <c r="L166" s="294" t="e">
        <f>VLOOKUP(A166,#REF!,3,0)</f>
        <v>#REF!</v>
      </c>
      <c r="M166" s="305">
        <f t="shared" si="0"/>
        <v>0</v>
      </c>
    </row>
    <row r="167" spans="1:13">
      <c r="A167" s="281" t="s">
        <v>879</v>
      </c>
      <c r="B167" s="270" t="s">
        <v>158</v>
      </c>
      <c r="C167" s="281" t="s">
        <v>821</v>
      </c>
      <c r="D167" s="282"/>
      <c r="E167" s="283">
        <v>59.36</v>
      </c>
      <c r="F167" s="284"/>
      <c r="G167" s="283">
        <v>0</v>
      </c>
      <c r="H167" s="284"/>
      <c r="I167" s="283">
        <v>0</v>
      </c>
      <c r="J167" s="284"/>
      <c r="K167" s="283">
        <v>59.36</v>
      </c>
      <c r="L167" s="294" t="e">
        <f>VLOOKUP(A167,#REF!,3,0)</f>
        <v>#REF!</v>
      </c>
      <c r="M167" s="305">
        <f t="shared" si="0"/>
        <v>0</v>
      </c>
    </row>
    <row r="168" spans="1:13">
      <c r="A168" s="281" t="s">
        <v>880</v>
      </c>
      <c r="B168" s="270" t="s">
        <v>158</v>
      </c>
      <c r="C168" s="281" t="s">
        <v>826</v>
      </c>
      <c r="D168" s="282"/>
      <c r="E168" s="283">
        <v>-248.01</v>
      </c>
      <c r="F168" s="284"/>
      <c r="G168" s="283">
        <v>0</v>
      </c>
      <c r="H168" s="284"/>
      <c r="I168" s="283">
        <v>0</v>
      </c>
      <c r="J168" s="284"/>
      <c r="K168" s="283">
        <v>-248.01</v>
      </c>
      <c r="L168" s="294" t="e">
        <f>VLOOKUP(A168,#REF!,3,0)</f>
        <v>#REF!</v>
      </c>
      <c r="M168" s="305">
        <f t="shared" si="0"/>
        <v>0</v>
      </c>
    </row>
    <row r="169" spans="1:13">
      <c r="A169" s="281" t="s">
        <v>884</v>
      </c>
      <c r="B169" s="270" t="s">
        <v>158</v>
      </c>
      <c r="C169" s="281" t="s">
        <v>831</v>
      </c>
      <c r="D169" s="282"/>
      <c r="E169" s="301">
        <v>1513.76</v>
      </c>
      <c r="F169" s="284"/>
      <c r="G169" s="283">
        <v>0</v>
      </c>
      <c r="H169" s="284"/>
      <c r="I169" s="283">
        <v>0</v>
      </c>
      <c r="J169" s="284"/>
      <c r="K169" s="301">
        <v>1513.76</v>
      </c>
      <c r="L169" s="294" t="e">
        <f>VLOOKUP(A169,#REF!,3,0)</f>
        <v>#REF!</v>
      </c>
      <c r="M169" s="305">
        <f t="shared" si="0"/>
        <v>0</v>
      </c>
    </row>
    <row r="170" spans="1:13">
      <c r="A170" s="281" t="s">
        <v>885</v>
      </c>
      <c r="B170" s="270" t="s">
        <v>158</v>
      </c>
      <c r="C170" s="281" t="s">
        <v>837</v>
      </c>
      <c r="D170" s="282"/>
      <c r="E170" s="301">
        <v>-6324.25</v>
      </c>
      <c r="F170" s="284"/>
      <c r="G170" s="283">
        <v>0</v>
      </c>
      <c r="H170" s="284"/>
      <c r="I170" s="283">
        <v>0</v>
      </c>
      <c r="J170" s="284"/>
      <c r="K170" s="301">
        <v>-6324.25</v>
      </c>
      <c r="L170" s="294" t="e">
        <f>VLOOKUP(A170,#REF!,3,0)</f>
        <v>#REF!</v>
      </c>
      <c r="M170" s="305">
        <f t="shared" si="0"/>
        <v>0</v>
      </c>
    </row>
    <row r="171" spans="1:13">
      <c r="A171" s="285"/>
      <c r="B171" s="270"/>
      <c r="C171" s="285"/>
      <c r="D171" s="286"/>
      <c r="E171" s="286"/>
      <c r="F171" s="286"/>
      <c r="G171" s="286"/>
      <c r="H171" s="286"/>
      <c r="I171" s="286"/>
      <c r="J171" s="286"/>
      <c r="K171" s="286"/>
      <c r="L171" s="294"/>
      <c r="M171" s="305"/>
    </row>
    <row r="172" spans="1:13">
      <c r="A172" s="277" t="s">
        <v>889</v>
      </c>
      <c r="B172" s="270" t="s">
        <v>158</v>
      </c>
      <c r="C172" s="277" t="s">
        <v>890</v>
      </c>
      <c r="D172" s="278"/>
      <c r="E172" s="300">
        <v>3229882.22</v>
      </c>
      <c r="F172" s="280"/>
      <c r="G172" s="300">
        <v>396723.07</v>
      </c>
      <c r="H172" s="280"/>
      <c r="I172" s="300">
        <v>40447.89</v>
      </c>
      <c r="J172" s="280"/>
      <c r="K172" s="300">
        <v>3586157.4</v>
      </c>
      <c r="L172" s="294" t="e">
        <f>VLOOKUP(A172,#REF!,3,0)</f>
        <v>#REF!</v>
      </c>
      <c r="M172" s="305">
        <f t="shared" si="0"/>
        <v>356275.18</v>
      </c>
    </row>
    <row r="173" spans="1:13">
      <c r="A173" s="277" t="s">
        <v>895</v>
      </c>
      <c r="B173" s="270" t="s">
        <v>158</v>
      </c>
      <c r="C173" s="277" t="s">
        <v>765</v>
      </c>
      <c r="D173" s="278"/>
      <c r="E173" s="300">
        <v>611479.47</v>
      </c>
      <c r="F173" s="280"/>
      <c r="G173" s="300">
        <v>61178.27</v>
      </c>
      <c r="H173" s="280"/>
      <c r="I173" s="300">
        <v>8268.01</v>
      </c>
      <c r="J173" s="280"/>
      <c r="K173" s="300">
        <v>664389.73</v>
      </c>
      <c r="L173" s="294" t="e">
        <f>VLOOKUP(A173,#REF!,3,0)</f>
        <v>#REF!</v>
      </c>
      <c r="M173" s="305">
        <f t="shared" si="0"/>
        <v>52910.259999999995</v>
      </c>
    </row>
    <row r="174" spans="1:13">
      <c r="A174" s="281" t="s">
        <v>900</v>
      </c>
      <c r="B174" s="270" t="s">
        <v>158</v>
      </c>
      <c r="C174" s="281" t="s">
        <v>901</v>
      </c>
      <c r="D174" s="282"/>
      <c r="E174" s="301">
        <v>323155.40999999997</v>
      </c>
      <c r="F174" s="284"/>
      <c r="G174" s="301">
        <v>24046.89</v>
      </c>
      <c r="H174" s="284"/>
      <c r="I174" s="283">
        <v>80.28</v>
      </c>
      <c r="J174" s="284"/>
      <c r="K174" s="301">
        <v>347122.02</v>
      </c>
      <c r="L174" s="294" t="e">
        <f>VLOOKUP(A174,#REF!,3,0)</f>
        <v>#REF!</v>
      </c>
      <c r="M174" s="305">
        <f t="shared" si="0"/>
        <v>23966.61</v>
      </c>
    </row>
    <row r="175" spans="1:13">
      <c r="A175" s="281" t="s">
        <v>912</v>
      </c>
      <c r="B175" s="270" t="s">
        <v>158</v>
      </c>
      <c r="C175" s="281" t="s">
        <v>913</v>
      </c>
      <c r="D175" s="282"/>
      <c r="E175" s="283">
        <v>809.64</v>
      </c>
      <c r="F175" s="284"/>
      <c r="G175" s="283">
        <v>0</v>
      </c>
      <c r="H175" s="284"/>
      <c r="I175" s="283">
        <v>0</v>
      </c>
      <c r="J175" s="284"/>
      <c r="K175" s="283">
        <v>809.64</v>
      </c>
      <c r="L175" s="294" t="e">
        <f>VLOOKUP(A175,#REF!,3,0)</f>
        <v>#REF!</v>
      </c>
      <c r="M175" s="305">
        <f t="shared" si="0"/>
        <v>0</v>
      </c>
    </row>
    <row r="176" spans="1:13">
      <c r="A176" s="281" t="s">
        <v>915</v>
      </c>
      <c r="B176" s="270" t="s">
        <v>158</v>
      </c>
      <c r="C176" s="281" t="s">
        <v>916</v>
      </c>
      <c r="D176" s="282"/>
      <c r="E176" s="301">
        <v>79380.84</v>
      </c>
      <c r="F176" s="284"/>
      <c r="G176" s="301">
        <v>5308.3</v>
      </c>
      <c r="H176" s="284"/>
      <c r="I176" s="283">
        <v>0</v>
      </c>
      <c r="J176" s="284"/>
      <c r="K176" s="301">
        <v>84689.14</v>
      </c>
      <c r="L176" s="294" t="e">
        <f>VLOOKUP(A176,#REF!,3,0)</f>
        <v>#REF!</v>
      </c>
      <c r="M176" s="305">
        <f t="shared" si="0"/>
        <v>5308.3</v>
      </c>
    </row>
    <row r="177" spans="1:13">
      <c r="A177" s="281" t="s">
        <v>920</v>
      </c>
      <c r="B177" s="270" t="s">
        <v>158</v>
      </c>
      <c r="C177" s="281" t="s">
        <v>921</v>
      </c>
      <c r="D177" s="282"/>
      <c r="E177" s="301">
        <v>25287.02</v>
      </c>
      <c r="F177" s="284"/>
      <c r="G177" s="301">
        <v>1665.31</v>
      </c>
      <c r="H177" s="284"/>
      <c r="I177" s="283">
        <v>0</v>
      </c>
      <c r="J177" s="284"/>
      <c r="K177" s="301">
        <v>26952.33</v>
      </c>
      <c r="L177" s="294" t="e">
        <f>VLOOKUP(A177,#REF!,3,0)</f>
        <v>#REF!</v>
      </c>
      <c r="M177" s="305">
        <f t="shared" si="0"/>
        <v>1665.31</v>
      </c>
    </row>
    <row r="178" spans="1:13">
      <c r="A178" s="281" t="s">
        <v>925</v>
      </c>
      <c r="B178" s="270" t="s">
        <v>158</v>
      </c>
      <c r="C178" s="281" t="s">
        <v>926</v>
      </c>
      <c r="D178" s="282"/>
      <c r="E178" s="301">
        <v>3159.5</v>
      </c>
      <c r="F178" s="284"/>
      <c r="G178" s="283">
        <v>208.17</v>
      </c>
      <c r="H178" s="284"/>
      <c r="I178" s="283">
        <v>0</v>
      </c>
      <c r="J178" s="284"/>
      <c r="K178" s="301">
        <v>3367.67</v>
      </c>
      <c r="L178" s="294" t="e">
        <f>VLOOKUP(A178,#REF!,3,0)</f>
        <v>#REF!</v>
      </c>
      <c r="M178" s="305">
        <f t="shared" si="0"/>
        <v>208.17</v>
      </c>
    </row>
    <row r="179" spans="1:13">
      <c r="A179" s="281" t="s">
        <v>930</v>
      </c>
      <c r="B179" s="270" t="s">
        <v>158</v>
      </c>
      <c r="C179" s="281" t="s">
        <v>931</v>
      </c>
      <c r="D179" s="282"/>
      <c r="E179" s="301">
        <v>12717.07</v>
      </c>
      <c r="F179" s="284"/>
      <c r="G179" s="301">
        <v>7832.6</v>
      </c>
      <c r="H179" s="284"/>
      <c r="I179" s="301">
        <v>5243.65</v>
      </c>
      <c r="J179" s="284"/>
      <c r="K179" s="301">
        <v>15306.02</v>
      </c>
      <c r="L179" s="294" t="e">
        <f>VLOOKUP(A179,#REF!,3,0)</f>
        <v>#REF!</v>
      </c>
      <c r="M179" s="305">
        <f t="shared" si="0"/>
        <v>2588.9500000000007</v>
      </c>
    </row>
    <row r="180" spans="1:13">
      <c r="A180" s="281" t="s">
        <v>939</v>
      </c>
      <c r="B180" s="270" t="s">
        <v>158</v>
      </c>
      <c r="C180" s="281" t="s">
        <v>793</v>
      </c>
      <c r="D180" s="282"/>
      <c r="E180" s="301">
        <v>55549.51</v>
      </c>
      <c r="F180" s="284"/>
      <c r="G180" s="301">
        <v>6450</v>
      </c>
      <c r="H180" s="284"/>
      <c r="I180" s="283">
        <v>0</v>
      </c>
      <c r="J180" s="284"/>
      <c r="K180" s="301">
        <v>61999.51</v>
      </c>
      <c r="L180" s="294" t="e">
        <f>VLOOKUP(A180,#REF!,3,0)</f>
        <v>#REF!</v>
      </c>
      <c r="M180" s="305">
        <f t="shared" si="0"/>
        <v>6450</v>
      </c>
    </row>
    <row r="181" spans="1:13">
      <c r="A181" s="281" t="s">
        <v>943</v>
      </c>
      <c r="B181" s="270" t="s">
        <v>158</v>
      </c>
      <c r="C181" s="281" t="s">
        <v>798</v>
      </c>
      <c r="D181" s="282"/>
      <c r="E181" s="301">
        <v>4247.71</v>
      </c>
      <c r="F181" s="284"/>
      <c r="G181" s="283">
        <v>0</v>
      </c>
      <c r="H181" s="284"/>
      <c r="I181" s="283">
        <v>0</v>
      </c>
      <c r="J181" s="284"/>
      <c r="K181" s="301">
        <v>4247.71</v>
      </c>
      <c r="L181" s="294" t="e">
        <f>VLOOKUP(A181,#REF!,3,0)</f>
        <v>#REF!</v>
      </c>
      <c r="M181" s="305">
        <f t="shared" si="0"/>
        <v>0</v>
      </c>
    </row>
    <row r="182" spans="1:13">
      <c r="A182" s="281" t="s">
        <v>951</v>
      </c>
      <c r="B182" s="270" t="s">
        <v>158</v>
      </c>
      <c r="C182" s="281" t="s">
        <v>584</v>
      </c>
      <c r="D182" s="282"/>
      <c r="E182" s="301">
        <v>32417.81</v>
      </c>
      <c r="F182" s="284"/>
      <c r="G182" s="301">
        <v>5019.6499999999996</v>
      </c>
      <c r="H182" s="284"/>
      <c r="I182" s="283">
        <v>942.13</v>
      </c>
      <c r="J182" s="284"/>
      <c r="K182" s="301">
        <v>36495.33</v>
      </c>
      <c r="L182" s="294" t="e">
        <f>VLOOKUP(A182,#REF!,3,0)</f>
        <v>#REF!</v>
      </c>
      <c r="M182" s="305">
        <f t="shared" si="0"/>
        <v>4077.5199999999995</v>
      </c>
    </row>
    <row r="183" spans="1:13">
      <c r="A183" s="281" t="s">
        <v>956</v>
      </c>
      <c r="B183" s="270" t="s">
        <v>158</v>
      </c>
      <c r="C183" s="281" t="s">
        <v>806</v>
      </c>
      <c r="D183" s="282"/>
      <c r="E183" s="301">
        <v>50105.03</v>
      </c>
      <c r="F183" s="284"/>
      <c r="G183" s="301">
        <v>6628.65</v>
      </c>
      <c r="H183" s="284"/>
      <c r="I183" s="283">
        <v>0.02</v>
      </c>
      <c r="J183" s="284"/>
      <c r="K183" s="301">
        <v>56733.66</v>
      </c>
      <c r="L183" s="294" t="e">
        <f>VLOOKUP(A183,#REF!,3,0)</f>
        <v>#REF!</v>
      </c>
      <c r="M183" s="305">
        <f t="shared" si="0"/>
        <v>6628.6299999999992</v>
      </c>
    </row>
    <row r="184" spans="1:13">
      <c r="A184" s="281" t="s">
        <v>960</v>
      </c>
      <c r="B184" s="270" t="s">
        <v>158</v>
      </c>
      <c r="C184" s="281" t="s">
        <v>811</v>
      </c>
      <c r="D184" s="282"/>
      <c r="E184" s="301">
        <v>2593.34</v>
      </c>
      <c r="F184" s="284"/>
      <c r="G184" s="283">
        <v>401.55</v>
      </c>
      <c r="H184" s="284"/>
      <c r="I184" s="283">
        <v>75.36</v>
      </c>
      <c r="J184" s="284"/>
      <c r="K184" s="301">
        <v>2919.53</v>
      </c>
      <c r="L184" s="294" t="e">
        <f>VLOOKUP(A184,#REF!,3,0)</f>
        <v>#REF!</v>
      </c>
      <c r="M184" s="305">
        <f t="shared" si="0"/>
        <v>326.19</v>
      </c>
    </row>
    <row r="185" spans="1:13">
      <c r="A185" s="281" t="s">
        <v>964</v>
      </c>
      <c r="B185" s="270" t="s">
        <v>158</v>
      </c>
      <c r="C185" s="281" t="s">
        <v>816</v>
      </c>
      <c r="D185" s="282"/>
      <c r="E185" s="301">
        <v>3122.55</v>
      </c>
      <c r="F185" s="284"/>
      <c r="G185" s="283">
        <v>530.29</v>
      </c>
      <c r="H185" s="284"/>
      <c r="I185" s="283">
        <v>388.85</v>
      </c>
      <c r="J185" s="284"/>
      <c r="K185" s="301">
        <v>3263.99</v>
      </c>
      <c r="L185" s="294" t="e">
        <f>VLOOKUP(A185,#REF!,3,0)</f>
        <v>#REF!</v>
      </c>
      <c r="M185" s="305">
        <f t="shared" si="0"/>
        <v>141.43999999999994</v>
      </c>
    </row>
    <row r="186" spans="1:13">
      <c r="A186" s="281" t="s">
        <v>969</v>
      </c>
      <c r="B186" s="270" t="s">
        <v>158</v>
      </c>
      <c r="C186" s="281" t="s">
        <v>821</v>
      </c>
      <c r="D186" s="282"/>
      <c r="E186" s="283">
        <v>324.16000000000003</v>
      </c>
      <c r="F186" s="284"/>
      <c r="G186" s="283">
        <v>50.22</v>
      </c>
      <c r="H186" s="284"/>
      <c r="I186" s="283">
        <v>9.42</v>
      </c>
      <c r="J186" s="284"/>
      <c r="K186" s="283">
        <v>364.96</v>
      </c>
      <c r="L186" s="294" t="e">
        <f>VLOOKUP(A186,#REF!,3,0)</f>
        <v>#REF!</v>
      </c>
      <c r="M186" s="305">
        <f t="shared" si="0"/>
        <v>40.799999999999997</v>
      </c>
    </row>
    <row r="187" spans="1:13">
      <c r="A187" s="281" t="s">
        <v>973</v>
      </c>
      <c r="B187" s="270" t="s">
        <v>158</v>
      </c>
      <c r="C187" s="281" t="s">
        <v>826</v>
      </c>
      <c r="D187" s="282"/>
      <c r="E187" s="283">
        <v>390.31</v>
      </c>
      <c r="F187" s="284"/>
      <c r="G187" s="283">
        <v>66.290000000000006</v>
      </c>
      <c r="H187" s="284"/>
      <c r="I187" s="283">
        <v>48.61</v>
      </c>
      <c r="J187" s="284"/>
      <c r="K187" s="283">
        <v>407.99</v>
      </c>
      <c r="L187" s="294" t="e">
        <f>VLOOKUP(A187,#REF!,3,0)</f>
        <v>#REF!</v>
      </c>
      <c r="M187" s="305">
        <f t="shared" si="0"/>
        <v>17.680000000000007</v>
      </c>
    </row>
    <row r="188" spans="1:13">
      <c r="A188" s="281" t="s">
        <v>978</v>
      </c>
      <c r="B188" s="270" t="s">
        <v>158</v>
      </c>
      <c r="C188" s="281" t="s">
        <v>831</v>
      </c>
      <c r="D188" s="282"/>
      <c r="E188" s="301">
        <v>8266.51</v>
      </c>
      <c r="F188" s="284"/>
      <c r="G188" s="301">
        <v>1280.03</v>
      </c>
      <c r="H188" s="284"/>
      <c r="I188" s="283">
        <v>240.22</v>
      </c>
      <c r="J188" s="284"/>
      <c r="K188" s="301">
        <v>9306.32</v>
      </c>
      <c r="L188" s="294" t="e">
        <f>VLOOKUP(A188,#REF!,3,0)</f>
        <v>#REF!</v>
      </c>
      <c r="M188" s="305">
        <f t="shared" si="0"/>
        <v>1039.81</v>
      </c>
    </row>
    <row r="189" spans="1:13">
      <c r="A189" s="281" t="s">
        <v>982</v>
      </c>
      <c r="B189" s="270" t="s">
        <v>158</v>
      </c>
      <c r="C189" s="281" t="s">
        <v>837</v>
      </c>
      <c r="D189" s="282"/>
      <c r="E189" s="301">
        <v>9953.06</v>
      </c>
      <c r="F189" s="284"/>
      <c r="G189" s="301">
        <v>1690.32</v>
      </c>
      <c r="H189" s="284"/>
      <c r="I189" s="301">
        <v>1239.47</v>
      </c>
      <c r="J189" s="284"/>
      <c r="K189" s="301">
        <v>10403.91</v>
      </c>
      <c r="L189" s="294" t="e">
        <f>VLOOKUP(A189,#REF!,3,0)</f>
        <v>#REF!</v>
      </c>
      <c r="M189" s="305">
        <f t="shared" si="0"/>
        <v>450.84999999999991</v>
      </c>
    </row>
    <row r="190" spans="1:13">
      <c r="A190" s="285"/>
      <c r="B190" s="270"/>
      <c r="C190" s="285"/>
      <c r="D190" s="286"/>
      <c r="E190" s="286"/>
      <c r="F190" s="286"/>
      <c r="G190" s="286"/>
      <c r="H190" s="286"/>
      <c r="I190" s="286"/>
      <c r="J190" s="286"/>
      <c r="K190" s="286"/>
      <c r="L190" s="294"/>
      <c r="M190" s="305"/>
    </row>
    <row r="191" spans="1:13">
      <c r="A191" s="277" t="s">
        <v>987</v>
      </c>
      <c r="B191" s="270" t="s">
        <v>158</v>
      </c>
      <c r="C191" s="277" t="s">
        <v>842</v>
      </c>
      <c r="D191" s="278"/>
      <c r="E191" s="300">
        <v>2618402.75</v>
      </c>
      <c r="F191" s="280"/>
      <c r="G191" s="300">
        <v>335544.8</v>
      </c>
      <c r="H191" s="280"/>
      <c r="I191" s="300">
        <v>32179.88</v>
      </c>
      <c r="J191" s="280"/>
      <c r="K191" s="300">
        <v>2921767.67</v>
      </c>
      <c r="L191" s="294" t="e">
        <f>VLOOKUP(A191,#REF!,3,0)</f>
        <v>#REF!</v>
      </c>
      <c r="M191" s="305">
        <f t="shared" si="0"/>
        <v>303364.92</v>
      </c>
    </row>
    <row r="192" spans="1:13">
      <c r="A192" s="281" t="s">
        <v>992</v>
      </c>
      <c r="B192" s="270" t="s">
        <v>158</v>
      </c>
      <c r="C192" s="281" t="s">
        <v>901</v>
      </c>
      <c r="D192" s="282"/>
      <c r="E192" s="301">
        <v>1312262.95</v>
      </c>
      <c r="F192" s="284"/>
      <c r="G192" s="301">
        <v>154904.13</v>
      </c>
      <c r="H192" s="284"/>
      <c r="I192" s="283">
        <v>319.92</v>
      </c>
      <c r="J192" s="284"/>
      <c r="K192" s="301">
        <v>1466847.16</v>
      </c>
      <c r="L192" s="294" t="e">
        <f>VLOOKUP(A192,#REF!,3,0)</f>
        <v>#REF!</v>
      </c>
      <c r="M192" s="305">
        <f t="shared" si="0"/>
        <v>154584.21</v>
      </c>
    </row>
    <row r="193" spans="1:13">
      <c r="A193" s="281" t="s">
        <v>997</v>
      </c>
      <c r="B193" s="270" t="s">
        <v>158</v>
      </c>
      <c r="C193" s="281" t="s">
        <v>907</v>
      </c>
      <c r="D193" s="282"/>
      <c r="E193" s="283">
        <v>352.11</v>
      </c>
      <c r="F193" s="284"/>
      <c r="G193" s="283">
        <v>0</v>
      </c>
      <c r="H193" s="284"/>
      <c r="I193" s="283">
        <v>0</v>
      </c>
      <c r="J193" s="284"/>
      <c r="K193" s="283">
        <v>352.11</v>
      </c>
      <c r="L193" s="294" t="e">
        <f>VLOOKUP(A193,#REF!,3,0)</f>
        <v>#REF!</v>
      </c>
      <c r="M193" s="305">
        <f t="shared" si="0"/>
        <v>0</v>
      </c>
    </row>
    <row r="194" spans="1:13">
      <c r="A194" s="281" t="s">
        <v>1003</v>
      </c>
      <c r="B194" s="270" t="s">
        <v>158</v>
      </c>
      <c r="C194" s="281" t="s">
        <v>913</v>
      </c>
      <c r="D194" s="282"/>
      <c r="E194" s="301">
        <v>17282.490000000002</v>
      </c>
      <c r="F194" s="284"/>
      <c r="G194" s="283">
        <v>0</v>
      </c>
      <c r="H194" s="284"/>
      <c r="I194" s="283">
        <v>0</v>
      </c>
      <c r="J194" s="284"/>
      <c r="K194" s="301">
        <v>17282.490000000002</v>
      </c>
      <c r="L194" s="294" t="e">
        <f>VLOOKUP(A194,#REF!,3,0)</f>
        <v>#REF!</v>
      </c>
      <c r="M194" s="305">
        <f t="shared" si="0"/>
        <v>0</v>
      </c>
    </row>
    <row r="195" spans="1:13">
      <c r="A195" s="281" t="s">
        <v>1007</v>
      </c>
      <c r="B195" s="270" t="s">
        <v>158</v>
      </c>
      <c r="C195" s="281" t="s">
        <v>1008</v>
      </c>
      <c r="D195" s="282"/>
      <c r="E195" s="301">
        <v>324494.73</v>
      </c>
      <c r="F195" s="284"/>
      <c r="G195" s="301">
        <v>36812.800000000003</v>
      </c>
      <c r="H195" s="284"/>
      <c r="I195" s="283">
        <v>0</v>
      </c>
      <c r="J195" s="284"/>
      <c r="K195" s="301">
        <v>361307.53</v>
      </c>
      <c r="L195" s="294" t="e">
        <f>VLOOKUP(A195,#REF!,3,0)</f>
        <v>#REF!</v>
      </c>
      <c r="M195" s="305">
        <f t="shared" si="0"/>
        <v>36812.800000000003</v>
      </c>
    </row>
    <row r="196" spans="1:13">
      <c r="A196" s="281" t="s">
        <v>1012</v>
      </c>
      <c r="B196" s="270" t="s">
        <v>158</v>
      </c>
      <c r="C196" s="281" t="s">
        <v>1013</v>
      </c>
      <c r="D196" s="282"/>
      <c r="E196" s="301">
        <v>104164.43</v>
      </c>
      <c r="F196" s="284"/>
      <c r="G196" s="301">
        <v>11549.18</v>
      </c>
      <c r="H196" s="284"/>
      <c r="I196" s="283">
        <v>0</v>
      </c>
      <c r="J196" s="284"/>
      <c r="K196" s="301">
        <v>115713.61</v>
      </c>
      <c r="L196" s="294" t="e">
        <f>VLOOKUP(A196,#REF!,3,0)</f>
        <v>#REF!</v>
      </c>
      <c r="M196" s="305">
        <f t="shared" si="0"/>
        <v>11549.18</v>
      </c>
    </row>
    <row r="197" spans="1:13">
      <c r="A197" s="281" t="s">
        <v>1017</v>
      </c>
      <c r="B197" s="270" t="s">
        <v>158</v>
      </c>
      <c r="C197" s="281" t="s">
        <v>1018</v>
      </c>
      <c r="D197" s="282"/>
      <c r="E197" s="301">
        <v>13018.12</v>
      </c>
      <c r="F197" s="284"/>
      <c r="G197" s="301">
        <v>1443.64</v>
      </c>
      <c r="H197" s="284"/>
      <c r="I197" s="283">
        <v>0</v>
      </c>
      <c r="J197" s="284"/>
      <c r="K197" s="301">
        <v>14461.76</v>
      </c>
      <c r="L197" s="294" t="e">
        <f>VLOOKUP(A197,#REF!,3,0)</f>
        <v>#REF!</v>
      </c>
      <c r="M197" s="305">
        <f t="shared" si="0"/>
        <v>1443.64</v>
      </c>
    </row>
    <row r="198" spans="1:13">
      <c r="A198" s="281" t="s">
        <v>1022</v>
      </c>
      <c r="B198" s="270" t="s">
        <v>158</v>
      </c>
      <c r="C198" s="281" t="s">
        <v>1023</v>
      </c>
      <c r="D198" s="282"/>
      <c r="E198" s="301">
        <v>73893.33</v>
      </c>
      <c r="F198" s="284"/>
      <c r="G198" s="301">
        <v>28847.11</v>
      </c>
      <c r="H198" s="284"/>
      <c r="I198" s="301">
        <v>14573.81</v>
      </c>
      <c r="J198" s="284"/>
      <c r="K198" s="301">
        <v>88166.63</v>
      </c>
      <c r="L198" s="294" t="e">
        <f>VLOOKUP(A198,#REF!,3,0)</f>
        <v>#REF!</v>
      </c>
      <c r="M198" s="305">
        <f t="shared" si="0"/>
        <v>14273.300000000001</v>
      </c>
    </row>
    <row r="199" spans="1:13">
      <c r="A199" s="281" t="s">
        <v>1028</v>
      </c>
      <c r="B199" s="270" t="s">
        <v>158</v>
      </c>
      <c r="C199" s="281" t="s">
        <v>793</v>
      </c>
      <c r="D199" s="282"/>
      <c r="E199" s="301">
        <v>251150.44</v>
      </c>
      <c r="F199" s="284"/>
      <c r="G199" s="301">
        <v>33930</v>
      </c>
      <c r="H199" s="284"/>
      <c r="I199" s="283">
        <v>0</v>
      </c>
      <c r="J199" s="284"/>
      <c r="K199" s="301">
        <v>285080.44</v>
      </c>
      <c r="L199" s="294" t="e">
        <f>VLOOKUP(A199,#REF!,3,0)</f>
        <v>#REF!</v>
      </c>
      <c r="M199" s="305">
        <f t="shared" si="0"/>
        <v>33930</v>
      </c>
    </row>
    <row r="200" spans="1:13">
      <c r="A200" s="281" t="s">
        <v>1032</v>
      </c>
      <c r="B200" s="270" t="s">
        <v>158</v>
      </c>
      <c r="C200" s="281" t="s">
        <v>798</v>
      </c>
      <c r="D200" s="282"/>
      <c r="E200" s="301">
        <v>26804.59</v>
      </c>
      <c r="F200" s="284"/>
      <c r="G200" s="301">
        <v>1066.08</v>
      </c>
      <c r="H200" s="284"/>
      <c r="I200" s="283">
        <v>282.41000000000003</v>
      </c>
      <c r="J200" s="284"/>
      <c r="K200" s="301">
        <v>27588.26</v>
      </c>
      <c r="L200" s="294" t="e">
        <f>VLOOKUP(A200,#REF!,3,0)</f>
        <v>#REF!</v>
      </c>
      <c r="M200" s="305">
        <f t="shared" ref="M200:M262" si="1">G200-I200</f>
        <v>783.66999999999985</v>
      </c>
    </row>
    <row r="201" spans="1:13">
      <c r="A201" s="281" t="s">
        <v>1037</v>
      </c>
      <c r="B201" s="270" t="s">
        <v>158</v>
      </c>
      <c r="C201" s="281" t="s">
        <v>949</v>
      </c>
      <c r="D201" s="282"/>
      <c r="E201" s="283">
        <v>300</v>
      </c>
      <c r="F201" s="284"/>
      <c r="G201" s="283">
        <v>0</v>
      </c>
      <c r="H201" s="284"/>
      <c r="I201" s="283">
        <v>0</v>
      </c>
      <c r="J201" s="284"/>
      <c r="K201" s="283">
        <v>300</v>
      </c>
      <c r="L201" s="294" t="e">
        <f>VLOOKUP(A201,#REF!,3,0)</f>
        <v>#REF!</v>
      </c>
      <c r="M201" s="305">
        <f t="shared" si="1"/>
        <v>0</v>
      </c>
    </row>
    <row r="202" spans="1:13">
      <c r="A202" s="281" t="s">
        <v>1039</v>
      </c>
      <c r="B202" s="270" t="s">
        <v>158</v>
      </c>
      <c r="C202" s="281" t="s">
        <v>584</v>
      </c>
      <c r="D202" s="282"/>
      <c r="E202" s="301">
        <v>140699.10999999999</v>
      </c>
      <c r="F202" s="284"/>
      <c r="G202" s="301">
        <v>19886.61</v>
      </c>
      <c r="H202" s="284"/>
      <c r="I202" s="301">
        <v>6155.4</v>
      </c>
      <c r="J202" s="284"/>
      <c r="K202" s="301">
        <v>154430.32</v>
      </c>
      <c r="L202" s="294" t="e">
        <f>VLOOKUP(A202,#REF!,3,0)</f>
        <v>#REF!</v>
      </c>
      <c r="M202" s="305">
        <f t="shared" si="1"/>
        <v>13731.210000000001</v>
      </c>
    </row>
    <row r="203" spans="1:13">
      <c r="A203" s="281" t="s">
        <v>1044</v>
      </c>
      <c r="B203" s="270" t="s">
        <v>158</v>
      </c>
      <c r="C203" s="281" t="s">
        <v>806</v>
      </c>
      <c r="D203" s="282"/>
      <c r="E203" s="301">
        <v>208321.51</v>
      </c>
      <c r="F203" s="284"/>
      <c r="G203" s="301">
        <v>26246.19</v>
      </c>
      <c r="H203" s="284"/>
      <c r="I203" s="301">
        <v>5721.31</v>
      </c>
      <c r="J203" s="284"/>
      <c r="K203" s="301">
        <v>228846.39</v>
      </c>
      <c r="L203" s="294" t="e">
        <f>VLOOKUP(A203,#REF!,3,0)</f>
        <v>#REF!</v>
      </c>
      <c r="M203" s="305">
        <f t="shared" si="1"/>
        <v>20524.879999999997</v>
      </c>
    </row>
    <row r="204" spans="1:13">
      <c r="A204" s="281" t="s">
        <v>1049</v>
      </c>
      <c r="B204" s="270" t="s">
        <v>158</v>
      </c>
      <c r="C204" s="281" t="s">
        <v>811</v>
      </c>
      <c r="D204" s="282"/>
      <c r="E204" s="301">
        <v>11255.54</v>
      </c>
      <c r="F204" s="284"/>
      <c r="G204" s="301">
        <v>1590.94</v>
      </c>
      <c r="H204" s="284"/>
      <c r="I204" s="283">
        <v>492.42</v>
      </c>
      <c r="J204" s="284"/>
      <c r="K204" s="301">
        <v>12354.06</v>
      </c>
      <c r="L204" s="294" t="e">
        <f>VLOOKUP(A204,#REF!,3,0)</f>
        <v>#REF!</v>
      </c>
      <c r="M204" s="305">
        <f t="shared" si="1"/>
        <v>1098.52</v>
      </c>
    </row>
    <row r="205" spans="1:13">
      <c r="A205" s="281" t="s">
        <v>1054</v>
      </c>
      <c r="B205" s="270" t="s">
        <v>158</v>
      </c>
      <c r="C205" s="281" t="s">
        <v>816</v>
      </c>
      <c r="D205" s="282"/>
      <c r="E205" s="301">
        <v>13726.84</v>
      </c>
      <c r="F205" s="284"/>
      <c r="G205" s="301">
        <v>2099.66</v>
      </c>
      <c r="H205" s="284"/>
      <c r="I205" s="283">
        <v>696.44</v>
      </c>
      <c r="J205" s="284"/>
      <c r="K205" s="301">
        <v>15130.06</v>
      </c>
      <c r="L205" s="294" t="e">
        <f>VLOOKUP(A205,#REF!,3,0)</f>
        <v>#REF!</v>
      </c>
      <c r="M205" s="305">
        <f t="shared" si="1"/>
        <v>1403.2199999999998</v>
      </c>
    </row>
    <row r="206" spans="1:13">
      <c r="A206" s="281" t="s">
        <v>1059</v>
      </c>
      <c r="B206" s="270" t="s">
        <v>158</v>
      </c>
      <c r="C206" s="281" t="s">
        <v>821</v>
      </c>
      <c r="D206" s="282"/>
      <c r="E206" s="301">
        <v>1406.98</v>
      </c>
      <c r="F206" s="284"/>
      <c r="G206" s="283">
        <v>198.87</v>
      </c>
      <c r="H206" s="284"/>
      <c r="I206" s="283">
        <v>61.55</v>
      </c>
      <c r="J206" s="284"/>
      <c r="K206" s="301">
        <v>1544.3</v>
      </c>
      <c r="L206" s="294" t="e">
        <f>VLOOKUP(A206,#REF!,3,0)</f>
        <v>#REF!</v>
      </c>
      <c r="M206" s="305">
        <f t="shared" si="1"/>
        <v>137.32</v>
      </c>
    </row>
    <row r="207" spans="1:13">
      <c r="A207" s="281" t="s">
        <v>1064</v>
      </c>
      <c r="B207" s="270" t="s">
        <v>158</v>
      </c>
      <c r="C207" s="281" t="s">
        <v>826</v>
      </c>
      <c r="D207" s="282"/>
      <c r="E207" s="301">
        <v>1715.93</v>
      </c>
      <c r="F207" s="284"/>
      <c r="G207" s="283">
        <v>262.47000000000003</v>
      </c>
      <c r="H207" s="284"/>
      <c r="I207" s="283">
        <v>87.06</v>
      </c>
      <c r="J207" s="284"/>
      <c r="K207" s="301">
        <v>1891.34</v>
      </c>
      <c r="L207" s="294" t="e">
        <f>VLOOKUP(A207,#REF!,3,0)</f>
        <v>#REF!</v>
      </c>
      <c r="M207" s="305">
        <f t="shared" si="1"/>
        <v>175.41000000000003</v>
      </c>
    </row>
    <row r="208" spans="1:13">
      <c r="A208" s="281" t="s">
        <v>1069</v>
      </c>
      <c r="B208" s="270" t="s">
        <v>158</v>
      </c>
      <c r="C208" s="281" t="s">
        <v>831</v>
      </c>
      <c r="D208" s="282"/>
      <c r="E208" s="301">
        <v>35878.22</v>
      </c>
      <c r="F208" s="284"/>
      <c r="G208" s="301">
        <v>5071.13</v>
      </c>
      <c r="H208" s="284"/>
      <c r="I208" s="301">
        <v>1569.64</v>
      </c>
      <c r="J208" s="284"/>
      <c r="K208" s="301">
        <v>39379.71</v>
      </c>
      <c r="L208" s="294" t="e">
        <f>VLOOKUP(A208,#REF!,3,0)</f>
        <v>#REF!</v>
      </c>
      <c r="M208" s="305">
        <f t="shared" si="1"/>
        <v>3501.49</v>
      </c>
    </row>
    <row r="209" spans="1:13">
      <c r="A209" s="281" t="s">
        <v>1074</v>
      </c>
      <c r="B209" s="270" t="s">
        <v>158</v>
      </c>
      <c r="C209" s="281" t="s">
        <v>837</v>
      </c>
      <c r="D209" s="282"/>
      <c r="E209" s="301">
        <v>43754.9</v>
      </c>
      <c r="F209" s="284"/>
      <c r="G209" s="301">
        <v>6692.79</v>
      </c>
      <c r="H209" s="284"/>
      <c r="I209" s="301">
        <v>2219.92</v>
      </c>
      <c r="J209" s="284"/>
      <c r="K209" s="301">
        <v>48227.77</v>
      </c>
      <c r="L209" s="294" t="e">
        <f>VLOOKUP(A209,#REF!,3,0)</f>
        <v>#REF!</v>
      </c>
      <c r="M209" s="305">
        <f t="shared" si="1"/>
        <v>4472.87</v>
      </c>
    </row>
    <row r="210" spans="1:13">
      <c r="A210" s="281" t="s">
        <v>1079</v>
      </c>
      <c r="B210" s="270" t="s">
        <v>158</v>
      </c>
      <c r="C210" s="281" t="s">
        <v>1080</v>
      </c>
      <c r="D210" s="282"/>
      <c r="E210" s="301">
        <v>37920.53</v>
      </c>
      <c r="F210" s="284"/>
      <c r="G210" s="301">
        <v>4943.2</v>
      </c>
      <c r="H210" s="284"/>
      <c r="I210" s="283">
        <v>0</v>
      </c>
      <c r="J210" s="284"/>
      <c r="K210" s="301">
        <v>42863.73</v>
      </c>
      <c r="L210" s="294" t="e">
        <f>VLOOKUP(A210,#REF!,3,0)</f>
        <v>#REF!</v>
      </c>
      <c r="M210" s="305">
        <f t="shared" si="1"/>
        <v>4943.2</v>
      </c>
    </row>
    <row r="211" spans="1:13">
      <c r="A211" s="285"/>
      <c r="B211" s="270"/>
      <c r="C211" s="285"/>
      <c r="D211" s="286"/>
      <c r="E211" s="286"/>
      <c r="F211" s="286"/>
      <c r="G211" s="286"/>
      <c r="H211" s="286"/>
      <c r="I211" s="286"/>
      <c r="J211" s="286"/>
      <c r="K211" s="286"/>
      <c r="L211" s="294"/>
      <c r="M211" s="305"/>
    </row>
    <row r="212" spans="1:13">
      <c r="A212" s="277" t="s">
        <v>1082</v>
      </c>
      <c r="B212" s="270" t="s">
        <v>158</v>
      </c>
      <c r="C212" s="277" t="s">
        <v>1083</v>
      </c>
      <c r="D212" s="278"/>
      <c r="E212" s="300">
        <v>28206.04</v>
      </c>
      <c r="F212" s="280"/>
      <c r="G212" s="300">
        <v>3260.33</v>
      </c>
      <c r="H212" s="280"/>
      <c r="I212" s="279">
        <v>0.33</v>
      </c>
      <c r="J212" s="280"/>
      <c r="K212" s="300">
        <v>31466.04</v>
      </c>
      <c r="L212" s="294" t="e">
        <f>VLOOKUP(A212,#REF!,3,0)</f>
        <v>#REF!</v>
      </c>
      <c r="M212" s="305">
        <f t="shared" si="1"/>
        <v>3260</v>
      </c>
    </row>
    <row r="213" spans="1:13">
      <c r="A213" s="277" t="s">
        <v>1088</v>
      </c>
      <c r="B213" s="270" t="s">
        <v>158</v>
      </c>
      <c r="C213" s="277" t="s">
        <v>842</v>
      </c>
      <c r="D213" s="278"/>
      <c r="E213" s="300">
        <v>28206.04</v>
      </c>
      <c r="F213" s="280"/>
      <c r="G213" s="300">
        <v>3260.33</v>
      </c>
      <c r="H213" s="280"/>
      <c r="I213" s="279">
        <v>0.33</v>
      </c>
      <c r="J213" s="280"/>
      <c r="K213" s="300">
        <v>31466.04</v>
      </c>
      <c r="L213" s="294" t="e">
        <f>VLOOKUP(A213,#REF!,3,0)</f>
        <v>#REF!</v>
      </c>
      <c r="M213" s="305">
        <f t="shared" si="1"/>
        <v>3260</v>
      </c>
    </row>
    <row r="214" spans="1:13">
      <c r="A214" s="281" t="s">
        <v>1089</v>
      </c>
      <c r="B214" s="270" t="s">
        <v>158</v>
      </c>
      <c r="C214" s="281" t="s">
        <v>771</v>
      </c>
      <c r="D214" s="282"/>
      <c r="E214" s="301">
        <v>14150</v>
      </c>
      <c r="F214" s="284"/>
      <c r="G214" s="301">
        <v>2000.33</v>
      </c>
      <c r="H214" s="284"/>
      <c r="I214" s="283">
        <v>0.33</v>
      </c>
      <c r="J214" s="284"/>
      <c r="K214" s="301">
        <v>16150</v>
      </c>
      <c r="L214" s="294" t="e">
        <f>VLOOKUP(A214,#REF!,3,0)</f>
        <v>#REF!</v>
      </c>
      <c r="M214" s="305">
        <f t="shared" si="1"/>
        <v>2000</v>
      </c>
    </row>
    <row r="215" spans="1:13">
      <c r="A215" s="281" t="s">
        <v>1093</v>
      </c>
      <c r="B215" s="270" t="s">
        <v>158</v>
      </c>
      <c r="C215" s="281" t="s">
        <v>907</v>
      </c>
      <c r="D215" s="282"/>
      <c r="E215" s="301">
        <v>1500</v>
      </c>
      <c r="F215" s="284"/>
      <c r="G215" s="283">
        <v>0</v>
      </c>
      <c r="H215" s="284"/>
      <c r="I215" s="283">
        <v>0</v>
      </c>
      <c r="J215" s="284"/>
      <c r="K215" s="301">
        <v>1500</v>
      </c>
      <c r="L215" s="294" t="e">
        <f>VLOOKUP(A215,#REF!,3,0)</f>
        <v>#REF!</v>
      </c>
      <c r="M215" s="305">
        <f t="shared" si="1"/>
        <v>0</v>
      </c>
    </row>
    <row r="216" spans="1:13">
      <c r="A216" s="281" t="s">
        <v>1095</v>
      </c>
      <c r="B216" s="270" t="s">
        <v>158</v>
      </c>
      <c r="C216" s="281" t="s">
        <v>793</v>
      </c>
      <c r="D216" s="282"/>
      <c r="E216" s="301">
        <v>9390</v>
      </c>
      <c r="F216" s="284"/>
      <c r="G216" s="301">
        <v>1260</v>
      </c>
      <c r="H216" s="284"/>
      <c r="I216" s="283">
        <v>0</v>
      </c>
      <c r="J216" s="284"/>
      <c r="K216" s="301">
        <v>10650</v>
      </c>
      <c r="L216" s="294" t="e">
        <f>VLOOKUP(A216,#REF!,3,0)</f>
        <v>#REF!</v>
      </c>
      <c r="M216" s="305">
        <f t="shared" si="1"/>
        <v>1260</v>
      </c>
    </row>
    <row r="217" spans="1:13">
      <c r="A217" s="281" t="s">
        <v>1099</v>
      </c>
      <c r="B217" s="270" t="s">
        <v>158</v>
      </c>
      <c r="C217" s="281" t="s">
        <v>798</v>
      </c>
      <c r="D217" s="282"/>
      <c r="E217" s="301">
        <v>3166.04</v>
      </c>
      <c r="F217" s="284"/>
      <c r="G217" s="283">
        <v>0</v>
      </c>
      <c r="H217" s="284"/>
      <c r="I217" s="283">
        <v>0</v>
      </c>
      <c r="J217" s="284"/>
      <c r="K217" s="301">
        <v>3166.04</v>
      </c>
      <c r="L217" s="294" t="e">
        <f>VLOOKUP(A217,#REF!,3,0)</f>
        <v>#REF!</v>
      </c>
      <c r="M217" s="305">
        <f t="shared" si="1"/>
        <v>0</v>
      </c>
    </row>
    <row r="218" spans="1:13">
      <c r="A218" s="285"/>
      <c r="B218" s="270"/>
      <c r="C218" s="285"/>
      <c r="D218" s="286"/>
      <c r="E218" s="286"/>
      <c r="F218" s="286"/>
      <c r="G218" s="286"/>
      <c r="H218" s="286"/>
      <c r="I218" s="286"/>
      <c r="J218" s="286"/>
      <c r="K218" s="286"/>
      <c r="L218" s="294"/>
      <c r="M218" s="305"/>
    </row>
    <row r="219" spans="1:13">
      <c r="A219" s="277" t="s">
        <v>1103</v>
      </c>
      <c r="B219" s="270" t="s">
        <v>158</v>
      </c>
      <c r="C219" s="277" t="s">
        <v>1104</v>
      </c>
      <c r="D219" s="278"/>
      <c r="E219" s="300">
        <v>817506.42</v>
      </c>
      <c r="F219" s="280"/>
      <c r="G219" s="300">
        <v>82570.7</v>
      </c>
      <c r="H219" s="280"/>
      <c r="I219" s="279">
        <v>0.01</v>
      </c>
      <c r="J219" s="280"/>
      <c r="K219" s="300">
        <v>900077.11</v>
      </c>
      <c r="L219" s="294" t="e">
        <f>VLOOKUP(A219,#REF!,3,0)</f>
        <v>#REF!</v>
      </c>
      <c r="M219" s="305">
        <f t="shared" si="1"/>
        <v>82570.69</v>
      </c>
    </row>
    <row r="220" spans="1:13">
      <c r="A220" s="277" t="s">
        <v>1108</v>
      </c>
      <c r="B220" s="270" t="s">
        <v>158</v>
      </c>
      <c r="C220" s="277" t="s">
        <v>1104</v>
      </c>
      <c r="D220" s="278"/>
      <c r="E220" s="300">
        <v>817506.42</v>
      </c>
      <c r="F220" s="280"/>
      <c r="G220" s="300">
        <v>82570.7</v>
      </c>
      <c r="H220" s="280"/>
      <c r="I220" s="279">
        <v>0.01</v>
      </c>
      <c r="J220" s="280"/>
      <c r="K220" s="300">
        <v>900077.11</v>
      </c>
      <c r="L220" s="294" t="e">
        <f>VLOOKUP(A220,#REF!,3,0)</f>
        <v>#REF!</v>
      </c>
      <c r="M220" s="305">
        <f t="shared" si="1"/>
        <v>82570.69</v>
      </c>
    </row>
    <row r="221" spans="1:13">
      <c r="A221" s="277" t="s">
        <v>1109</v>
      </c>
      <c r="B221" s="270" t="s">
        <v>158</v>
      </c>
      <c r="C221" s="277" t="s">
        <v>1104</v>
      </c>
      <c r="D221" s="278"/>
      <c r="E221" s="300">
        <v>817506.42</v>
      </c>
      <c r="F221" s="280"/>
      <c r="G221" s="300">
        <v>82570.7</v>
      </c>
      <c r="H221" s="280"/>
      <c r="I221" s="279">
        <v>0.01</v>
      </c>
      <c r="J221" s="280"/>
      <c r="K221" s="300">
        <v>900077.11</v>
      </c>
      <c r="L221" s="294" t="e">
        <f>VLOOKUP(A221,#REF!,3,0)</f>
        <v>#REF!</v>
      </c>
      <c r="M221" s="305">
        <f t="shared" si="1"/>
        <v>82570.69</v>
      </c>
    </row>
    <row r="222" spans="1:13">
      <c r="A222" s="281" t="s">
        <v>1110</v>
      </c>
      <c r="B222" s="270" t="s">
        <v>158</v>
      </c>
      <c r="C222" s="281" t="s">
        <v>1111</v>
      </c>
      <c r="D222" s="282"/>
      <c r="E222" s="301">
        <v>41949</v>
      </c>
      <c r="F222" s="284"/>
      <c r="G222" s="301">
        <v>5907</v>
      </c>
      <c r="H222" s="284"/>
      <c r="I222" s="283">
        <v>0</v>
      </c>
      <c r="J222" s="284"/>
      <c r="K222" s="301">
        <v>47856</v>
      </c>
      <c r="L222" s="294" t="e">
        <f>VLOOKUP(A222,#REF!,3,0)</f>
        <v>#REF!</v>
      </c>
      <c r="M222" s="305">
        <f t="shared" si="1"/>
        <v>5907</v>
      </c>
    </row>
    <row r="223" spans="1:13">
      <c r="A223" s="281" t="s">
        <v>1115</v>
      </c>
      <c r="B223" s="270" t="s">
        <v>158</v>
      </c>
      <c r="C223" s="281" t="s">
        <v>1116</v>
      </c>
      <c r="D223" s="282"/>
      <c r="E223" s="301">
        <v>47745.03</v>
      </c>
      <c r="F223" s="284"/>
      <c r="G223" s="301">
        <v>6750</v>
      </c>
      <c r="H223" s="284"/>
      <c r="I223" s="283">
        <v>0</v>
      </c>
      <c r="J223" s="284"/>
      <c r="K223" s="301">
        <v>54495.03</v>
      </c>
      <c r="L223" s="294" t="e">
        <f>VLOOKUP(A223,#REF!,3,0)</f>
        <v>#REF!</v>
      </c>
      <c r="M223" s="305">
        <f t="shared" si="1"/>
        <v>6750</v>
      </c>
    </row>
    <row r="224" spans="1:13">
      <c r="A224" s="281" t="s">
        <v>1120</v>
      </c>
      <c r="B224" s="270" t="s">
        <v>158</v>
      </c>
      <c r="C224" s="281" t="s">
        <v>1121</v>
      </c>
      <c r="D224" s="282"/>
      <c r="E224" s="301">
        <v>7020</v>
      </c>
      <c r="F224" s="284"/>
      <c r="G224" s="283">
        <v>0</v>
      </c>
      <c r="H224" s="284"/>
      <c r="I224" s="283">
        <v>0</v>
      </c>
      <c r="J224" s="284"/>
      <c r="K224" s="301">
        <v>7020</v>
      </c>
      <c r="L224" s="294" t="e">
        <f>VLOOKUP(A224,#REF!,3,0)</f>
        <v>#REF!</v>
      </c>
      <c r="M224" s="305">
        <f t="shared" si="1"/>
        <v>0</v>
      </c>
    </row>
    <row r="225" spans="1:13">
      <c r="A225" s="281" t="s">
        <v>1123</v>
      </c>
      <c r="B225" s="270" t="s">
        <v>158</v>
      </c>
      <c r="C225" s="281" t="s">
        <v>1124</v>
      </c>
      <c r="D225" s="282"/>
      <c r="E225" s="301">
        <v>105770.21</v>
      </c>
      <c r="F225" s="284"/>
      <c r="G225" s="301">
        <v>15110.03</v>
      </c>
      <c r="H225" s="284"/>
      <c r="I225" s="283">
        <v>0</v>
      </c>
      <c r="J225" s="284"/>
      <c r="K225" s="301">
        <v>120880.24</v>
      </c>
      <c r="L225" s="294" t="e">
        <f>VLOOKUP(A225,#REF!,3,0)</f>
        <v>#REF!</v>
      </c>
      <c r="M225" s="305">
        <f t="shared" si="1"/>
        <v>15110.03</v>
      </c>
    </row>
    <row r="226" spans="1:13">
      <c r="A226" s="281" t="s">
        <v>1128</v>
      </c>
      <c r="B226" s="270" t="s">
        <v>158</v>
      </c>
      <c r="C226" s="281" t="s">
        <v>1129</v>
      </c>
      <c r="D226" s="282"/>
      <c r="E226" s="301">
        <v>6709.65</v>
      </c>
      <c r="F226" s="284"/>
      <c r="G226" s="283">
        <v>658.8</v>
      </c>
      <c r="H226" s="284"/>
      <c r="I226" s="283">
        <v>0</v>
      </c>
      <c r="J226" s="284"/>
      <c r="K226" s="301">
        <v>7368.45</v>
      </c>
      <c r="L226" s="294" t="e">
        <f>VLOOKUP(A226,#REF!,3,0)</f>
        <v>#REF!</v>
      </c>
      <c r="M226" s="305">
        <f t="shared" si="1"/>
        <v>658.8</v>
      </c>
    </row>
    <row r="227" spans="1:13">
      <c r="A227" s="281" t="s">
        <v>1133</v>
      </c>
      <c r="B227" s="270" t="s">
        <v>158</v>
      </c>
      <c r="C227" s="281" t="s">
        <v>1134</v>
      </c>
      <c r="D227" s="282"/>
      <c r="E227" s="301">
        <v>186750.19</v>
      </c>
      <c r="F227" s="284"/>
      <c r="G227" s="301">
        <v>12911.33</v>
      </c>
      <c r="H227" s="284"/>
      <c r="I227" s="283">
        <v>0</v>
      </c>
      <c r="J227" s="284"/>
      <c r="K227" s="301">
        <v>199661.52</v>
      </c>
      <c r="L227" s="294" t="e">
        <f>VLOOKUP(A227,#REF!,3,0)</f>
        <v>#REF!</v>
      </c>
      <c r="M227" s="305">
        <f t="shared" si="1"/>
        <v>12911.33</v>
      </c>
    </row>
    <row r="228" spans="1:13">
      <c r="A228" s="281" t="s">
        <v>1138</v>
      </c>
      <c r="B228" s="270" t="s">
        <v>158</v>
      </c>
      <c r="C228" s="281" t="s">
        <v>1139</v>
      </c>
      <c r="D228" s="282"/>
      <c r="E228" s="301">
        <v>89327.08</v>
      </c>
      <c r="F228" s="284"/>
      <c r="G228" s="283">
        <v>0</v>
      </c>
      <c r="H228" s="284"/>
      <c r="I228" s="283">
        <v>0</v>
      </c>
      <c r="J228" s="284"/>
      <c r="K228" s="301">
        <v>89327.08</v>
      </c>
      <c r="L228" s="294" t="e">
        <f>VLOOKUP(A228,#REF!,3,0)</f>
        <v>#REF!</v>
      </c>
      <c r="M228" s="305">
        <f t="shared" si="1"/>
        <v>0</v>
      </c>
    </row>
    <row r="229" spans="1:13">
      <c r="A229" s="281" t="s">
        <v>1143</v>
      </c>
      <c r="B229" s="270" t="s">
        <v>158</v>
      </c>
      <c r="C229" s="281" t="s">
        <v>1144</v>
      </c>
      <c r="D229" s="282"/>
      <c r="E229" s="301">
        <v>268920.09999999998</v>
      </c>
      <c r="F229" s="284"/>
      <c r="G229" s="301">
        <v>38044.519999999997</v>
      </c>
      <c r="H229" s="284"/>
      <c r="I229" s="283">
        <v>0.01</v>
      </c>
      <c r="J229" s="284"/>
      <c r="K229" s="301">
        <v>306964.61</v>
      </c>
      <c r="L229" s="294" t="e">
        <f>VLOOKUP(A229,#REF!,3,0)</f>
        <v>#REF!</v>
      </c>
      <c r="M229" s="305">
        <f t="shared" si="1"/>
        <v>38044.509999999995</v>
      </c>
    </row>
    <row r="230" spans="1:13">
      <c r="A230" s="281" t="s">
        <v>1148</v>
      </c>
      <c r="B230" s="270" t="s">
        <v>158</v>
      </c>
      <c r="C230" s="281" t="s">
        <v>1149</v>
      </c>
      <c r="D230" s="282"/>
      <c r="E230" s="301">
        <v>18834</v>
      </c>
      <c r="F230" s="284"/>
      <c r="G230" s="301">
        <v>2220</v>
      </c>
      <c r="H230" s="284"/>
      <c r="I230" s="283">
        <v>0</v>
      </c>
      <c r="J230" s="284"/>
      <c r="K230" s="301">
        <v>21054</v>
      </c>
      <c r="L230" s="294" t="e">
        <f>VLOOKUP(A230,#REF!,3,0)</f>
        <v>#REF!</v>
      </c>
      <c r="M230" s="305">
        <f t="shared" si="1"/>
        <v>2220</v>
      </c>
    </row>
    <row r="231" spans="1:13">
      <c r="A231" s="281" t="s">
        <v>1153</v>
      </c>
      <c r="B231" s="270" t="s">
        <v>158</v>
      </c>
      <c r="C231" s="281" t="s">
        <v>1154</v>
      </c>
      <c r="D231" s="282"/>
      <c r="E231" s="301">
        <v>9934.56</v>
      </c>
      <c r="F231" s="284"/>
      <c r="G231" s="283">
        <v>275.82</v>
      </c>
      <c r="H231" s="284"/>
      <c r="I231" s="283">
        <v>0</v>
      </c>
      <c r="J231" s="284"/>
      <c r="K231" s="301">
        <v>10210.379999999999</v>
      </c>
      <c r="L231" s="294" t="e">
        <f>VLOOKUP(A231,#REF!,3,0)</f>
        <v>#REF!</v>
      </c>
      <c r="M231" s="305">
        <f t="shared" si="1"/>
        <v>275.82</v>
      </c>
    </row>
    <row r="232" spans="1:13">
      <c r="A232" s="281" t="s">
        <v>1158</v>
      </c>
      <c r="B232" s="270" t="s">
        <v>158</v>
      </c>
      <c r="C232" s="281" t="s">
        <v>1159</v>
      </c>
      <c r="D232" s="282"/>
      <c r="E232" s="301">
        <v>2684.23</v>
      </c>
      <c r="F232" s="284"/>
      <c r="G232" s="283">
        <v>0</v>
      </c>
      <c r="H232" s="284"/>
      <c r="I232" s="283">
        <v>0</v>
      </c>
      <c r="J232" s="284"/>
      <c r="K232" s="301">
        <v>2684.23</v>
      </c>
      <c r="L232" s="294" t="e">
        <f>VLOOKUP(A232,#REF!,3,0)</f>
        <v>#REF!</v>
      </c>
      <c r="M232" s="305">
        <f t="shared" si="1"/>
        <v>0</v>
      </c>
    </row>
    <row r="233" spans="1:13">
      <c r="A233" s="281" t="s">
        <v>1163</v>
      </c>
      <c r="B233" s="270" t="s">
        <v>158</v>
      </c>
      <c r="C233" s="281" t="s">
        <v>1164</v>
      </c>
      <c r="D233" s="282"/>
      <c r="E233" s="301">
        <v>10168.31</v>
      </c>
      <c r="F233" s="284"/>
      <c r="G233" s="283">
        <v>693.2</v>
      </c>
      <c r="H233" s="284"/>
      <c r="I233" s="283">
        <v>0</v>
      </c>
      <c r="J233" s="284"/>
      <c r="K233" s="301">
        <v>10861.51</v>
      </c>
      <c r="L233" s="294" t="e">
        <f>VLOOKUP(A233,#REF!,3,0)</f>
        <v>#REF!</v>
      </c>
      <c r="M233" s="305">
        <f t="shared" si="1"/>
        <v>693.2</v>
      </c>
    </row>
    <row r="234" spans="1:13">
      <c r="A234" s="281" t="s">
        <v>1166</v>
      </c>
      <c r="B234" s="270" t="s">
        <v>158</v>
      </c>
      <c r="C234" s="281" t="s">
        <v>1167</v>
      </c>
      <c r="D234" s="282"/>
      <c r="E234" s="301">
        <v>2650</v>
      </c>
      <c r="F234" s="284"/>
      <c r="G234" s="283">
        <v>0</v>
      </c>
      <c r="H234" s="284"/>
      <c r="I234" s="283">
        <v>0</v>
      </c>
      <c r="J234" s="284"/>
      <c r="K234" s="301">
        <v>2650</v>
      </c>
      <c r="L234" s="294" t="e">
        <f>VLOOKUP(A234,#REF!,3,0)</f>
        <v>#REF!</v>
      </c>
      <c r="M234" s="305">
        <f t="shared" si="1"/>
        <v>0</v>
      </c>
    </row>
    <row r="235" spans="1:13">
      <c r="A235" s="281" t="s">
        <v>1169</v>
      </c>
      <c r="B235" s="270" t="s">
        <v>158</v>
      </c>
      <c r="C235" s="281" t="s">
        <v>1170</v>
      </c>
      <c r="D235" s="282"/>
      <c r="E235" s="301">
        <v>19044.060000000001</v>
      </c>
      <c r="F235" s="284"/>
      <c r="G235" s="283">
        <v>0</v>
      </c>
      <c r="H235" s="284"/>
      <c r="I235" s="283">
        <v>0</v>
      </c>
      <c r="J235" s="284"/>
      <c r="K235" s="301">
        <v>19044.060000000001</v>
      </c>
      <c r="L235" s="294" t="e">
        <f>VLOOKUP(A235,#REF!,3,0)</f>
        <v>#REF!</v>
      </c>
      <c r="M235" s="305">
        <f t="shared" si="1"/>
        <v>0</v>
      </c>
    </row>
    <row r="236" spans="1:13">
      <c r="A236" s="285"/>
      <c r="B236" s="270"/>
      <c r="C236" s="285"/>
      <c r="D236" s="286"/>
      <c r="E236" s="286"/>
      <c r="F236" s="286"/>
      <c r="G236" s="286"/>
      <c r="H236" s="286"/>
      <c r="I236" s="286"/>
      <c r="J236" s="286"/>
      <c r="K236" s="286"/>
      <c r="L236" s="294"/>
      <c r="M236" s="305"/>
    </row>
    <row r="237" spans="1:13">
      <c r="A237" s="277" t="s">
        <v>1174</v>
      </c>
      <c r="B237" s="270" t="s">
        <v>158</v>
      </c>
      <c r="C237" s="277" t="s">
        <v>1175</v>
      </c>
      <c r="D237" s="278"/>
      <c r="E237" s="300">
        <v>374055.16</v>
      </c>
      <c r="F237" s="280"/>
      <c r="G237" s="300">
        <v>60310.97</v>
      </c>
      <c r="H237" s="280"/>
      <c r="I237" s="279">
        <v>0</v>
      </c>
      <c r="J237" s="280"/>
      <c r="K237" s="300">
        <v>434366.13</v>
      </c>
      <c r="L237" s="294" t="e">
        <f>VLOOKUP(A237,#REF!,3,0)</f>
        <v>#REF!</v>
      </c>
      <c r="M237" s="305">
        <f t="shared" si="1"/>
        <v>60310.97</v>
      </c>
    </row>
    <row r="238" spans="1:13">
      <c r="A238" s="277" t="s">
        <v>1179</v>
      </c>
      <c r="B238" s="270" t="s">
        <v>158</v>
      </c>
      <c r="C238" s="277" t="s">
        <v>1175</v>
      </c>
      <c r="D238" s="278"/>
      <c r="E238" s="300">
        <v>374055.16</v>
      </c>
      <c r="F238" s="280"/>
      <c r="G238" s="300">
        <v>60310.97</v>
      </c>
      <c r="H238" s="280"/>
      <c r="I238" s="279">
        <v>0</v>
      </c>
      <c r="J238" s="280"/>
      <c r="K238" s="300">
        <v>434366.13</v>
      </c>
      <c r="L238" s="294" t="e">
        <f>VLOOKUP(A238,#REF!,3,0)</f>
        <v>#REF!</v>
      </c>
      <c r="M238" s="305">
        <f t="shared" si="1"/>
        <v>60310.97</v>
      </c>
    </row>
    <row r="239" spans="1:13">
      <c r="A239" s="277" t="s">
        <v>1180</v>
      </c>
      <c r="B239" s="270" t="s">
        <v>158</v>
      </c>
      <c r="C239" s="277" t="s">
        <v>1175</v>
      </c>
      <c r="D239" s="278"/>
      <c r="E239" s="300">
        <v>374055.16</v>
      </c>
      <c r="F239" s="280"/>
      <c r="G239" s="300">
        <v>60310.97</v>
      </c>
      <c r="H239" s="280"/>
      <c r="I239" s="279">
        <v>0</v>
      </c>
      <c r="J239" s="280"/>
      <c r="K239" s="300">
        <v>434366.13</v>
      </c>
      <c r="L239" s="294" t="e">
        <f>VLOOKUP(A239,#REF!,3,0)</f>
        <v>#REF!</v>
      </c>
      <c r="M239" s="305">
        <f t="shared" si="1"/>
        <v>60310.97</v>
      </c>
    </row>
    <row r="240" spans="1:13">
      <c r="A240" s="277" t="s">
        <v>1181</v>
      </c>
      <c r="B240" s="270" t="s">
        <v>158</v>
      </c>
      <c r="C240" s="277" t="s">
        <v>1182</v>
      </c>
      <c r="D240" s="278"/>
      <c r="E240" s="300">
        <v>236420.09</v>
      </c>
      <c r="F240" s="280"/>
      <c r="G240" s="300">
        <v>27467.24</v>
      </c>
      <c r="H240" s="280"/>
      <c r="I240" s="279">
        <v>0</v>
      </c>
      <c r="J240" s="280"/>
      <c r="K240" s="300">
        <v>263887.33</v>
      </c>
      <c r="L240" s="294" t="e">
        <f>VLOOKUP(A240,#REF!,3,0)</f>
        <v>#REF!</v>
      </c>
      <c r="M240" s="305">
        <f t="shared" si="1"/>
        <v>27467.24</v>
      </c>
    </row>
    <row r="241" spans="1:13">
      <c r="A241" s="281" t="s">
        <v>1186</v>
      </c>
      <c r="B241" s="270" t="s">
        <v>158</v>
      </c>
      <c r="C241" s="281" t="s">
        <v>1187</v>
      </c>
      <c r="D241" s="282"/>
      <c r="E241" s="301">
        <v>211629.29</v>
      </c>
      <c r="F241" s="284"/>
      <c r="G241" s="301">
        <v>21121.82</v>
      </c>
      <c r="H241" s="284"/>
      <c r="I241" s="283">
        <v>0</v>
      </c>
      <c r="J241" s="284"/>
      <c r="K241" s="301">
        <v>232751.11</v>
      </c>
      <c r="L241" s="294" t="e">
        <f>VLOOKUP(A241,#REF!,3,0)</f>
        <v>#REF!</v>
      </c>
      <c r="M241" s="305">
        <f t="shared" si="1"/>
        <v>21121.82</v>
      </c>
    </row>
    <row r="242" spans="1:13">
      <c r="A242" s="281" t="s">
        <v>1191</v>
      </c>
      <c r="B242" s="270" t="s">
        <v>158</v>
      </c>
      <c r="C242" s="281" t="s">
        <v>1192</v>
      </c>
      <c r="D242" s="282"/>
      <c r="E242" s="301">
        <v>10895.28</v>
      </c>
      <c r="F242" s="284"/>
      <c r="G242" s="301">
        <v>4140.62</v>
      </c>
      <c r="H242" s="284"/>
      <c r="I242" s="283">
        <v>0</v>
      </c>
      <c r="J242" s="284"/>
      <c r="K242" s="301">
        <v>15035.9</v>
      </c>
      <c r="L242" s="294" t="e">
        <f>VLOOKUP(A242,#REF!,3,0)</f>
        <v>#REF!</v>
      </c>
      <c r="M242" s="305">
        <f t="shared" si="1"/>
        <v>4140.62</v>
      </c>
    </row>
    <row r="243" spans="1:13">
      <c r="A243" s="281" t="s">
        <v>1196</v>
      </c>
      <c r="B243" s="270" t="s">
        <v>158</v>
      </c>
      <c r="C243" s="281" t="s">
        <v>1197</v>
      </c>
      <c r="D243" s="282"/>
      <c r="E243" s="301">
        <v>13895.52</v>
      </c>
      <c r="F243" s="284"/>
      <c r="G243" s="301">
        <v>2204.8000000000002</v>
      </c>
      <c r="H243" s="284"/>
      <c r="I243" s="283">
        <v>0</v>
      </c>
      <c r="J243" s="284"/>
      <c r="K243" s="301">
        <v>16100.32</v>
      </c>
      <c r="L243" s="294" t="e">
        <f>VLOOKUP(A243,#REF!,3,0)</f>
        <v>#REF!</v>
      </c>
      <c r="M243" s="305">
        <f t="shared" si="1"/>
        <v>2204.8000000000002</v>
      </c>
    </row>
    <row r="244" spans="1:13">
      <c r="A244" s="285"/>
      <c r="B244" s="270"/>
      <c r="C244" s="285"/>
      <c r="D244" s="286"/>
      <c r="E244" s="286"/>
      <c r="F244" s="286"/>
      <c r="G244" s="286"/>
      <c r="H244" s="286"/>
      <c r="I244" s="286"/>
      <c r="J244" s="286"/>
      <c r="K244" s="286"/>
      <c r="L244" s="294"/>
      <c r="M244" s="305"/>
    </row>
    <row r="245" spans="1:13">
      <c r="A245" s="277" t="s">
        <v>1895</v>
      </c>
      <c r="B245" s="270" t="s">
        <v>158</v>
      </c>
      <c r="C245" s="277" t="s">
        <v>1896</v>
      </c>
      <c r="D245" s="278"/>
      <c r="E245" s="279">
        <v>319.20999999999998</v>
      </c>
      <c r="F245" s="280"/>
      <c r="G245" s="300">
        <v>3006</v>
      </c>
      <c r="H245" s="280"/>
      <c r="I245" s="279">
        <v>0</v>
      </c>
      <c r="J245" s="280"/>
      <c r="K245" s="300">
        <v>3325.21</v>
      </c>
      <c r="L245" s="294" t="e">
        <f>VLOOKUP(A245,#REF!,3,0)</f>
        <v>#REF!</v>
      </c>
      <c r="M245" s="305">
        <f t="shared" si="1"/>
        <v>3006</v>
      </c>
    </row>
    <row r="246" spans="1:13">
      <c r="A246" s="281" t="s">
        <v>1897</v>
      </c>
      <c r="B246" s="270" t="s">
        <v>158</v>
      </c>
      <c r="C246" s="281" t="s">
        <v>1898</v>
      </c>
      <c r="D246" s="282"/>
      <c r="E246" s="283">
        <v>319.20999999999998</v>
      </c>
      <c r="F246" s="284"/>
      <c r="G246" s="283">
        <v>0</v>
      </c>
      <c r="H246" s="284"/>
      <c r="I246" s="283">
        <v>0</v>
      </c>
      <c r="J246" s="284"/>
      <c r="K246" s="283">
        <v>319.20999999999998</v>
      </c>
      <c r="L246" s="294" t="e">
        <f>VLOOKUP(A246,#REF!,3,0)</f>
        <v>#REF!</v>
      </c>
      <c r="M246" s="305">
        <f t="shared" si="1"/>
        <v>0</v>
      </c>
    </row>
    <row r="247" spans="1:13">
      <c r="A247" s="281" t="s">
        <v>1899</v>
      </c>
      <c r="B247" s="270" t="s">
        <v>158</v>
      </c>
      <c r="C247" s="281" t="s">
        <v>1900</v>
      </c>
      <c r="D247" s="282"/>
      <c r="E247" s="283">
        <v>0</v>
      </c>
      <c r="F247" s="284"/>
      <c r="G247" s="301">
        <v>3006</v>
      </c>
      <c r="H247" s="284"/>
      <c r="I247" s="283">
        <v>0</v>
      </c>
      <c r="J247" s="284"/>
      <c r="K247" s="301">
        <v>3006</v>
      </c>
      <c r="L247" s="294" t="e">
        <f>VLOOKUP(A247,#REF!,3,0)</f>
        <v>#REF!</v>
      </c>
      <c r="M247" s="305">
        <f t="shared" si="1"/>
        <v>3006</v>
      </c>
    </row>
    <row r="248" spans="1:13">
      <c r="A248" s="285"/>
      <c r="B248" s="270"/>
      <c r="C248" s="285"/>
      <c r="D248" s="286"/>
      <c r="E248" s="286"/>
      <c r="F248" s="286"/>
      <c r="G248" s="286"/>
      <c r="H248" s="286"/>
      <c r="I248" s="286"/>
      <c r="J248" s="286"/>
      <c r="K248" s="286"/>
      <c r="L248" s="294"/>
      <c r="M248" s="305"/>
    </row>
    <row r="249" spans="1:13">
      <c r="A249" s="277" t="s">
        <v>1201</v>
      </c>
      <c r="B249" s="270" t="s">
        <v>158</v>
      </c>
      <c r="C249" s="277" t="s">
        <v>1202</v>
      </c>
      <c r="D249" s="278"/>
      <c r="E249" s="300">
        <v>2108.11</v>
      </c>
      <c r="F249" s="280"/>
      <c r="G249" s="279">
        <v>0</v>
      </c>
      <c r="H249" s="280"/>
      <c r="I249" s="279">
        <v>0</v>
      </c>
      <c r="J249" s="280"/>
      <c r="K249" s="300">
        <v>2108.11</v>
      </c>
      <c r="L249" s="294" t="e">
        <f>VLOOKUP(A249,#REF!,3,0)</f>
        <v>#REF!</v>
      </c>
      <c r="M249" s="305">
        <f t="shared" si="1"/>
        <v>0</v>
      </c>
    </row>
    <row r="250" spans="1:13">
      <c r="A250" s="281" t="s">
        <v>1206</v>
      </c>
      <c r="B250" s="270" t="s">
        <v>158</v>
      </c>
      <c r="C250" s="281" t="s">
        <v>1207</v>
      </c>
      <c r="D250" s="282"/>
      <c r="E250" s="301">
        <v>2108.11</v>
      </c>
      <c r="F250" s="284"/>
      <c r="G250" s="283">
        <v>0</v>
      </c>
      <c r="H250" s="284"/>
      <c r="I250" s="283">
        <v>0</v>
      </c>
      <c r="J250" s="284"/>
      <c r="K250" s="301">
        <v>2108.11</v>
      </c>
      <c r="L250" s="294" t="e">
        <f>VLOOKUP(A250,#REF!,3,0)</f>
        <v>#REF!</v>
      </c>
      <c r="M250" s="305">
        <f t="shared" si="1"/>
        <v>0</v>
      </c>
    </row>
    <row r="251" spans="1:13">
      <c r="A251" s="285"/>
      <c r="B251" s="270"/>
      <c r="C251" s="285"/>
      <c r="D251" s="286"/>
      <c r="E251" s="286"/>
      <c r="F251" s="286"/>
      <c r="G251" s="286"/>
      <c r="H251" s="286"/>
      <c r="I251" s="286"/>
      <c r="J251" s="286"/>
      <c r="K251" s="286"/>
      <c r="L251" s="294"/>
      <c r="M251" s="305"/>
    </row>
    <row r="252" spans="1:13">
      <c r="A252" s="277" t="s">
        <v>1222</v>
      </c>
      <c r="B252" s="270" t="s">
        <v>158</v>
      </c>
      <c r="C252" s="277" t="s">
        <v>1223</v>
      </c>
      <c r="D252" s="278"/>
      <c r="E252" s="300">
        <v>25203.439999999999</v>
      </c>
      <c r="F252" s="280"/>
      <c r="G252" s="300">
        <v>19149.03</v>
      </c>
      <c r="H252" s="280"/>
      <c r="I252" s="279">
        <v>0</v>
      </c>
      <c r="J252" s="280"/>
      <c r="K252" s="300">
        <v>44352.47</v>
      </c>
      <c r="L252" s="294" t="e">
        <f>VLOOKUP(A252,#REF!,3,0)</f>
        <v>#REF!</v>
      </c>
      <c r="M252" s="305">
        <f t="shared" si="1"/>
        <v>19149.03</v>
      </c>
    </row>
    <row r="253" spans="1:13">
      <c r="A253" s="281" t="s">
        <v>1227</v>
      </c>
      <c r="B253" s="270" t="s">
        <v>158</v>
      </c>
      <c r="C253" s="281" t="s">
        <v>1228</v>
      </c>
      <c r="D253" s="282"/>
      <c r="E253" s="301">
        <v>12232.64</v>
      </c>
      <c r="F253" s="284"/>
      <c r="G253" s="283">
        <v>0</v>
      </c>
      <c r="H253" s="284"/>
      <c r="I253" s="283">
        <v>0</v>
      </c>
      <c r="J253" s="284"/>
      <c r="K253" s="301">
        <v>12232.64</v>
      </c>
      <c r="L253" s="294" t="e">
        <f>VLOOKUP(A253,#REF!,3,0)</f>
        <v>#REF!</v>
      </c>
      <c r="M253" s="305">
        <f t="shared" si="1"/>
        <v>0</v>
      </c>
    </row>
    <row r="254" spans="1:13">
      <c r="A254" s="281" t="s">
        <v>1232</v>
      </c>
      <c r="B254" s="270" t="s">
        <v>158</v>
      </c>
      <c r="C254" s="281" t="s">
        <v>1233</v>
      </c>
      <c r="D254" s="282"/>
      <c r="E254" s="301">
        <v>2682.53</v>
      </c>
      <c r="F254" s="284"/>
      <c r="G254" s="283">
        <v>0</v>
      </c>
      <c r="H254" s="284"/>
      <c r="I254" s="283">
        <v>0</v>
      </c>
      <c r="J254" s="284"/>
      <c r="K254" s="301">
        <v>2682.53</v>
      </c>
      <c r="L254" s="294" t="e">
        <f>VLOOKUP(A254,#REF!,3,0)</f>
        <v>#REF!</v>
      </c>
      <c r="M254" s="305">
        <f t="shared" si="1"/>
        <v>0</v>
      </c>
    </row>
    <row r="255" spans="1:13">
      <c r="A255" s="281" t="s">
        <v>1237</v>
      </c>
      <c r="B255" s="270" t="s">
        <v>158</v>
      </c>
      <c r="C255" s="281" t="s">
        <v>1238</v>
      </c>
      <c r="D255" s="282"/>
      <c r="E255" s="283">
        <v>425</v>
      </c>
      <c r="F255" s="284"/>
      <c r="G255" s="283">
        <v>0</v>
      </c>
      <c r="H255" s="284"/>
      <c r="I255" s="283">
        <v>0</v>
      </c>
      <c r="J255" s="284"/>
      <c r="K255" s="283">
        <v>425</v>
      </c>
      <c r="L255" s="294" t="e">
        <f>VLOOKUP(A255,#REF!,3,0)</f>
        <v>#REF!</v>
      </c>
      <c r="M255" s="305">
        <f t="shared" si="1"/>
        <v>0</v>
      </c>
    </row>
    <row r="256" spans="1:13">
      <c r="A256" s="281" t="s">
        <v>1240</v>
      </c>
      <c r="B256" s="270" t="s">
        <v>158</v>
      </c>
      <c r="C256" s="281" t="s">
        <v>1241</v>
      </c>
      <c r="D256" s="282"/>
      <c r="E256" s="301">
        <v>3262.13</v>
      </c>
      <c r="F256" s="284"/>
      <c r="G256" s="301">
        <v>1398</v>
      </c>
      <c r="H256" s="284"/>
      <c r="I256" s="283">
        <v>0</v>
      </c>
      <c r="J256" s="284"/>
      <c r="K256" s="301">
        <v>4660.13</v>
      </c>
      <c r="L256" s="294" t="e">
        <f>VLOOKUP(A256,#REF!,3,0)</f>
        <v>#REF!</v>
      </c>
      <c r="M256" s="305">
        <f t="shared" si="1"/>
        <v>1398</v>
      </c>
    </row>
    <row r="257" spans="1:13">
      <c r="A257" s="281" t="s">
        <v>4668</v>
      </c>
      <c r="B257" s="270" t="s">
        <v>158</v>
      </c>
      <c r="C257" s="281" t="s">
        <v>4669</v>
      </c>
      <c r="D257" s="282"/>
      <c r="E257" s="301">
        <v>6601.14</v>
      </c>
      <c r="F257" s="284"/>
      <c r="G257" s="301">
        <v>17751.03</v>
      </c>
      <c r="H257" s="284"/>
      <c r="I257" s="283">
        <v>0</v>
      </c>
      <c r="J257" s="284"/>
      <c r="K257" s="301">
        <v>24352.17</v>
      </c>
      <c r="L257" s="294" t="e">
        <f>VLOOKUP(A257,#REF!,3,0)</f>
        <v>#REF!</v>
      </c>
      <c r="M257" s="305">
        <f t="shared" si="1"/>
        <v>17751.03</v>
      </c>
    </row>
    <row r="258" spans="1:13">
      <c r="A258" s="285"/>
      <c r="B258" s="270"/>
      <c r="C258" s="285"/>
      <c r="D258" s="286"/>
      <c r="E258" s="286"/>
      <c r="F258" s="286"/>
      <c r="G258" s="286"/>
      <c r="H258" s="286"/>
      <c r="I258" s="286"/>
      <c r="J258" s="286"/>
      <c r="K258" s="286"/>
      <c r="L258" s="294"/>
      <c r="M258" s="305"/>
    </row>
    <row r="259" spans="1:13">
      <c r="A259" s="277" t="s">
        <v>1245</v>
      </c>
      <c r="B259" s="270" t="s">
        <v>158</v>
      </c>
      <c r="C259" s="277" t="s">
        <v>1246</v>
      </c>
      <c r="D259" s="278"/>
      <c r="E259" s="300">
        <v>28022.639999999999</v>
      </c>
      <c r="F259" s="280"/>
      <c r="G259" s="300">
        <v>1245.26</v>
      </c>
      <c r="H259" s="280"/>
      <c r="I259" s="279">
        <v>0</v>
      </c>
      <c r="J259" s="280"/>
      <c r="K259" s="300">
        <v>29267.9</v>
      </c>
      <c r="L259" s="294" t="e">
        <f>VLOOKUP(A259,#REF!,3,0)</f>
        <v>#REF!</v>
      </c>
      <c r="M259" s="305">
        <f t="shared" si="1"/>
        <v>1245.26</v>
      </c>
    </row>
    <row r="260" spans="1:13">
      <c r="A260" s="281" t="s">
        <v>1250</v>
      </c>
      <c r="B260" s="270" t="s">
        <v>158</v>
      </c>
      <c r="C260" s="281" t="s">
        <v>1251</v>
      </c>
      <c r="D260" s="282"/>
      <c r="E260" s="301">
        <v>4981.46</v>
      </c>
      <c r="F260" s="284"/>
      <c r="G260" s="283">
        <v>854.43</v>
      </c>
      <c r="H260" s="284"/>
      <c r="I260" s="283">
        <v>0</v>
      </c>
      <c r="J260" s="284"/>
      <c r="K260" s="301">
        <v>5835.89</v>
      </c>
      <c r="L260" s="294" t="e">
        <f>VLOOKUP(A260,#REF!,3,0)</f>
        <v>#REF!</v>
      </c>
      <c r="M260" s="305">
        <f t="shared" si="1"/>
        <v>854.43</v>
      </c>
    </row>
    <row r="261" spans="1:13">
      <c r="A261" s="281" t="s">
        <v>1255</v>
      </c>
      <c r="B261" s="270" t="s">
        <v>158</v>
      </c>
      <c r="C261" s="281" t="s">
        <v>1256</v>
      </c>
      <c r="D261" s="282"/>
      <c r="E261" s="301">
        <v>4902.46</v>
      </c>
      <c r="F261" s="284"/>
      <c r="G261" s="283">
        <v>112.09</v>
      </c>
      <c r="H261" s="284"/>
      <c r="I261" s="283">
        <v>0</v>
      </c>
      <c r="J261" s="284"/>
      <c r="K261" s="301">
        <v>5014.55</v>
      </c>
      <c r="L261" s="294" t="e">
        <f>VLOOKUP(A261,#REF!,3,0)</f>
        <v>#REF!</v>
      </c>
      <c r="M261" s="305">
        <f t="shared" si="1"/>
        <v>112.09</v>
      </c>
    </row>
    <row r="262" spans="1:13">
      <c r="A262" s="281" t="s">
        <v>1260</v>
      </c>
      <c r="B262" s="270" t="s">
        <v>158</v>
      </c>
      <c r="C262" s="281" t="s">
        <v>1261</v>
      </c>
      <c r="D262" s="282"/>
      <c r="E262" s="301">
        <v>1558.73</v>
      </c>
      <c r="F262" s="284"/>
      <c r="G262" s="283">
        <v>12.8</v>
      </c>
      <c r="H262" s="284"/>
      <c r="I262" s="283">
        <v>0</v>
      </c>
      <c r="J262" s="284"/>
      <c r="K262" s="301">
        <v>1571.53</v>
      </c>
      <c r="L262" s="294" t="e">
        <f>VLOOKUP(A262,#REF!,3,0)</f>
        <v>#REF!</v>
      </c>
      <c r="M262" s="305">
        <f t="shared" si="1"/>
        <v>12.8</v>
      </c>
    </row>
    <row r="263" spans="1:13">
      <c r="A263" s="281" t="s">
        <v>1269</v>
      </c>
      <c r="B263" s="270" t="s">
        <v>158</v>
      </c>
      <c r="C263" s="281" t="s">
        <v>1270</v>
      </c>
      <c r="D263" s="282"/>
      <c r="E263" s="301">
        <v>4416.08</v>
      </c>
      <c r="F263" s="284"/>
      <c r="G263" s="283">
        <v>0</v>
      </c>
      <c r="H263" s="284"/>
      <c r="I263" s="283">
        <v>0</v>
      </c>
      <c r="J263" s="284"/>
      <c r="K263" s="301">
        <v>4416.08</v>
      </c>
      <c r="L263" s="294" t="e">
        <f>VLOOKUP(A263,#REF!,3,0)</f>
        <v>#REF!</v>
      </c>
      <c r="M263" s="305">
        <f t="shared" ref="M263:M325" si="2">G263-I263</f>
        <v>0</v>
      </c>
    </row>
    <row r="264" spans="1:13">
      <c r="A264" s="281" t="s">
        <v>1272</v>
      </c>
      <c r="B264" s="270" t="s">
        <v>158</v>
      </c>
      <c r="C264" s="281" t="s">
        <v>1273</v>
      </c>
      <c r="D264" s="282"/>
      <c r="E264" s="301">
        <v>3104.47</v>
      </c>
      <c r="F264" s="284"/>
      <c r="G264" s="283">
        <v>265.94</v>
      </c>
      <c r="H264" s="284"/>
      <c r="I264" s="283">
        <v>0</v>
      </c>
      <c r="J264" s="284"/>
      <c r="K264" s="301">
        <v>3370.41</v>
      </c>
      <c r="L264" s="294" t="e">
        <f>VLOOKUP(A264,#REF!,3,0)</f>
        <v>#REF!</v>
      </c>
      <c r="M264" s="305">
        <f t="shared" si="2"/>
        <v>265.94</v>
      </c>
    </row>
    <row r="265" spans="1:13">
      <c r="A265" s="281" t="s">
        <v>1277</v>
      </c>
      <c r="B265" s="270" t="s">
        <v>158</v>
      </c>
      <c r="C265" s="281" t="s">
        <v>1278</v>
      </c>
      <c r="D265" s="282"/>
      <c r="E265" s="301">
        <v>6780.09</v>
      </c>
      <c r="F265" s="284"/>
      <c r="G265" s="283">
        <v>0</v>
      </c>
      <c r="H265" s="284"/>
      <c r="I265" s="283">
        <v>0</v>
      </c>
      <c r="J265" s="284"/>
      <c r="K265" s="301">
        <v>6780.09</v>
      </c>
      <c r="L265" s="294" t="e">
        <f>VLOOKUP(A265,#REF!,3,0)</f>
        <v>#REF!</v>
      </c>
      <c r="M265" s="305">
        <f t="shared" si="2"/>
        <v>0</v>
      </c>
    </row>
    <row r="266" spans="1:13">
      <c r="A266" s="281" t="s">
        <v>1282</v>
      </c>
      <c r="B266" s="270" t="s">
        <v>158</v>
      </c>
      <c r="C266" s="281" t="s">
        <v>1283</v>
      </c>
      <c r="D266" s="282"/>
      <c r="E266" s="301">
        <v>2279.35</v>
      </c>
      <c r="F266" s="284"/>
      <c r="G266" s="283">
        <v>0</v>
      </c>
      <c r="H266" s="284"/>
      <c r="I266" s="283">
        <v>0</v>
      </c>
      <c r="J266" s="284"/>
      <c r="K266" s="301">
        <v>2279.35</v>
      </c>
      <c r="L266" s="294" t="e">
        <f>VLOOKUP(A266,#REF!,3,0)</f>
        <v>#REF!</v>
      </c>
      <c r="M266" s="305">
        <f t="shared" si="2"/>
        <v>0</v>
      </c>
    </row>
    <row r="267" spans="1:13">
      <c r="A267" s="285"/>
      <c r="B267" s="270"/>
      <c r="C267" s="285"/>
      <c r="D267" s="286"/>
      <c r="E267" s="286"/>
      <c r="F267" s="286"/>
      <c r="G267" s="286"/>
      <c r="H267" s="286"/>
      <c r="I267" s="286"/>
      <c r="J267" s="286"/>
      <c r="K267" s="286"/>
      <c r="L267" s="294"/>
      <c r="M267" s="305"/>
    </row>
    <row r="268" spans="1:13">
      <c r="A268" s="277" t="s">
        <v>1287</v>
      </c>
      <c r="B268" s="270" t="s">
        <v>158</v>
      </c>
      <c r="C268" s="277" t="s">
        <v>1288</v>
      </c>
      <c r="D268" s="278"/>
      <c r="E268" s="300">
        <v>68752.820000000007</v>
      </c>
      <c r="F268" s="280"/>
      <c r="G268" s="300">
        <v>3737.03</v>
      </c>
      <c r="H268" s="280"/>
      <c r="I268" s="279">
        <v>0</v>
      </c>
      <c r="J268" s="280"/>
      <c r="K268" s="300">
        <v>72489.850000000006</v>
      </c>
      <c r="L268" s="294" t="e">
        <f>VLOOKUP(A268,#REF!,3,0)</f>
        <v>#REF!</v>
      </c>
      <c r="M268" s="305">
        <f t="shared" si="2"/>
        <v>3737.03</v>
      </c>
    </row>
    <row r="269" spans="1:13">
      <c r="A269" s="281" t="s">
        <v>1292</v>
      </c>
      <c r="B269" s="270" t="s">
        <v>158</v>
      </c>
      <c r="C269" s="281" t="s">
        <v>1293</v>
      </c>
      <c r="D269" s="282"/>
      <c r="E269" s="301">
        <v>19650</v>
      </c>
      <c r="F269" s="284"/>
      <c r="G269" s="283">
        <v>0</v>
      </c>
      <c r="H269" s="284"/>
      <c r="I269" s="283">
        <v>0</v>
      </c>
      <c r="J269" s="284"/>
      <c r="K269" s="301">
        <v>19650</v>
      </c>
      <c r="L269" s="294" t="e">
        <f>VLOOKUP(A269,#REF!,3,0)</f>
        <v>#REF!</v>
      </c>
      <c r="M269" s="305">
        <f t="shared" si="2"/>
        <v>0</v>
      </c>
    </row>
    <row r="270" spans="1:13">
      <c r="A270" s="281" t="s">
        <v>1295</v>
      </c>
      <c r="B270" s="270" t="s">
        <v>158</v>
      </c>
      <c r="C270" s="281" t="s">
        <v>1296</v>
      </c>
      <c r="D270" s="282"/>
      <c r="E270" s="301">
        <v>1288.6099999999999</v>
      </c>
      <c r="F270" s="284"/>
      <c r="G270" s="283">
        <v>0</v>
      </c>
      <c r="H270" s="284"/>
      <c r="I270" s="283">
        <v>0</v>
      </c>
      <c r="J270" s="284"/>
      <c r="K270" s="301">
        <v>1288.6099999999999</v>
      </c>
      <c r="L270" s="294" t="e">
        <f>VLOOKUP(A270,#REF!,3,0)</f>
        <v>#REF!</v>
      </c>
      <c r="M270" s="305">
        <f t="shared" si="2"/>
        <v>0</v>
      </c>
    </row>
    <row r="271" spans="1:13">
      <c r="A271" s="281" t="s">
        <v>1298</v>
      </c>
      <c r="B271" s="270" t="s">
        <v>158</v>
      </c>
      <c r="C271" s="281" t="s">
        <v>1299</v>
      </c>
      <c r="D271" s="282"/>
      <c r="E271" s="283">
        <v>72</v>
      </c>
      <c r="F271" s="284"/>
      <c r="G271" s="283">
        <v>0</v>
      </c>
      <c r="H271" s="284"/>
      <c r="I271" s="283">
        <v>0</v>
      </c>
      <c r="J271" s="284"/>
      <c r="K271" s="283">
        <v>72</v>
      </c>
      <c r="L271" s="294" t="e">
        <f>VLOOKUP(A271,#REF!,3,0)</f>
        <v>#REF!</v>
      </c>
      <c r="M271" s="305">
        <f t="shared" si="2"/>
        <v>0</v>
      </c>
    </row>
    <row r="272" spans="1:13">
      <c r="A272" s="281" t="s">
        <v>1303</v>
      </c>
      <c r="B272" s="270" t="s">
        <v>158</v>
      </c>
      <c r="C272" s="281" t="s">
        <v>1304</v>
      </c>
      <c r="D272" s="282"/>
      <c r="E272" s="301">
        <v>1337.05</v>
      </c>
      <c r="F272" s="284"/>
      <c r="G272" s="283">
        <v>48.7</v>
      </c>
      <c r="H272" s="284"/>
      <c r="I272" s="283">
        <v>0</v>
      </c>
      <c r="J272" s="284"/>
      <c r="K272" s="301">
        <v>1385.75</v>
      </c>
      <c r="L272" s="294" t="e">
        <f>VLOOKUP(A272,#REF!,3,0)</f>
        <v>#REF!</v>
      </c>
      <c r="M272" s="305">
        <f t="shared" si="2"/>
        <v>48.7</v>
      </c>
    </row>
    <row r="273" spans="1:13">
      <c r="A273" s="281" t="s">
        <v>1308</v>
      </c>
      <c r="B273" s="270" t="s">
        <v>158</v>
      </c>
      <c r="C273" s="281" t="s">
        <v>1309</v>
      </c>
      <c r="D273" s="282"/>
      <c r="E273" s="301">
        <v>1120.0899999999999</v>
      </c>
      <c r="F273" s="284"/>
      <c r="G273" s="283">
        <v>0</v>
      </c>
      <c r="H273" s="284"/>
      <c r="I273" s="283">
        <v>0</v>
      </c>
      <c r="J273" s="284"/>
      <c r="K273" s="301">
        <v>1120.0899999999999</v>
      </c>
      <c r="L273" s="294" t="e">
        <f>VLOOKUP(A273,#REF!,3,0)</f>
        <v>#REF!</v>
      </c>
      <c r="M273" s="305">
        <f t="shared" si="2"/>
        <v>0</v>
      </c>
    </row>
    <row r="274" spans="1:13">
      <c r="A274" s="281" t="s">
        <v>3441</v>
      </c>
      <c r="B274" s="270" t="s">
        <v>158</v>
      </c>
      <c r="C274" s="281" t="s">
        <v>1600</v>
      </c>
      <c r="D274" s="282"/>
      <c r="E274" s="283">
        <v>280</v>
      </c>
      <c r="F274" s="284"/>
      <c r="G274" s="283">
        <v>0</v>
      </c>
      <c r="H274" s="284"/>
      <c r="I274" s="283">
        <v>0</v>
      </c>
      <c r="J274" s="284"/>
      <c r="K274" s="283">
        <v>280</v>
      </c>
      <c r="L274" s="294" t="e">
        <f>VLOOKUP(A274,#REF!,3,0)</f>
        <v>#REF!</v>
      </c>
      <c r="M274" s="305">
        <f t="shared" si="2"/>
        <v>0</v>
      </c>
    </row>
    <row r="275" spans="1:13">
      <c r="A275" s="281" t="s">
        <v>1313</v>
      </c>
      <c r="B275" s="270" t="s">
        <v>158</v>
      </c>
      <c r="C275" s="281" t="s">
        <v>1314</v>
      </c>
      <c r="D275" s="282"/>
      <c r="E275" s="301">
        <v>1820</v>
      </c>
      <c r="F275" s="284"/>
      <c r="G275" s="301">
        <v>1380</v>
      </c>
      <c r="H275" s="284"/>
      <c r="I275" s="283">
        <v>0</v>
      </c>
      <c r="J275" s="284"/>
      <c r="K275" s="301">
        <v>3200</v>
      </c>
      <c r="L275" s="294" t="e">
        <f>VLOOKUP(A275,#REF!,3,0)</f>
        <v>#REF!</v>
      </c>
      <c r="M275" s="305">
        <f t="shared" si="2"/>
        <v>1380</v>
      </c>
    </row>
    <row r="276" spans="1:13">
      <c r="A276" s="281" t="s">
        <v>1316</v>
      </c>
      <c r="B276" s="270" t="s">
        <v>158</v>
      </c>
      <c r="C276" s="281" t="s">
        <v>1317</v>
      </c>
      <c r="D276" s="282"/>
      <c r="E276" s="301">
        <v>17679</v>
      </c>
      <c r="F276" s="284"/>
      <c r="G276" s="283">
        <v>0</v>
      </c>
      <c r="H276" s="284"/>
      <c r="I276" s="283">
        <v>0</v>
      </c>
      <c r="J276" s="284"/>
      <c r="K276" s="301">
        <v>17679</v>
      </c>
      <c r="L276" s="294" t="e">
        <f>VLOOKUP(A276,#REF!,3,0)</f>
        <v>#REF!</v>
      </c>
      <c r="M276" s="305">
        <f t="shared" si="2"/>
        <v>0</v>
      </c>
    </row>
    <row r="277" spans="1:13">
      <c r="A277" s="281" t="s">
        <v>1321</v>
      </c>
      <c r="B277" s="270" t="s">
        <v>158</v>
      </c>
      <c r="C277" s="281" t="s">
        <v>1322</v>
      </c>
      <c r="D277" s="282"/>
      <c r="E277" s="301">
        <v>3077.44</v>
      </c>
      <c r="F277" s="284"/>
      <c r="G277" s="283">
        <v>0</v>
      </c>
      <c r="H277" s="284"/>
      <c r="I277" s="283">
        <v>0</v>
      </c>
      <c r="J277" s="284"/>
      <c r="K277" s="301">
        <v>3077.44</v>
      </c>
      <c r="L277" s="294" t="e">
        <f>VLOOKUP(A277,#REF!,3,0)</f>
        <v>#REF!</v>
      </c>
      <c r="M277" s="305">
        <f t="shared" si="2"/>
        <v>0</v>
      </c>
    </row>
    <row r="278" spans="1:13">
      <c r="A278" s="281" t="s">
        <v>1324</v>
      </c>
      <c r="B278" s="270" t="s">
        <v>158</v>
      </c>
      <c r="C278" s="281" t="s">
        <v>1325</v>
      </c>
      <c r="D278" s="282"/>
      <c r="E278" s="301">
        <v>6248.31</v>
      </c>
      <c r="F278" s="284"/>
      <c r="G278" s="283">
        <v>0</v>
      </c>
      <c r="H278" s="284"/>
      <c r="I278" s="283">
        <v>0</v>
      </c>
      <c r="J278" s="284"/>
      <c r="K278" s="301">
        <v>6248.31</v>
      </c>
      <c r="L278" s="294" t="e">
        <f>VLOOKUP(A278,#REF!,3,0)</f>
        <v>#REF!</v>
      </c>
      <c r="M278" s="305">
        <f t="shared" si="2"/>
        <v>0</v>
      </c>
    </row>
    <row r="279" spans="1:13">
      <c r="A279" s="281" t="s">
        <v>1329</v>
      </c>
      <c r="B279" s="270" t="s">
        <v>158</v>
      </c>
      <c r="C279" s="281" t="s">
        <v>1330</v>
      </c>
      <c r="D279" s="282"/>
      <c r="E279" s="283">
        <v>22</v>
      </c>
      <c r="F279" s="284"/>
      <c r="G279" s="283">
        <v>0</v>
      </c>
      <c r="H279" s="284"/>
      <c r="I279" s="283">
        <v>0</v>
      </c>
      <c r="J279" s="284"/>
      <c r="K279" s="283">
        <v>22</v>
      </c>
      <c r="L279" s="294" t="e">
        <f>VLOOKUP(A279,#REF!,3,0)</f>
        <v>#REF!</v>
      </c>
      <c r="M279" s="305">
        <f t="shared" si="2"/>
        <v>0</v>
      </c>
    </row>
    <row r="280" spans="1:13">
      <c r="A280" s="281" t="s">
        <v>1332</v>
      </c>
      <c r="B280" s="270" t="s">
        <v>158</v>
      </c>
      <c r="C280" s="281" t="s">
        <v>1333</v>
      </c>
      <c r="D280" s="282"/>
      <c r="E280" s="301">
        <v>9450</v>
      </c>
      <c r="F280" s="284"/>
      <c r="G280" s="301">
        <v>1350</v>
      </c>
      <c r="H280" s="284"/>
      <c r="I280" s="283">
        <v>0</v>
      </c>
      <c r="J280" s="284"/>
      <c r="K280" s="301">
        <v>10800</v>
      </c>
      <c r="L280" s="294" t="e">
        <f>VLOOKUP(A280,#REF!,3,0)</f>
        <v>#REF!</v>
      </c>
      <c r="M280" s="305">
        <f t="shared" si="2"/>
        <v>1350</v>
      </c>
    </row>
    <row r="281" spans="1:13">
      <c r="A281" s="281" t="s">
        <v>1340</v>
      </c>
      <c r="B281" s="270" t="s">
        <v>158</v>
      </c>
      <c r="C281" s="281" t="s">
        <v>1341</v>
      </c>
      <c r="D281" s="282"/>
      <c r="E281" s="301">
        <v>6708.32</v>
      </c>
      <c r="F281" s="284"/>
      <c r="G281" s="283">
        <v>958.33</v>
      </c>
      <c r="H281" s="284"/>
      <c r="I281" s="283">
        <v>0</v>
      </c>
      <c r="J281" s="284"/>
      <c r="K281" s="301">
        <v>7666.65</v>
      </c>
      <c r="L281" s="294" t="e">
        <f>VLOOKUP(A281,#REF!,3,0)</f>
        <v>#REF!</v>
      </c>
      <c r="M281" s="305">
        <f t="shared" si="2"/>
        <v>958.33</v>
      </c>
    </row>
    <row r="282" spans="1:13">
      <c r="A282" s="285"/>
      <c r="B282" s="270"/>
      <c r="C282" s="285"/>
      <c r="D282" s="286"/>
      <c r="E282" s="286"/>
      <c r="F282" s="286"/>
      <c r="G282" s="286"/>
      <c r="H282" s="286"/>
      <c r="I282" s="286"/>
      <c r="J282" s="286"/>
      <c r="K282" s="286"/>
      <c r="L282" s="294"/>
      <c r="M282" s="305"/>
    </row>
    <row r="283" spans="1:13">
      <c r="A283" s="277" t="s">
        <v>1345</v>
      </c>
      <c r="B283" s="270" t="s">
        <v>158</v>
      </c>
      <c r="C283" s="277" t="s">
        <v>1346</v>
      </c>
      <c r="D283" s="278"/>
      <c r="E283" s="279">
        <v>0</v>
      </c>
      <c r="F283" s="280"/>
      <c r="G283" s="300">
        <v>5495</v>
      </c>
      <c r="H283" s="280"/>
      <c r="I283" s="279">
        <v>0</v>
      </c>
      <c r="J283" s="280"/>
      <c r="K283" s="300">
        <v>5495</v>
      </c>
      <c r="L283" s="294" t="e">
        <f>VLOOKUP(A283,#REF!,3,0)</f>
        <v>#REF!</v>
      </c>
      <c r="M283" s="305">
        <f t="shared" si="2"/>
        <v>5495</v>
      </c>
    </row>
    <row r="284" spans="1:13">
      <c r="A284" s="281" t="s">
        <v>1348</v>
      </c>
      <c r="B284" s="270" t="s">
        <v>158</v>
      </c>
      <c r="C284" s="281" t="s">
        <v>1349</v>
      </c>
      <c r="D284" s="282"/>
      <c r="E284" s="283">
        <v>0</v>
      </c>
      <c r="F284" s="284"/>
      <c r="G284" s="301">
        <v>5495</v>
      </c>
      <c r="H284" s="284"/>
      <c r="I284" s="283">
        <v>0</v>
      </c>
      <c r="J284" s="284"/>
      <c r="K284" s="301">
        <v>5495</v>
      </c>
      <c r="L284" s="294" t="e">
        <f>VLOOKUP(A284,#REF!,3,0)</f>
        <v>#REF!</v>
      </c>
      <c r="M284" s="305">
        <f t="shared" si="2"/>
        <v>5495</v>
      </c>
    </row>
    <row r="285" spans="1:13">
      <c r="A285" s="285"/>
      <c r="B285" s="270"/>
      <c r="C285" s="285"/>
      <c r="D285" s="286"/>
      <c r="E285" s="286"/>
      <c r="F285" s="286"/>
      <c r="G285" s="286"/>
      <c r="H285" s="286"/>
      <c r="I285" s="286"/>
      <c r="J285" s="286"/>
      <c r="K285" s="286"/>
      <c r="L285" s="294"/>
      <c r="M285" s="305"/>
    </row>
    <row r="286" spans="1:13">
      <c r="A286" s="277" t="s">
        <v>1350</v>
      </c>
      <c r="B286" s="270" t="s">
        <v>158</v>
      </c>
      <c r="C286" s="277" t="s">
        <v>1351</v>
      </c>
      <c r="D286" s="278"/>
      <c r="E286" s="300">
        <v>11583.49</v>
      </c>
      <c r="F286" s="280"/>
      <c r="G286" s="279">
        <v>211.41</v>
      </c>
      <c r="H286" s="280"/>
      <c r="I286" s="279">
        <v>0</v>
      </c>
      <c r="J286" s="280"/>
      <c r="K286" s="300">
        <v>11794.9</v>
      </c>
      <c r="L286" s="294" t="e">
        <f>VLOOKUP(A286,#REF!,3,0)</f>
        <v>#REF!</v>
      </c>
      <c r="M286" s="305">
        <f t="shared" si="2"/>
        <v>211.41</v>
      </c>
    </row>
    <row r="287" spans="1:13">
      <c r="A287" s="281" t="s">
        <v>1355</v>
      </c>
      <c r="B287" s="270" t="s">
        <v>158</v>
      </c>
      <c r="C287" s="281" t="s">
        <v>1356</v>
      </c>
      <c r="D287" s="282"/>
      <c r="E287" s="301">
        <v>11583.49</v>
      </c>
      <c r="F287" s="284"/>
      <c r="G287" s="283">
        <v>211.41</v>
      </c>
      <c r="H287" s="284"/>
      <c r="I287" s="283">
        <v>0</v>
      </c>
      <c r="J287" s="284"/>
      <c r="K287" s="301">
        <v>11794.9</v>
      </c>
      <c r="L287" s="294" t="e">
        <f>VLOOKUP(A287,#REF!,3,0)</f>
        <v>#REF!</v>
      </c>
      <c r="M287" s="305">
        <f t="shared" si="2"/>
        <v>211.41</v>
      </c>
    </row>
    <row r="288" spans="1:13">
      <c r="A288" s="285"/>
      <c r="B288" s="270"/>
      <c r="C288" s="285"/>
      <c r="D288" s="286"/>
      <c r="E288" s="286"/>
      <c r="F288" s="286"/>
      <c r="G288" s="286"/>
      <c r="H288" s="286"/>
      <c r="I288" s="286"/>
      <c r="J288" s="286"/>
      <c r="K288" s="286"/>
      <c r="L288" s="294"/>
      <c r="M288" s="305"/>
    </row>
    <row r="289" spans="1:13">
      <c r="A289" s="277" t="s">
        <v>1357</v>
      </c>
      <c r="B289" s="270" t="s">
        <v>158</v>
      </c>
      <c r="C289" s="277" t="s">
        <v>1358</v>
      </c>
      <c r="D289" s="278"/>
      <c r="E289" s="300">
        <v>1645.36</v>
      </c>
      <c r="F289" s="280"/>
      <c r="G289" s="279">
        <v>0</v>
      </c>
      <c r="H289" s="280"/>
      <c r="I289" s="279">
        <v>0</v>
      </c>
      <c r="J289" s="280"/>
      <c r="K289" s="300">
        <v>1645.36</v>
      </c>
      <c r="L289" s="294" t="e">
        <f>VLOOKUP(A289,#REF!,3,0)</f>
        <v>#REF!</v>
      </c>
      <c r="M289" s="305">
        <f t="shared" si="2"/>
        <v>0</v>
      </c>
    </row>
    <row r="290" spans="1:13">
      <c r="A290" s="281" t="s">
        <v>1362</v>
      </c>
      <c r="B290" s="270" t="s">
        <v>158</v>
      </c>
      <c r="C290" s="281" t="s">
        <v>502</v>
      </c>
      <c r="D290" s="282"/>
      <c r="E290" s="301">
        <v>1645.36</v>
      </c>
      <c r="F290" s="284"/>
      <c r="G290" s="283">
        <v>0</v>
      </c>
      <c r="H290" s="284"/>
      <c r="I290" s="283">
        <v>0</v>
      </c>
      <c r="J290" s="284"/>
      <c r="K290" s="301">
        <v>1645.36</v>
      </c>
      <c r="L290" s="294" t="e">
        <f>VLOOKUP(A290,#REF!,3,0)</f>
        <v>#REF!</v>
      </c>
      <c r="M290" s="305">
        <f t="shared" si="2"/>
        <v>0</v>
      </c>
    </row>
    <row r="291" spans="1:13">
      <c r="A291" s="285"/>
      <c r="B291" s="270"/>
      <c r="C291" s="285"/>
      <c r="D291" s="286"/>
      <c r="E291" s="286"/>
      <c r="F291" s="286"/>
      <c r="G291" s="286"/>
      <c r="H291" s="286"/>
      <c r="I291" s="286"/>
      <c r="J291" s="286"/>
      <c r="K291" s="286"/>
      <c r="L291" s="294"/>
      <c r="M291" s="305"/>
    </row>
    <row r="292" spans="1:13">
      <c r="A292" s="277" t="s">
        <v>1367</v>
      </c>
      <c r="B292" s="270" t="s">
        <v>158</v>
      </c>
      <c r="C292" s="277" t="s">
        <v>1368</v>
      </c>
      <c r="D292" s="278"/>
      <c r="E292" s="300">
        <v>199629.72</v>
      </c>
      <c r="F292" s="280"/>
      <c r="G292" s="300">
        <v>19433.689999999999</v>
      </c>
      <c r="H292" s="280"/>
      <c r="I292" s="279">
        <v>0</v>
      </c>
      <c r="J292" s="280"/>
      <c r="K292" s="300">
        <v>219063.41</v>
      </c>
      <c r="L292" s="294" t="e">
        <f>VLOOKUP(A292,#REF!,3,0)</f>
        <v>#REF!</v>
      </c>
      <c r="M292" s="305">
        <f t="shared" si="2"/>
        <v>19433.689999999999</v>
      </c>
    </row>
    <row r="293" spans="1:13">
      <c r="A293" s="277" t="s">
        <v>1373</v>
      </c>
      <c r="B293" s="270" t="s">
        <v>158</v>
      </c>
      <c r="C293" s="277" t="s">
        <v>1368</v>
      </c>
      <c r="D293" s="278"/>
      <c r="E293" s="300">
        <v>199629.72</v>
      </c>
      <c r="F293" s="280"/>
      <c r="G293" s="300">
        <v>19433.689999999999</v>
      </c>
      <c r="H293" s="280"/>
      <c r="I293" s="279">
        <v>0</v>
      </c>
      <c r="J293" s="280"/>
      <c r="K293" s="300">
        <v>219063.41</v>
      </c>
      <c r="L293" s="294" t="e">
        <f>VLOOKUP(A293,#REF!,3,0)</f>
        <v>#REF!</v>
      </c>
      <c r="M293" s="305">
        <f t="shared" si="2"/>
        <v>19433.689999999999</v>
      </c>
    </row>
    <row r="294" spans="1:13">
      <c r="A294" s="277" t="s">
        <v>1374</v>
      </c>
      <c r="B294" s="270" t="s">
        <v>158</v>
      </c>
      <c r="C294" s="277" t="s">
        <v>1368</v>
      </c>
      <c r="D294" s="278"/>
      <c r="E294" s="300">
        <v>199629.72</v>
      </c>
      <c r="F294" s="280"/>
      <c r="G294" s="300">
        <v>19433.689999999999</v>
      </c>
      <c r="H294" s="280"/>
      <c r="I294" s="279">
        <v>0</v>
      </c>
      <c r="J294" s="280"/>
      <c r="K294" s="300">
        <v>219063.41</v>
      </c>
      <c r="L294" s="294" t="e">
        <f>VLOOKUP(A294,#REF!,3,0)</f>
        <v>#REF!</v>
      </c>
      <c r="M294" s="305">
        <f t="shared" si="2"/>
        <v>19433.689999999999</v>
      </c>
    </row>
    <row r="295" spans="1:13">
      <c r="A295" s="277" t="s">
        <v>1375</v>
      </c>
      <c r="B295" s="270" t="s">
        <v>158</v>
      </c>
      <c r="C295" s="277" t="s">
        <v>1376</v>
      </c>
      <c r="D295" s="278"/>
      <c r="E295" s="300">
        <v>178085.58</v>
      </c>
      <c r="F295" s="280"/>
      <c r="G295" s="300">
        <v>10577.84</v>
      </c>
      <c r="H295" s="280"/>
      <c r="I295" s="279">
        <v>0</v>
      </c>
      <c r="J295" s="280"/>
      <c r="K295" s="300">
        <v>188663.42</v>
      </c>
      <c r="L295" s="294" t="e">
        <f>VLOOKUP(A295,#REF!,3,0)</f>
        <v>#REF!</v>
      </c>
      <c r="M295" s="305">
        <f t="shared" si="2"/>
        <v>10577.84</v>
      </c>
    </row>
    <row r="296" spans="1:13">
      <c r="A296" s="281" t="s">
        <v>1381</v>
      </c>
      <c r="B296" s="270" t="s">
        <v>158</v>
      </c>
      <c r="C296" s="281" t="s">
        <v>1382</v>
      </c>
      <c r="D296" s="282"/>
      <c r="E296" s="301">
        <v>3430</v>
      </c>
      <c r="F296" s="284"/>
      <c r="G296" s="283">
        <v>490</v>
      </c>
      <c r="H296" s="284"/>
      <c r="I296" s="283">
        <v>0</v>
      </c>
      <c r="J296" s="284"/>
      <c r="K296" s="301">
        <v>3920</v>
      </c>
      <c r="L296" s="294" t="e">
        <f>VLOOKUP(A296,#REF!,3,0)</f>
        <v>#REF!</v>
      </c>
      <c r="M296" s="305">
        <f t="shared" si="2"/>
        <v>490</v>
      </c>
    </row>
    <row r="297" spans="1:13">
      <c r="A297" s="281" t="s">
        <v>1386</v>
      </c>
      <c r="B297" s="270" t="s">
        <v>158</v>
      </c>
      <c r="C297" s="281" t="s">
        <v>1387</v>
      </c>
      <c r="D297" s="282"/>
      <c r="E297" s="301">
        <v>29396.05</v>
      </c>
      <c r="F297" s="284"/>
      <c r="G297" s="283">
        <v>0</v>
      </c>
      <c r="H297" s="284"/>
      <c r="I297" s="283">
        <v>0</v>
      </c>
      <c r="J297" s="284"/>
      <c r="K297" s="301">
        <v>29396.05</v>
      </c>
      <c r="L297" s="294" t="e">
        <f>VLOOKUP(A297,#REF!,3,0)</f>
        <v>#REF!</v>
      </c>
      <c r="M297" s="305">
        <f t="shared" si="2"/>
        <v>0</v>
      </c>
    </row>
    <row r="298" spans="1:13">
      <c r="A298" s="281" t="s">
        <v>1391</v>
      </c>
      <c r="B298" s="270" t="s">
        <v>158</v>
      </c>
      <c r="C298" s="281" t="s">
        <v>1392</v>
      </c>
      <c r="D298" s="282"/>
      <c r="E298" s="301">
        <v>4387.71</v>
      </c>
      <c r="F298" s="284"/>
      <c r="G298" s="283">
        <v>0</v>
      </c>
      <c r="H298" s="284"/>
      <c r="I298" s="283">
        <v>0</v>
      </c>
      <c r="J298" s="284"/>
      <c r="K298" s="301">
        <v>4387.71</v>
      </c>
      <c r="L298" s="294" t="e">
        <f>VLOOKUP(A298,#REF!,3,0)</f>
        <v>#REF!</v>
      </c>
      <c r="M298" s="305">
        <f t="shared" si="2"/>
        <v>0</v>
      </c>
    </row>
    <row r="299" spans="1:13">
      <c r="A299" s="281" t="s">
        <v>1396</v>
      </c>
      <c r="B299" s="270" t="s">
        <v>158</v>
      </c>
      <c r="C299" s="281" t="s">
        <v>1397</v>
      </c>
      <c r="D299" s="282"/>
      <c r="E299" s="301">
        <v>75602.009999999995</v>
      </c>
      <c r="F299" s="284"/>
      <c r="G299" s="283">
        <v>0</v>
      </c>
      <c r="H299" s="284"/>
      <c r="I299" s="283">
        <v>0</v>
      </c>
      <c r="J299" s="284"/>
      <c r="K299" s="301">
        <v>75602.009999999995</v>
      </c>
      <c r="L299" s="294" t="e">
        <f>VLOOKUP(A299,#REF!,3,0)</f>
        <v>#REF!</v>
      </c>
      <c r="M299" s="305">
        <f t="shared" si="2"/>
        <v>0</v>
      </c>
    </row>
    <row r="300" spans="1:13">
      <c r="A300" s="281" t="s">
        <v>1401</v>
      </c>
      <c r="B300" s="270" t="s">
        <v>158</v>
      </c>
      <c r="C300" s="281" t="s">
        <v>1402</v>
      </c>
      <c r="D300" s="282"/>
      <c r="E300" s="301">
        <v>1566</v>
      </c>
      <c r="F300" s="284"/>
      <c r="G300" s="283">
        <v>0</v>
      </c>
      <c r="H300" s="284"/>
      <c r="I300" s="283">
        <v>0</v>
      </c>
      <c r="J300" s="284"/>
      <c r="K300" s="301">
        <v>1566</v>
      </c>
      <c r="L300" s="294" t="e">
        <f>VLOOKUP(A300,#REF!,3,0)</f>
        <v>#REF!</v>
      </c>
      <c r="M300" s="305">
        <f t="shared" si="2"/>
        <v>0</v>
      </c>
    </row>
    <row r="301" spans="1:13">
      <c r="A301" s="281" t="s">
        <v>1404</v>
      </c>
      <c r="B301" s="270" t="s">
        <v>158</v>
      </c>
      <c r="C301" s="281" t="s">
        <v>1405</v>
      </c>
      <c r="D301" s="282"/>
      <c r="E301" s="301">
        <v>1034.2</v>
      </c>
      <c r="F301" s="284"/>
      <c r="G301" s="283">
        <v>0</v>
      </c>
      <c r="H301" s="284"/>
      <c r="I301" s="283">
        <v>0</v>
      </c>
      <c r="J301" s="284"/>
      <c r="K301" s="301">
        <v>1034.2</v>
      </c>
      <c r="L301" s="294" t="e">
        <f>VLOOKUP(A301,#REF!,3,0)</f>
        <v>#REF!</v>
      </c>
      <c r="M301" s="305">
        <f t="shared" si="2"/>
        <v>0</v>
      </c>
    </row>
    <row r="302" spans="1:13">
      <c r="A302" s="281" t="s">
        <v>4613</v>
      </c>
      <c r="B302" s="270" t="s">
        <v>158</v>
      </c>
      <c r="C302" s="281" t="s">
        <v>4614</v>
      </c>
      <c r="D302" s="282"/>
      <c r="E302" s="283">
        <v>161</v>
      </c>
      <c r="F302" s="284"/>
      <c r="G302" s="283">
        <v>0</v>
      </c>
      <c r="H302" s="284"/>
      <c r="I302" s="283">
        <v>0</v>
      </c>
      <c r="J302" s="284"/>
      <c r="K302" s="283">
        <v>161</v>
      </c>
      <c r="L302" s="294" t="e">
        <f>VLOOKUP(A302,#REF!,3,0)</f>
        <v>#REF!</v>
      </c>
      <c r="M302" s="305">
        <f t="shared" si="2"/>
        <v>0</v>
      </c>
    </row>
    <row r="303" spans="1:13">
      <c r="A303" s="281" t="s">
        <v>3935</v>
      </c>
      <c r="B303" s="270" t="s">
        <v>158</v>
      </c>
      <c r="C303" s="281" t="s">
        <v>3936</v>
      </c>
      <c r="D303" s="282"/>
      <c r="E303" s="283">
        <v>522</v>
      </c>
      <c r="F303" s="284"/>
      <c r="G303" s="283">
        <v>0</v>
      </c>
      <c r="H303" s="284"/>
      <c r="I303" s="283">
        <v>0</v>
      </c>
      <c r="J303" s="284"/>
      <c r="K303" s="283">
        <v>522</v>
      </c>
      <c r="L303" s="294" t="e">
        <f>VLOOKUP(A303,#REF!,3,0)</f>
        <v>#REF!</v>
      </c>
      <c r="M303" s="305">
        <f t="shared" si="2"/>
        <v>0</v>
      </c>
    </row>
    <row r="304" spans="1:13">
      <c r="A304" s="281" t="s">
        <v>3938</v>
      </c>
      <c r="B304" s="270" t="s">
        <v>158</v>
      </c>
      <c r="C304" s="281" t="s">
        <v>3939</v>
      </c>
      <c r="D304" s="282"/>
      <c r="E304" s="301">
        <v>2548.04</v>
      </c>
      <c r="F304" s="284"/>
      <c r="G304" s="283">
        <v>0</v>
      </c>
      <c r="H304" s="284"/>
      <c r="I304" s="283">
        <v>0</v>
      </c>
      <c r="J304" s="284"/>
      <c r="K304" s="301">
        <v>2548.04</v>
      </c>
      <c r="L304" s="294" t="e">
        <f>VLOOKUP(A304,#REF!,3,0)</f>
        <v>#REF!</v>
      </c>
      <c r="M304" s="305">
        <f t="shared" si="2"/>
        <v>0</v>
      </c>
    </row>
    <row r="305" spans="1:13">
      <c r="A305" s="281" t="s">
        <v>1407</v>
      </c>
      <c r="B305" s="270" t="s">
        <v>158</v>
      </c>
      <c r="C305" s="281" t="s">
        <v>1408</v>
      </c>
      <c r="D305" s="282"/>
      <c r="E305" s="301">
        <v>16769.580000000002</v>
      </c>
      <c r="F305" s="284"/>
      <c r="G305" s="301">
        <v>5102.25</v>
      </c>
      <c r="H305" s="284"/>
      <c r="I305" s="283">
        <v>0</v>
      </c>
      <c r="J305" s="284"/>
      <c r="K305" s="301">
        <v>21871.83</v>
      </c>
      <c r="L305" s="294" t="e">
        <f>VLOOKUP(A305,#REF!,3,0)</f>
        <v>#REF!</v>
      </c>
      <c r="M305" s="305">
        <f t="shared" si="2"/>
        <v>5102.25</v>
      </c>
    </row>
    <row r="306" spans="1:13">
      <c r="A306" s="281" t="s">
        <v>1412</v>
      </c>
      <c r="B306" s="270" t="s">
        <v>158</v>
      </c>
      <c r="C306" s="281" t="s">
        <v>1413</v>
      </c>
      <c r="D306" s="282"/>
      <c r="E306" s="301">
        <v>39154.49</v>
      </c>
      <c r="F306" s="284"/>
      <c r="G306" s="301">
        <v>4595.09</v>
      </c>
      <c r="H306" s="284"/>
      <c r="I306" s="283">
        <v>0</v>
      </c>
      <c r="J306" s="284"/>
      <c r="K306" s="301">
        <v>43749.58</v>
      </c>
      <c r="L306" s="294" t="e">
        <f>VLOOKUP(A306,#REF!,3,0)</f>
        <v>#REF!</v>
      </c>
      <c r="M306" s="305">
        <f t="shared" si="2"/>
        <v>4595.09</v>
      </c>
    </row>
    <row r="307" spans="1:13">
      <c r="A307" s="281" t="s">
        <v>1417</v>
      </c>
      <c r="B307" s="270" t="s">
        <v>158</v>
      </c>
      <c r="C307" s="281" t="s">
        <v>1418</v>
      </c>
      <c r="D307" s="282"/>
      <c r="E307" s="301">
        <v>3514.5</v>
      </c>
      <c r="F307" s="284"/>
      <c r="G307" s="283">
        <v>390.5</v>
      </c>
      <c r="H307" s="284"/>
      <c r="I307" s="283">
        <v>0</v>
      </c>
      <c r="J307" s="284"/>
      <c r="K307" s="301">
        <v>3905</v>
      </c>
      <c r="L307" s="294" t="e">
        <f>VLOOKUP(A307,#REF!,3,0)</f>
        <v>#REF!</v>
      </c>
      <c r="M307" s="305">
        <f t="shared" si="2"/>
        <v>390.5</v>
      </c>
    </row>
    <row r="308" spans="1:13">
      <c r="A308" s="285"/>
      <c r="B308" s="270"/>
      <c r="C308" s="285"/>
      <c r="D308" s="286"/>
      <c r="E308" s="286"/>
      <c r="F308" s="286"/>
      <c r="G308" s="286"/>
      <c r="H308" s="286"/>
      <c r="I308" s="286"/>
      <c r="J308" s="286"/>
      <c r="K308" s="286"/>
      <c r="L308" s="294"/>
      <c r="M308" s="305"/>
    </row>
    <row r="309" spans="1:13">
      <c r="A309" s="277" t="s">
        <v>1422</v>
      </c>
      <c r="B309" s="270" t="s">
        <v>158</v>
      </c>
      <c r="C309" s="277" t="s">
        <v>1423</v>
      </c>
      <c r="D309" s="278"/>
      <c r="E309" s="300">
        <v>2823.8</v>
      </c>
      <c r="F309" s="280"/>
      <c r="G309" s="279">
        <v>0</v>
      </c>
      <c r="H309" s="280"/>
      <c r="I309" s="279">
        <v>0</v>
      </c>
      <c r="J309" s="280"/>
      <c r="K309" s="300">
        <v>2823.8</v>
      </c>
      <c r="L309" s="294" t="e">
        <f>VLOOKUP(A309,#REF!,3,0)</f>
        <v>#REF!</v>
      </c>
      <c r="M309" s="305">
        <f t="shared" si="2"/>
        <v>0</v>
      </c>
    </row>
    <row r="310" spans="1:13">
      <c r="A310" s="281" t="s">
        <v>1426</v>
      </c>
      <c r="B310" s="270" t="s">
        <v>158</v>
      </c>
      <c r="C310" s="281" t="s">
        <v>1423</v>
      </c>
      <c r="D310" s="282"/>
      <c r="E310" s="301">
        <v>2823.8</v>
      </c>
      <c r="F310" s="284"/>
      <c r="G310" s="283">
        <v>0</v>
      </c>
      <c r="H310" s="284"/>
      <c r="I310" s="283">
        <v>0</v>
      </c>
      <c r="J310" s="284"/>
      <c r="K310" s="301">
        <v>2823.8</v>
      </c>
      <c r="L310" s="294" t="e">
        <f>VLOOKUP(A310,#REF!,3,0)</f>
        <v>#REF!</v>
      </c>
      <c r="M310" s="305">
        <f t="shared" si="2"/>
        <v>0</v>
      </c>
    </row>
    <row r="311" spans="1:13">
      <c r="A311" s="285"/>
      <c r="B311" s="270"/>
      <c r="C311" s="285"/>
      <c r="D311" s="286"/>
      <c r="E311" s="286"/>
      <c r="F311" s="286"/>
      <c r="G311" s="286"/>
      <c r="H311" s="286"/>
      <c r="I311" s="286"/>
      <c r="J311" s="286"/>
      <c r="K311" s="286"/>
      <c r="L311" s="294"/>
      <c r="M311" s="305"/>
    </row>
    <row r="312" spans="1:13">
      <c r="A312" s="277" t="s">
        <v>1427</v>
      </c>
      <c r="B312" s="270" t="s">
        <v>158</v>
      </c>
      <c r="C312" s="277" t="s">
        <v>1428</v>
      </c>
      <c r="D312" s="278"/>
      <c r="E312" s="279">
        <v>98.47</v>
      </c>
      <c r="F312" s="280"/>
      <c r="G312" s="279">
        <v>0</v>
      </c>
      <c r="H312" s="280"/>
      <c r="I312" s="279">
        <v>0</v>
      </c>
      <c r="J312" s="280"/>
      <c r="K312" s="279">
        <v>98.47</v>
      </c>
      <c r="L312" s="294" t="e">
        <f>VLOOKUP(A312,#REF!,3,0)</f>
        <v>#REF!</v>
      </c>
      <c r="M312" s="305">
        <f t="shared" si="2"/>
        <v>0</v>
      </c>
    </row>
    <row r="313" spans="1:13">
      <c r="A313" s="281" t="s">
        <v>1430</v>
      </c>
      <c r="B313" s="270" t="s">
        <v>158</v>
      </c>
      <c r="C313" s="281" t="s">
        <v>1431</v>
      </c>
      <c r="D313" s="282"/>
      <c r="E313" s="283">
        <v>98.47</v>
      </c>
      <c r="F313" s="284"/>
      <c r="G313" s="283">
        <v>0</v>
      </c>
      <c r="H313" s="284"/>
      <c r="I313" s="283">
        <v>0</v>
      </c>
      <c r="J313" s="284"/>
      <c r="K313" s="283">
        <v>98.47</v>
      </c>
      <c r="L313" s="294" t="e">
        <f>VLOOKUP(A313,#REF!,3,0)</f>
        <v>#REF!</v>
      </c>
      <c r="M313" s="305">
        <f t="shared" si="2"/>
        <v>0</v>
      </c>
    </row>
    <row r="314" spans="1:13">
      <c r="A314" s="285"/>
      <c r="B314" s="270"/>
      <c r="C314" s="285"/>
      <c r="D314" s="286"/>
      <c r="E314" s="286"/>
      <c r="F314" s="286"/>
      <c r="G314" s="286"/>
      <c r="H314" s="286"/>
      <c r="I314" s="286"/>
      <c r="J314" s="286"/>
      <c r="K314" s="286"/>
      <c r="L314" s="294"/>
      <c r="M314" s="305"/>
    </row>
    <row r="315" spans="1:13">
      <c r="A315" s="277" t="s">
        <v>1435</v>
      </c>
      <c r="B315" s="270" t="s">
        <v>158</v>
      </c>
      <c r="C315" s="277" t="s">
        <v>1436</v>
      </c>
      <c r="D315" s="278"/>
      <c r="E315" s="300">
        <v>18621.87</v>
      </c>
      <c r="F315" s="280"/>
      <c r="G315" s="300">
        <v>8855.85</v>
      </c>
      <c r="H315" s="280"/>
      <c r="I315" s="279">
        <v>0</v>
      </c>
      <c r="J315" s="280"/>
      <c r="K315" s="300">
        <v>27477.72</v>
      </c>
      <c r="L315" s="294" t="e">
        <f>VLOOKUP(A315,#REF!,3,0)</f>
        <v>#REF!</v>
      </c>
      <c r="M315" s="305">
        <f t="shared" si="2"/>
        <v>8855.85</v>
      </c>
    </row>
    <row r="316" spans="1:13">
      <c r="A316" s="281" t="s">
        <v>1440</v>
      </c>
      <c r="B316" s="270" t="s">
        <v>158</v>
      </c>
      <c r="C316" s="281" t="s">
        <v>1441</v>
      </c>
      <c r="D316" s="282"/>
      <c r="E316" s="301">
        <v>18621.87</v>
      </c>
      <c r="F316" s="284"/>
      <c r="G316" s="301">
        <v>8855.85</v>
      </c>
      <c r="H316" s="284"/>
      <c r="I316" s="283">
        <v>0</v>
      </c>
      <c r="J316" s="284"/>
      <c r="K316" s="301">
        <v>27477.72</v>
      </c>
      <c r="L316" s="294" t="e">
        <f>VLOOKUP(A316,#REF!,3,0)</f>
        <v>#REF!</v>
      </c>
      <c r="M316" s="305">
        <f t="shared" si="2"/>
        <v>8855.85</v>
      </c>
    </row>
    <row r="317" spans="1:13">
      <c r="A317" s="285"/>
      <c r="B317" s="270"/>
      <c r="C317" s="285"/>
      <c r="D317" s="286"/>
      <c r="E317" s="286"/>
      <c r="F317" s="286"/>
      <c r="G317" s="286"/>
      <c r="H317" s="286"/>
      <c r="I317" s="286"/>
      <c r="J317" s="286"/>
      <c r="K317" s="286"/>
      <c r="L317" s="294"/>
      <c r="M317" s="305"/>
    </row>
    <row r="318" spans="1:13">
      <c r="A318" s="277" t="s">
        <v>1442</v>
      </c>
      <c r="B318" s="270" t="s">
        <v>158</v>
      </c>
      <c r="C318" s="277" t="s">
        <v>1443</v>
      </c>
      <c r="D318" s="278"/>
      <c r="E318" s="300">
        <v>18919.13</v>
      </c>
      <c r="F318" s="280"/>
      <c r="G318" s="300">
        <v>1167.02</v>
      </c>
      <c r="H318" s="280"/>
      <c r="I318" s="279">
        <v>0</v>
      </c>
      <c r="J318" s="280"/>
      <c r="K318" s="300">
        <v>20086.150000000001</v>
      </c>
      <c r="L318" s="294" t="e">
        <f>VLOOKUP(A318,#REF!,3,0)</f>
        <v>#REF!</v>
      </c>
      <c r="M318" s="305">
        <f t="shared" si="2"/>
        <v>1167.02</v>
      </c>
    </row>
    <row r="319" spans="1:13">
      <c r="A319" s="277" t="s">
        <v>1447</v>
      </c>
      <c r="B319" s="270" t="s">
        <v>158</v>
      </c>
      <c r="C319" s="277" t="s">
        <v>1443</v>
      </c>
      <c r="D319" s="278"/>
      <c r="E319" s="300">
        <v>18919.13</v>
      </c>
      <c r="F319" s="280"/>
      <c r="G319" s="300">
        <v>1167.02</v>
      </c>
      <c r="H319" s="280"/>
      <c r="I319" s="279">
        <v>0</v>
      </c>
      <c r="J319" s="280"/>
      <c r="K319" s="300">
        <v>20086.150000000001</v>
      </c>
      <c r="L319" s="294" t="e">
        <f>VLOOKUP(A319,#REF!,3,0)</f>
        <v>#REF!</v>
      </c>
      <c r="M319" s="305">
        <f t="shared" si="2"/>
        <v>1167.02</v>
      </c>
    </row>
    <row r="320" spans="1:13">
      <c r="A320" s="277" t="s">
        <v>1448</v>
      </c>
      <c r="B320" s="270" t="s">
        <v>158</v>
      </c>
      <c r="C320" s="277" t="s">
        <v>1443</v>
      </c>
      <c r="D320" s="278"/>
      <c r="E320" s="300">
        <v>18919.13</v>
      </c>
      <c r="F320" s="280"/>
      <c r="G320" s="300">
        <v>1167.02</v>
      </c>
      <c r="H320" s="280"/>
      <c r="I320" s="279">
        <v>0</v>
      </c>
      <c r="J320" s="280"/>
      <c r="K320" s="300">
        <v>20086.150000000001</v>
      </c>
      <c r="L320" s="294" t="e">
        <f>VLOOKUP(A320,#REF!,3,0)</f>
        <v>#REF!</v>
      </c>
      <c r="M320" s="305">
        <f t="shared" si="2"/>
        <v>1167.02</v>
      </c>
    </row>
    <row r="321" spans="1:13">
      <c r="A321" s="277" t="s">
        <v>1449</v>
      </c>
      <c r="B321" s="270" t="s">
        <v>158</v>
      </c>
      <c r="C321" s="277" t="s">
        <v>1450</v>
      </c>
      <c r="D321" s="278"/>
      <c r="E321" s="300">
        <v>2290.88</v>
      </c>
      <c r="F321" s="280"/>
      <c r="G321" s="279">
        <v>0</v>
      </c>
      <c r="H321" s="280"/>
      <c r="I321" s="279">
        <v>0</v>
      </c>
      <c r="J321" s="280"/>
      <c r="K321" s="300">
        <v>2290.88</v>
      </c>
      <c r="L321" s="294" t="e">
        <f>VLOOKUP(A321,#REF!,3,0)</f>
        <v>#REF!</v>
      </c>
      <c r="M321" s="305">
        <f t="shared" si="2"/>
        <v>0</v>
      </c>
    </row>
    <row r="322" spans="1:13">
      <c r="A322" s="281" t="s">
        <v>1452</v>
      </c>
      <c r="B322" s="270" t="s">
        <v>158</v>
      </c>
      <c r="C322" s="281" t="s">
        <v>1453</v>
      </c>
      <c r="D322" s="282"/>
      <c r="E322" s="283">
        <v>290.88</v>
      </c>
      <c r="F322" s="284"/>
      <c r="G322" s="283">
        <v>0</v>
      </c>
      <c r="H322" s="284"/>
      <c r="I322" s="283">
        <v>0</v>
      </c>
      <c r="J322" s="284"/>
      <c r="K322" s="283">
        <v>290.88</v>
      </c>
      <c r="L322" s="294" t="e">
        <f>VLOOKUP(A322,#REF!,3,0)</f>
        <v>#REF!</v>
      </c>
      <c r="M322" s="305">
        <f t="shared" si="2"/>
        <v>0</v>
      </c>
    </row>
    <row r="323" spans="1:13">
      <c r="A323" s="281" t="s">
        <v>2804</v>
      </c>
      <c r="B323" s="270" t="s">
        <v>158</v>
      </c>
      <c r="C323" s="281" t="s">
        <v>2805</v>
      </c>
      <c r="D323" s="282"/>
      <c r="E323" s="301">
        <v>2000</v>
      </c>
      <c r="F323" s="284"/>
      <c r="G323" s="283">
        <v>0</v>
      </c>
      <c r="H323" s="284"/>
      <c r="I323" s="283">
        <v>0</v>
      </c>
      <c r="J323" s="284"/>
      <c r="K323" s="301">
        <v>2000</v>
      </c>
      <c r="L323" s="294" t="e">
        <f>VLOOKUP(A323,#REF!,3,0)</f>
        <v>#REF!</v>
      </c>
      <c r="M323" s="305">
        <f t="shared" si="2"/>
        <v>0</v>
      </c>
    </row>
    <row r="324" spans="1:13">
      <c r="A324" s="285"/>
      <c r="B324" s="270"/>
      <c r="C324" s="285"/>
      <c r="D324" s="286"/>
      <c r="E324" s="286"/>
      <c r="F324" s="286"/>
      <c r="G324" s="286"/>
      <c r="H324" s="286"/>
      <c r="I324" s="286"/>
      <c r="J324" s="286"/>
      <c r="K324" s="286"/>
      <c r="L324" s="294"/>
      <c r="M324" s="305"/>
    </row>
    <row r="325" spans="1:13">
      <c r="A325" s="277" t="s">
        <v>1903</v>
      </c>
      <c r="B325" s="270" t="s">
        <v>158</v>
      </c>
      <c r="C325" s="277" t="s">
        <v>1904</v>
      </c>
      <c r="D325" s="278"/>
      <c r="E325" s="279">
        <v>741.94</v>
      </c>
      <c r="F325" s="280"/>
      <c r="G325" s="279">
        <v>500</v>
      </c>
      <c r="H325" s="280"/>
      <c r="I325" s="279">
        <v>0</v>
      </c>
      <c r="J325" s="280"/>
      <c r="K325" s="300">
        <v>1241.94</v>
      </c>
      <c r="L325" s="294" t="e">
        <f>VLOOKUP(A325,#REF!,3,0)</f>
        <v>#REF!</v>
      </c>
      <c r="M325" s="305">
        <f t="shared" si="2"/>
        <v>500</v>
      </c>
    </row>
    <row r="326" spans="1:13">
      <c r="A326" s="281" t="s">
        <v>1907</v>
      </c>
      <c r="B326" s="270" t="s">
        <v>158</v>
      </c>
      <c r="C326" s="281" t="s">
        <v>1908</v>
      </c>
      <c r="D326" s="282"/>
      <c r="E326" s="283">
        <v>741.94</v>
      </c>
      <c r="F326" s="284"/>
      <c r="G326" s="283">
        <v>500</v>
      </c>
      <c r="H326" s="284"/>
      <c r="I326" s="283">
        <v>0</v>
      </c>
      <c r="J326" s="284"/>
      <c r="K326" s="301">
        <v>1241.94</v>
      </c>
      <c r="L326" s="294" t="s">
        <v>136</v>
      </c>
      <c r="M326" s="305">
        <f t="shared" ref="M326:M387" si="3">G326-I326</f>
        <v>500</v>
      </c>
    </row>
    <row r="327" spans="1:13">
      <c r="A327" s="285"/>
      <c r="B327" s="270"/>
      <c r="C327" s="285"/>
      <c r="D327" s="286"/>
      <c r="E327" s="286"/>
      <c r="F327" s="286"/>
      <c r="G327" s="286"/>
      <c r="H327" s="286"/>
      <c r="I327" s="286"/>
      <c r="J327" s="286"/>
      <c r="K327" s="286"/>
      <c r="L327" s="294"/>
      <c r="M327" s="305"/>
    </row>
    <row r="328" spans="1:13">
      <c r="A328" s="277" t="s">
        <v>1454</v>
      </c>
      <c r="B328" s="270" t="s">
        <v>158</v>
      </c>
      <c r="C328" s="277" t="s">
        <v>1455</v>
      </c>
      <c r="D328" s="278"/>
      <c r="E328" s="300">
        <v>8808.75</v>
      </c>
      <c r="F328" s="280"/>
      <c r="G328" s="279">
        <v>0</v>
      </c>
      <c r="H328" s="280"/>
      <c r="I328" s="279">
        <v>0</v>
      </c>
      <c r="J328" s="280"/>
      <c r="K328" s="300">
        <v>8808.75</v>
      </c>
      <c r="L328" s="294" t="e">
        <f>VLOOKUP(A328,#REF!,3,0)</f>
        <v>#REF!</v>
      </c>
      <c r="M328" s="305">
        <f t="shared" si="3"/>
        <v>0</v>
      </c>
    </row>
    <row r="329" spans="1:13">
      <c r="A329" s="281" t="s">
        <v>4409</v>
      </c>
      <c r="B329" s="270" t="s">
        <v>158</v>
      </c>
      <c r="C329" s="281" t="s">
        <v>4410</v>
      </c>
      <c r="D329" s="282"/>
      <c r="E329" s="301">
        <v>3710.79</v>
      </c>
      <c r="F329" s="284"/>
      <c r="G329" s="283">
        <v>0</v>
      </c>
      <c r="H329" s="284"/>
      <c r="I329" s="283">
        <v>0</v>
      </c>
      <c r="J329" s="284"/>
      <c r="K329" s="301">
        <v>3710.79</v>
      </c>
      <c r="L329" s="294" t="s">
        <v>136</v>
      </c>
      <c r="M329" s="305">
        <f t="shared" si="3"/>
        <v>0</v>
      </c>
    </row>
    <row r="330" spans="1:13">
      <c r="A330" s="281" t="s">
        <v>1459</v>
      </c>
      <c r="B330" s="270" t="s">
        <v>158</v>
      </c>
      <c r="C330" s="281" t="s">
        <v>1460</v>
      </c>
      <c r="D330" s="282"/>
      <c r="E330" s="301">
        <v>5097.96</v>
      </c>
      <c r="F330" s="284"/>
      <c r="G330" s="283">
        <v>0</v>
      </c>
      <c r="H330" s="284"/>
      <c r="I330" s="283">
        <v>0</v>
      </c>
      <c r="J330" s="284"/>
      <c r="K330" s="301">
        <v>5097.96</v>
      </c>
      <c r="L330" s="294" t="e">
        <f>VLOOKUP(A330,#REF!,3,0)</f>
        <v>#REF!</v>
      </c>
      <c r="M330" s="305">
        <f t="shared" si="3"/>
        <v>0</v>
      </c>
    </row>
    <row r="331" spans="1:13">
      <c r="A331" s="285"/>
      <c r="B331" s="270"/>
      <c r="C331" s="285"/>
      <c r="D331" s="286"/>
      <c r="E331" s="286"/>
      <c r="F331" s="286"/>
      <c r="G331" s="286"/>
      <c r="H331" s="286"/>
      <c r="I331" s="286"/>
      <c r="J331" s="286"/>
      <c r="K331" s="286"/>
      <c r="L331" s="294"/>
      <c r="M331" s="305"/>
    </row>
    <row r="332" spans="1:13">
      <c r="A332" s="277" t="s">
        <v>1461</v>
      </c>
      <c r="B332" s="270" t="s">
        <v>158</v>
      </c>
      <c r="C332" s="277" t="s">
        <v>1462</v>
      </c>
      <c r="D332" s="278"/>
      <c r="E332" s="300">
        <v>7077.56</v>
      </c>
      <c r="F332" s="280"/>
      <c r="G332" s="279">
        <v>667.02</v>
      </c>
      <c r="H332" s="280"/>
      <c r="I332" s="279">
        <v>0</v>
      </c>
      <c r="J332" s="280"/>
      <c r="K332" s="300">
        <v>7744.58</v>
      </c>
      <c r="L332" s="294" t="e">
        <f>VLOOKUP(A332,#REF!,3,0)</f>
        <v>#REF!</v>
      </c>
      <c r="M332" s="305">
        <f t="shared" si="3"/>
        <v>667.02</v>
      </c>
    </row>
    <row r="333" spans="1:13">
      <c r="A333" s="281" t="s">
        <v>1466</v>
      </c>
      <c r="B333" s="270" t="s">
        <v>158</v>
      </c>
      <c r="C333" s="281" t="s">
        <v>1467</v>
      </c>
      <c r="D333" s="282"/>
      <c r="E333" s="301">
        <v>7077.56</v>
      </c>
      <c r="F333" s="284"/>
      <c r="G333" s="283">
        <v>0</v>
      </c>
      <c r="H333" s="284"/>
      <c r="I333" s="283">
        <v>0</v>
      </c>
      <c r="J333" s="284"/>
      <c r="K333" s="301">
        <v>7077.56</v>
      </c>
      <c r="L333" s="294" t="s">
        <v>141</v>
      </c>
      <c r="M333" s="305">
        <f t="shared" si="3"/>
        <v>0</v>
      </c>
    </row>
    <row r="334" spans="1:13">
      <c r="A334" s="281" t="s">
        <v>4681</v>
      </c>
      <c r="B334" s="270" t="s">
        <v>158</v>
      </c>
      <c r="C334" s="281" t="s">
        <v>4682</v>
      </c>
      <c r="D334" s="282"/>
      <c r="E334" s="283">
        <v>0</v>
      </c>
      <c r="F334" s="284"/>
      <c r="G334" s="283">
        <v>667.02</v>
      </c>
      <c r="H334" s="284"/>
      <c r="I334" s="283">
        <v>0</v>
      </c>
      <c r="J334" s="284"/>
      <c r="K334" s="283">
        <v>667.02</v>
      </c>
      <c r="L334" s="294" t="e">
        <f>VLOOKUP(A334,#REF!,3,0)</f>
        <v>#REF!</v>
      </c>
      <c r="M334" s="305">
        <f t="shared" si="3"/>
        <v>667.02</v>
      </c>
    </row>
    <row r="335" spans="1:13">
      <c r="A335" s="285"/>
      <c r="B335" s="270"/>
      <c r="C335" s="285"/>
      <c r="D335" s="286"/>
      <c r="E335" s="286"/>
      <c r="F335" s="286"/>
      <c r="G335" s="286"/>
      <c r="H335" s="286"/>
      <c r="I335" s="286"/>
      <c r="J335" s="286"/>
      <c r="K335" s="286"/>
      <c r="L335" s="294"/>
      <c r="M335" s="305"/>
    </row>
    <row r="336" spans="1:13">
      <c r="A336" s="277" t="s">
        <v>1468</v>
      </c>
      <c r="B336" s="270" t="s">
        <v>158</v>
      </c>
      <c r="C336" s="277" t="s">
        <v>1469</v>
      </c>
      <c r="D336" s="278"/>
      <c r="E336" s="300">
        <v>16494.96</v>
      </c>
      <c r="F336" s="280"/>
      <c r="G336" s="300">
        <v>4490.63</v>
      </c>
      <c r="H336" s="280"/>
      <c r="I336" s="279">
        <v>0</v>
      </c>
      <c r="J336" s="280"/>
      <c r="K336" s="300">
        <v>20985.59</v>
      </c>
      <c r="L336" s="294" t="e">
        <f>VLOOKUP(A336,#REF!,3,0)</f>
        <v>#REF!</v>
      </c>
      <c r="M336" s="305">
        <f t="shared" si="3"/>
        <v>4490.63</v>
      </c>
    </row>
    <row r="337" spans="1:13">
      <c r="A337" s="277" t="s">
        <v>1473</v>
      </c>
      <c r="B337" s="270" t="s">
        <v>158</v>
      </c>
      <c r="C337" s="277" t="s">
        <v>1469</v>
      </c>
      <c r="D337" s="278"/>
      <c r="E337" s="300">
        <v>16494.96</v>
      </c>
      <c r="F337" s="280"/>
      <c r="G337" s="300">
        <v>4490.63</v>
      </c>
      <c r="H337" s="280"/>
      <c r="I337" s="279">
        <v>0</v>
      </c>
      <c r="J337" s="280"/>
      <c r="K337" s="300">
        <v>20985.59</v>
      </c>
      <c r="L337" s="294" t="e">
        <f>VLOOKUP(A337,#REF!,3,0)</f>
        <v>#REF!</v>
      </c>
      <c r="M337" s="305">
        <f t="shared" si="3"/>
        <v>4490.63</v>
      </c>
    </row>
    <row r="338" spans="1:13">
      <c r="A338" s="277" t="s">
        <v>1474</v>
      </c>
      <c r="B338" s="270" t="s">
        <v>158</v>
      </c>
      <c r="C338" s="277" t="s">
        <v>1469</v>
      </c>
      <c r="D338" s="278"/>
      <c r="E338" s="300">
        <v>16494.96</v>
      </c>
      <c r="F338" s="280"/>
      <c r="G338" s="300">
        <v>4490.63</v>
      </c>
      <c r="H338" s="280"/>
      <c r="I338" s="279">
        <v>0</v>
      </c>
      <c r="J338" s="280"/>
      <c r="K338" s="300">
        <v>20985.59</v>
      </c>
      <c r="L338" s="294" t="e">
        <f>VLOOKUP(A338,#REF!,3,0)</f>
        <v>#REF!</v>
      </c>
      <c r="M338" s="305">
        <f t="shared" si="3"/>
        <v>4490.63</v>
      </c>
    </row>
    <row r="339" spans="1:13">
      <c r="A339" s="277" t="s">
        <v>1480</v>
      </c>
      <c r="B339" s="270" t="s">
        <v>158</v>
      </c>
      <c r="C339" s="277" t="s">
        <v>1481</v>
      </c>
      <c r="D339" s="278"/>
      <c r="E339" s="300">
        <v>16494.96</v>
      </c>
      <c r="F339" s="280"/>
      <c r="G339" s="300">
        <v>4490.63</v>
      </c>
      <c r="H339" s="280"/>
      <c r="I339" s="279">
        <v>0</v>
      </c>
      <c r="J339" s="280"/>
      <c r="K339" s="300">
        <v>20985.59</v>
      </c>
      <c r="L339" s="294" t="e">
        <f>VLOOKUP(A339,#REF!,3,0)</f>
        <v>#REF!</v>
      </c>
      <c r="M339" s="305">
        <f t="shared" si="3"/>
        <v>4490.63</v>
      </c>
    </row>
    <row r="340" spans="1:13">
      <c r="A340" s="281" t="s">
        <v>3465</v>
      </c>
      <c r="B340" s="270" t="s">
        <v>158</v>
      </c>
      <c r="C340" s="281" t="s">
        <v>1605</v>
      </c>
      <c r="D340" s="282"/>
      <c r="E340" s="301">
        <v>3366.37</v>
      </c>
      <c r="F340" s="284"/>
      <c r="G340" s="283">
        <v>0</v>
      </c>
      <c r="H340" s="284"/>
      <c r="I340" s="283">
        <v>0</v>
      </c>
      <c r="J340" s="284"/>
      <c r="K340" s="301">
        <v>3366.37</v>
      </c>
      <c r="L340" s="294" t="e">
        <f>VLOOKUP(A340,#REF!,3,0)</f>
        <v>#REF!</v>
      </c>
      <c r="M340" s="305">
        <f t="shared" si="3"/>
        <v>0</v>
      </c>
    </row>
    <row r="341" spans="1:13">
      <c r="A341" s="281" t="s">
        <v>1485</v>
      </c>
      <c r="B341" s="270" t="s">
        <v>158</v>
      </c>
      <c r="C341" s="281" t="s">
        <v>1486</v>
      </c>
      <c r="D341" s="282"/>
      <c r="E341" s="301">
        <v>3129.65</v>
      </c>
      <c r="F341" s="284"/>
      <c r="G341" s="283">
        <v>0</v>
      </c>
      <c r="H341" s="284"/>
      <c r="I341" s="283">
        <v>0</v>
      </c>
      <c r="J341" s="284"/>
      <c r="K341" s="301">
        <v>3129.65</v>
      </c>
      <c r="L341" s="294" t="e">
        <f>VLOOKUP(A341,#REF!,3,0)</f>
        <v>#REF!</v>
      </c>
      <c r="M341" s="305">
        <f t="shared" si="3"/>
        <v>0</v>
      </c>
    </row>
    <row r="342" spans="1:13">
      <c r="A342" s="281" t="s">
        <v>1490</v>
      </c>
      <c r="B342" s="270" t="s">
        <v>158</v>
      </c>
      <c r="C342" s="281" t="s">
        <v>1491</v>
      </c>
      <c r="D342" s="282"/>
      <c r="E342" s="301">
        <v>9998.94</v>
      </c>
      <c r="F342" s="284"/>
      <c r="G342" s="301">
        <v>4490.63</v>
      </c>
      <c r="H342" s="284"/>
      <c r="I342" s="283">
        <v>0</v>
      </c>
      <c r="J342" s="284"/>
      <c r="K342" s="301">
        <v>14489.57</v>
      </c>
      <c r="L342" s="294" t="e">
        <f>VLOOKUP(A342,#REF!,3,0)</f>
        <v>#REF!</v>
      </c>
      <c r="M342" s="305">
        <f t="shared" si="3"/>
        <v>4490.63</v>
      </c>
    </row>
    <row r="343" spans="1:13">
      <c r="A343" s="285"/>
      <c r="B343" s="270"/>
      <c r="C343" s="285"/>
      <c r="D343" s="286"/>
      <c r="E343" s="286"/>
      <c r="F343" s="286"/>
      <c r="G343" s="286"/>
      <c r="H343" s="286"/>
      <c r="I343" s="286"/>
      <c r="J343" s="286"/>
      <c r="K343" s="286"/>
      <c r="L343" s="294"/>
      <c r="M343" s="305"/>
    </row>
    <row r="344" spans="1:13">
      <c r="A344" s="277" t="s">
        <v>1519</v>
      </c>
      <c r="B344" s="270" t="s">
        <v>158</v>
      </c>
      <c r="C344" s="277" t="s">
        <v>1520</v>
      </c>
      <c r="D344" s="278"/>
      <c r="E344" s="300">
        <v>12593.09</v>
      </c>
      <c r="F344" s="280"/>
      <c r="G344" s="279">
        <v>0</v>
      </c>
      <c r="H344" s="280"/>
      <c r="I344" s="279">
        <v>0</v>
      </c>
      <c r="J344" s="280"/>
      <c r="K344" s="300">
        <v>12593.09</v>
      </c>
      <c r="L344" s="294" t="e">
        <f>VLOOKUP(A344,#REF!,3,0)</f>
        <v>#REF!</v>
      </c>
      <c r="M344" s="305">
        <f t="shared" si="3"/>
        <v>0</v>
      </c>
    </row>
    <row r="345" spans="1:13">
      <c r="A345" s="277" t="s">
        <v>1524</v>
      </c>
      <c r="B345" s="270" t="s">
        <v>158</v>
      </c>
      <c r="C345" s="277" t="s">
        <v>1525</v>
      </c>
      <c r="D345" s="278"/>
      <c r="E345" s="300">
        <v>12593.09</v>
      </c>
      <c r="F345" s="280"/>
      <c r="G345" s="279">
        <v>0</v>
      </c>
      <c r="H345" s="280"/>
      <c r="I345" s="279">
        <v>0</v>
      </c>
      <c r="J345" s="280"/>
      <c r="K345" s="300">
        <v>12593.09</v>
      </c>
      <c r="L345" s="294" t="e">
        <f>VLOOKUP(A345,#REF!,3,0)</f>
        <v>#REF!</v>
      </c>
      <c r="M345" s="305">
        <f t="shared" si="3"/>
        <v>0</v>
      </c>
    </row>
    <row r="346" spans="1:13">
      <c r="A346" s="277" t="s">
        <v>1526</v>
      </c>
      <c r="B346" s="270" t="s">
        <v>158</v>
      </c>
      <c r="C346" s="277" t="s">
        <v>1525</v>
      </c>
      <c r="D346" s="278"/>
      <c r="E346" s="300">
        <v>12593.09</v>
      </c>
      <c r="F346" s="280"/>
      <c r="G346" s="279">
        <v>0</v>
      </c>
      <c r="H346" s="280"/>
      <c r="I346" s="279">
        <v>0</v>
      </c>
      <c r="J346" s="280"/>
      <c r="K346" s="300">
        <v>12593.09</v>
      </c>
      <c r="L346" s="294" t="e">
        <f>VLOOKUP(A346,#REF!,3,0)</f>
        <v>#REF!</v>
      </c>
      <c r="M346" s="305">
        <f t="shared" si="3"/>
        <v>0</v>
      </c>
    </row>
    <row r="347" spans="1:13">
      <c r="A347" s="277" t="s">
        <v>1527</v>
      </c>
      <c r="B347" s="270" t="s">
        <v>158</v>
      </c>
      <c r="C347" s="277" t="s">
        <v>1528</v>
      </c>
      <c r="D347" s="278"/>
      <c r="E347" s="300">
        <v>12593.09</v>
      </c>
      <c r="F347" s="280"/>
      <c r="G347" s="279">
        <v>0</v>
      </c>
      <c r="H347" s="280"/>
      <c r="I347" s="279">
        <v>0</v>
      </c>
      <c r="J347" s="280"/>
      <c r="K347" s="300">
        <v>12593.09</v>
      </c>
      <c r="L347" s="294" t="e">
        <f>VLOOKUP(A347,#REF!,3,0)</f>
        <v>#REF!</v>
      </c>
      <c r="M347" s="305">
        <f t="shared" si="3"/>
        <v>0</v>
      </c>
    </row>
    <row r="348" spans="1:13">
      <c r="A348" s="281" t="s">
        <v>1532</v>
      </c>
      <c r="B348" s="270" t="s">
        <v>158</v>
      </c>
      <c r="C348" s="281" t="s">
        <v>1533</v>
      </c>
      <c r="D348" s="282"/>
      <c r="E348" s="301">
        <v>10373.09</v>
      </c>
      <c r="F348" s="284"/>
      <c r="G348" s="283">
        <v>0</v>
      </c>
      <c r="H348" s="284"/>
      <c r="I348" s="283">
        <v>0</v>
      </c>
      <c r="J348" s="284"/>
      <c r="K348" s="301">
        <v>10373.09</v>
      </c>
      <c r="L348" s="294" t="e">
        <f>VLOOKUP(A348,#REF!,3,0)</f>
        <v>#REF!</v>
      </c>
      <c r="M348" s="305">
        <f t="shared" si="3"/>
        <v>0</v>
      </c>
    </row>
    <row r="349" spans="1:13">
      <c r="A349" s="281" t="s">
        <v>1535</v>
      </c>
      <c r="B349" s="270" t="s">
        <v>158</v>
      </c>
      <c r="C349" s="281" t="s">
        <v>1536</v>
      </c>
      <c r="D349" s="282"/>
      <c r="E349" s="301">
        <v>2220</v>
      </c>
      <c r="F349" s="284"/>
      <c r="G349" s="283">
        <v>0</v>
      </c>
      <c r="H349" s="284"/>
      <c r="I349" s="283">
        <v>0</v>
      </c>
      <c r="J349" s="284"/>
      <c r="K349" s="301">
        <v>2220</v>
      </c>
      <c r="L349" s="294" t="e">
        <f>VLOOKUP(A349,#REF!,3,0)</f>
        <v>#REF!</v>
      </c>
      <c r="M349" s="305">
        <f t="shared" si="3"/>
        <v>0</v>
      </c>
    </row>
    <row r="350" spans="1:13">
      <c r="A350" s="285"/>
      <c r="B350" s="270"/>
      <c r="C350" s="285"/>
      <c r="D350" s="286"/>
      <c r="E350" s="286"/>
      <c r="F350" s="286"/>
      <c r="G350" s="286"/>
      <c r="H350" s="286"/>
      <c r="I350" s="286"/>
      <c r="J350" s="286"/>
      <c r="K350" s="286"/>
      <c r="L350" s="294"/>
      <c r="M350" s="305"/>
    </row>
    <row r="351" spans="1:13">
      <c r="A351" s="277" t="s">
        <v>1542</v>
      </c>
      <c r="B351" s="270" t="s">
        <v>158</v>
      </c>
      <c r="C351" s="277" t="s">
        <v>1543</v>
      </c>
      <c r="D351" s="278"/>
      <c r="E351" s="300">
        <v>33455.65</v>
      </c>
      <c r="F351" s="280"/>
      <c r="G351" s="300">
        <v>9847.3799999999992</v>
      </c>
      <c r="H351" s="280"/>
      <c r="I351" s="279">
        <v>0</v>
      </c>
      <c r="J351" s="280"/>
      <c r="K351" s="300">
        <v>43303.03</v>
      </c>
      <c r="L351" s="294" t="e">
        <f>VLOOKUP(A351,#REF!,3,0)</f>
        <v>#REF!</v>
      </c>
      <c r="M351" s="305">
        <f t="shared" si="3"/>
        <v>9847.3799999999992</v>
      </c>
    </row>
    <row r="352" spans="1:13">
      <c r="A352" s="277" t="s">
        <v>1547</v>
      </c>
      <c r="B352" s="270" t="s">
        <v>158</v>
      </c>
      <c r="C352" s="277" t="s">
        <v>1543</v>
      </c>
      <c r="D352" s="278"/>
      <c r="E352" s="300">
        <v>33455.65</v>
      </c>
      <c r="F352" s="280"/>
      <c r="G352" s="300">
        <v>9847.3799999999992</v>
      </c>
      <c r="H352" s="280"/>
      <c r="I352" s="279">
        <v>0</v>
      </c>
      <c r="J352" s="280"/>
      <c r="K352" s="300">
        <v>43303.03</v>
      </c>
      <c r="L352" s="294" t="e">
        <f>VLOOKUP(A352,#REF!,3,0)</f>
        <v>#REF!</v>
      </c>
      <c r="M352" s="305">
        <f t="shared" si="3"/>
        <v>9847.3799999999992</v>
      </c>
    </row>
    <row r="353" spans="1:13">
      <c r="A353" s="277" t="s">
        <v>1548</v>
      </c>
      <c r="B353" s="270" t="s">
        <v>158</v>
      </c>
      <c r="C353" s="277" t="s">
        <v>1543</v>
      </c>
      <c r="D353" s="278"/>
      <c r="E353" s="300">
        <v>33455.65</v>
      </c>
      <c r="F353" s="280"/>
      <c r="G353" s="300">
        <v>9847.3799999999992</v>
      </c>
      <c r="H353" s="280"/>
      <c r="I353" s="279">
        <v>0</v>
      </c>
      <c r="J353" s="280"/>
      <c r="K353" s="300">
        <v>43303.03</v>
      </c>
      <c r="L353" s="294" t="e">
        <f>VLOOKUP(A353,#REF!,3,0)</f>
        <v>#REF!</v>
      </c>
      <c r="M353" s="305">
        <f t="shared" si="3"/>
        <v>9847.3799999999992</v>
      </c>
    </row>
    <row r="354" spans="1:13">
      <c r="A354" s="277" t="s">
        <v>1549</v>
      </c>
      <c r="B354" s="270" t="s">
        <v>158</v>
      </c>
      <c r="C354" s="277" t="s">
        <v>1550</v>
      </c>
      <c r="D354" s="278"/>
      <c r="E354" s="300">
        <v>23553.19</v>
      </c>
      <c r="F354" s="280"/>
      <c r="G354" s="300">
        <v>2200</v>
      </c>
      <c r="H354" s="280"/>
      <c r="I354" s="279">
        <v>0</v>
      </c>
      <c r="J354" s="280"/>
      <c r="K354" s="300">
        <v>25753.19</v>
      </c>
      <c r="L354" s="294" t="e">
        <f>VLOOKUP(A354,#REF!,3,0)</f>
        <v>#REF!</v>
      </c>
      <c r="M354" s="305">
        <f t="shared" si="3"/>
        <v>2200</v>
      </c>
    </row>
    <row r="355" spans="1:13">
      <c r="A355" s="281" t="s">
        <v>1553</v>
      </c>
      <c r="B355" s="270" t="s">
        <v>158</v>
      </c>
      <c r="C355" s="281" t="s">
        <v>1554</v>
      </c>
      <c r="D355" s="282"/>
      <c r="E355" s="301">
        <v>22953.19</v>
      </c>
      <c r="F355" s="284"/>
      <c r="G355" s="301">
        <v>2200</v>
      </c>
      <c r="H355" s="284"/>
      <c r="I355" s="283">
        <v>0</v>
      </c>
      <c r="J355" s="284"/>
      <c r="K355" s="301">
        <v>25153.19</v>
      </c>
      <c r="L355" s="294" t="e">
        <f>VLOOKUP(A355,#REF!,3,0)</f>
        <v>#REF!</v>
      </c>
      <c r="M355" s="305">
        <f t="shared" si="3"/>
        <v>2200</v>
      </c>
    </row>
    <row r="356" spans="1:13">
      <c r="A356" s="281" t="s">
        <v>3708</v>
      </c>
      <c r="B356" s="270" t="s">
        <v>158</v>
      </c>
      <c r="C356" s="281" t="s">
        <v>3709</v>
      </c>
      <c r="D356" s="282"/>
      <c r="E356" s="283">
        <v>600</v>
      </c>
      <c r="F356" s="284"/>
      <c r="G356" s="283">
        <v>0</v>
      </c>
      <c r="H356" s="284"/>
      <c r="I356" s="283">
        <v>0</v>
      </c>
      <c r="J356" s="284"/>
      <c r="K356" s="283">
        <v>600</v>
      </c>
      <c r="L356" s="294" t="e">
        <f>VLOOKUP(A356,#REF!,3,0)</f>
        <v>#REF!</v>
      </c>
      <c r="M356" s="305">
        <f t="shared" si="3"/>
        <v>0</v>
      </c>
    </row>
    <row r="357" spans="1:13">
      <c r="A357" s="285"/>
      <c r="B357" s="270"/>
      <c r="C357" s="285"/>
      <c r="D357" s="286"/>
      <c r="E357" s="286"/>
      <c r="F357" s="286"/>
      <c r="G357" s="286"/>
      <c r="H357" s="286"/>
      <c r="I357" s="286"/>
      <c r="J357" s="286"/>
      <c r="K357" s="286"/>
      <c r="L357" s="294"/>
      <c r="M357" s="305"/>
    </row>
    <row r="358" spans="1:13">
      <c r="A358" s="277" t="s">
        <v>1555</v>
      </c>
      <c r="B358" s="270" t="s">
        <v>158</v>
      </c>
      <c r="C358" s="277" t="s">
        <v>1556</v>
      </c>
      <c r="D358" s="278"/>
      <c r="E358" s="300">
        <v>9902.4599999999991</v>
      </c>
      <c r="F358" s="280"/>
      <c r="G358" s="300">
        <v>7647.38</v>
      </c>
      <c r="H358" s="280"/>
      <c r="I358" s="279">
        <v>0</v>
      </c>
      <c r="J358" s="280"/>
      <c r="K358" s="300">
        <v>17549.84</v>
      </c>
      <c r="L358" s="294" t="e">
        <f>VLOOKUP(A358,#REF!,3,0)</f>
        <v>#REF!</v>
      </c>
      <c r="M358" s="305">
        <f t="shared" si="3"/>
        <v>7647.38</v>
      </c>
    </row>
    <row r="359" spans="1:13">
      <c r="A359" s="281" t="s">
        <v>3954</v>
      </c>
      <c r="B359" s="270" t="s">
        <v>158</v>
      </c>
      <c r="C359" s="281" t="s">
        <v>4204</v>
      </c>
      <c r="D359" s="282"/>
      <c r="E359" s="301">
        <v>1413.76</v>
      </c>
      <c r="F359" s="284"/>
      <c r="G359" s="283">
        <v>147.38</v>
      </c>
      <c r="H359" s="284"/>
      <c r="I359" s="283">
        <v>0</v>
      </c>
      <c r="J359" s="284"/>
      <c r="K359" s="301">
        <v>1561.14</v>
      </c>
      <c r="L359" s="294" t="e">
        <f>VLOOKUP(A359,#REF!,3,0)</f>
        <v>#REF!</v>
      </c>
      <c r="M359" s="305">
        <f t="shared" si="3"/>
        <v>147.38</v>
      </c>
    </row>
    <row r="360" spans="1:13">
      <c r="A360" s="281" t="s">
        <v>1558</v>
      </c>
      <c r="B360" s="270" t="s">
        <v>158</v>
      </c>
      <c r="C360" s="281" t="s">
        <v>1559</v>
      </c>
      <c r="D360" s="282"/>
      <c r="E360" s="301">
        <v>8488.7000000000007</v>
      </c>
      <c r="F360" s="284"/>
      <c r="G360" s="301">
        <v>7500</v>
      </c>
      <c r="H360" s="284"/>
      <c r="I360" s="283">
        <v>0</v>
      </c>
      <c r="J360" s="284"/>
      <c r="K360" s="301">
        <v>15988.7</v>
      </c>
      <c r="L360" s="294" t="e">
        <f>VLOOKUP(A360,#REF!,3,0)</f>
        <v>#REF!</v>
      </c>
      <c r="M360" s="305">
        <f t="shared" si="3"/>
        <v>7500</v>
      </c>
    </row>
    <row r="361" spans="1:13">
      <c r="A361" s="285"/>
      <c r="B361" s="270"/>
      <c r="C361" s="285"/>
      <c r="D361" s="286"/>
      <c r="E361" s="286"/>
      <c r="F361" s="286"/>
      <c r="G361" s="286"/>
      <c r="H361" s="286"/>
      <c r="I361" s="286"/>
      <c r="J361" s="286"/>
      <c r="K361" s="286"/>
      <c r="L361" s="294"/>
      <c r="M361" s="305"/>
    </row>
    <row r="362" spans="1:13">
      <c r="A362" s="277" t="s">
        <v>1560</v>
      </c>
      <c r="B362" s="270" t="s">
        <v>158</v>
      </c>
      <c r="C362" s="277" t="s">
        <v>3474</v>
      </c>
      <c r="D362" s="278"/>
      <c r="E362" s="300">
        <v>59575.51</v>
      </c>
      <c r="F362" s="280"/>
      <c r="G362" s="279">
        <v>0</v>
      </c>
      <c r="H362" s="280"/>
      <c r="I362" s="279">
        <v>0</v>
      </c>
      <c r="J362" s="280"/>
      <c r="K362" s="300">
        <v>59575.51</v>
      </c>
      <c r="L362" s="294" t="e">
        <f>VLOOKUP(A362,#REF!,3,0)</f>
        <v>#REF!</v>
      </c>
      <c r="M362" s="305">
        <f t="shared" si="3"/>
        <v>0</v>
      </c>
    </row>
    <row r="363" spans="1:13">
      <c r="A363" s="277" t="s">
        <v>1566</v>
      </c>
      <c r="B363" s="270" t="s">
        <v>158</v>
      </c>
      <c r="C363" s="277" t="s">
        <v>3474</v>
      </c>
      <c r="D363" s="278"/>
      <c r="E363" s="300">
        <v>59575.51</v>
      </c>
      <c r="F363" s="280"/>
      <c r="G363" s="279">
        <v>0</v>
      </c>
      <c r="H363" s="280"/>
      <c r="I363" s="279">
        <v>0</v>
      </c>
      <c r="J363" s="280"/>
      <c r="K363" s="300">
        <v>59575.51</v>
      </c>
      <c r="L363" s="294" t="e">
        <f>VLOOKUP(A363,#REF!,3,0)</f>
        <v>#REF!</v>
      </c>
      <c r="M363" s="305">
        <f t="shared" si="3"/>
        <v>0</v>
      </c>
    </row>
    <row r="364" spans="1:13">
      <c r="A364" s="277" t="s">
        <v>1567</v>
      </c>
      <c r="B364" s="270" t="s">
        <v>158</v>
      </c>
      <c r="C364" s="277" t="s">
        <v>3474</v>
      </c>
      <c r="D364" s="278"/>
      <c r="E364" s="300">
        <v>57108.37</v>
      </c>
      <c r="F364" s="280"/>
      <c r="G364" s="279">
        <v>0</v>
      </c>
      <c r="H364" s="280"/>
      <c r="I364" s="279">
        <v>0</v>
      </c>
      <c r="J364" s="280"/>
      <c r="K364" s="300">
        <v>57108.37</v>
      </c>
      <c r="L364" s="294" t="e">
        <f>VLOOKUP(A364,#REF!,3,0)</f>
        <v>#REF!</v>
      </c>
      <c r="M364" s="305">
        <f t="shared" si="3"/>
        <v>0</v>
      </c>
    </row>
    <row r="365" spans="1:13">
      <c r="A365" s="277" t="s">
        <v>1571</v>
      </c>
      <c r="B365" s="270" t="s">
        <v>158</v>
      </c>
      <c r="C365" s="277" t="s">
        <v>3474</v>
      </c>
      <c r="D365" s="278"/>
      <c r="E365" s="300">
        <v>57108.37</v>
      </c>
      <c r="F365" s="280"/>
      <c r="G365" s="279">
        <v>0</v>
      </c>
      <c r="H365" s="280"/>
      <c r="I365" s="279">
        <v>0</v>
      </c>
      <c r="J365" s="280"/>
      <c r="K365" s="300">
        <v>57108.37</v>
      </c>
      <c r="L365" s="294" t="e">
        <f>VLOOKUP(A365,#REF!,3,0)</f>
        <v>#REF!</v>
      </c>
      <c r="M365" s="305">
        <f t="shared" si="3"/>
        <v>0</v>
      </c>
    </row>
    <row r="366" spans="1:13">
      <c r="A366" s="281" t="s">
        <v>1586</v>
      </c>
      <c r="B366" s="270" t="s">
        <v>158</v>
      </c>
      <c r="C366" s="281" t="s">
        <v>1587</v>
      </c>
      <c r="D366" s="282"/>
      <c r="E366" s="301">
        <v>7697</v>
      </c>
      <c r="F366" s="284"/>
      <c r="G366" s="283">
        <v>0</v>
      </c>
      <c r="H366" s="284"/>
      <c r="I366" s="283">
        <v>0</v>
      </c>
      <c r="J366" s="284"/>
      <c r="K366" s="301">
        <v>7697</v>
      </c>
      <c r="L366" s="294" t="e">
        <f>VLOOKUP(A366,#REF!,3,0)</f>
        <v>#REF!</v>
      </c>
      <c r="M366" s="305">
        <f t="shared" si="3"/>
        <v>0</v>
      </c>
    </row>
    <row r="367" spans="1:13">
      <c r="A367" s="281" t="s">
        <v>1599</v>
      </c>
      <c r="B367" s="270" t="s">
        <v>158</v>
      </c>
      <c r="C367" s="281" t="s">
        <v>1600</v>
      </c>
      <c r="D367" s="282"/>
      <c r="E367" s="301">
        <v>1140</v>
      </c>
      <c r="F367" s="284"/>
      <c r="G367" s="283">
        <v>0</v>
      </c>
      <c r="H367" s="284"/>
      <c r="I367" s="283">
        <v>0</v>
      </c>
      <c r="J367" s="284"/>
      <c r="K367" s="301">
        <v>1140</v>
      </c>
      <c r="L367" s="294" t="e">
        <f>VLOOKUP(A367,#REF!,3,0)</f>
        <v>#REF!</v>
      </c>
      <c r="M367" s="305">
        <f t="shared" si="3"/>
        <v>0</v>
      </c>
    </row>
    <row r="368" spans="1:13">
      <c r="A368" s="281" t="s">
        <v>1930</v>
      </c>
      <c r="B368" s="270" t="s">
        <v>158</v>
      </c>
      <c r="C368" s="281" t="s">
        <v>1931</v>
      </c>
      <c r="D368" s="282"/>
      <c r="E368" s="301">
        <v>2237.08</v>
      </c>
      <c r="F368" s="284"/>
      <c r="G368" s="283">
        <v>0</v>
      </c>
      <c r="H368" s="284"/>
      <c r="I368" s="283">
        <v>0</v>
      </c>
      <c r="J368" s="284"/>
      <c r="K368" s="301">
        <v>2237.08</v>
      </c>
      <c r="L368" s="294" t="e">
        <f>VLOOKUP(A368,#REF!,3,0)</f>
        <v>#REF!</v>
      </c>
      <c r="M368" s="305">
        <f t="shared" si="3"/>
        <v>0</v>
      </c>
    </row>
    <row r="369" spans="1:13">
      <c r="A369" s="281" t="s">
        <v>1621</v>
      </c>
      <c r="B369" s="270" t="s">
        <v>158</v>
      </c>
      <c r="C369" s="281" t="s">
        <v>1622</v>
      </c>
      <c r="D369" s="282"/>
      <c r="E369" s="283">
        <v>218.33</v>
      </c>
      <c r="F369" s="284"/>
      <c r="G369" s="283">
        <v>0</v>
      </c>
      <c r="H369" s="284"/>
      <c r="I369" s="283">
        <v>0</v>
      </c>
      <c r="J369" s="284"/>
      <c r="K369" s="283">
        <v>218.33</v>
      </c>
      <c r="L369" s="294" t="e">
        <f>VLOOKUP(A369,#REF!,3,0)</f>
        <v>#REF!</v>
      </c>
      <c r="M369" s="305">
        <f t="shared" si="3"/>
        <v>0</v>
      </c>
    </row>
    <row r="370" spans="1:13">
      <c r="A370" s="281" t="s">
        <v>1635</v>
      </c>
      <c r="B370" s="270" t="s">
        <v>158</v>
      </c>
      <c r="C370" s="281" t="s">
        <v>1636</v>
      </c>
      <c r="D370" s="282"/>
      <c r="E370" s="283">
        <v>611.1</v>
      </c>
      <c r="F370" s="284"/>
      <c r="G370" s="283">
        <v>0</v>
      </c>
      <c r="H370" s="284"/>
      <c r="I370" s="283">
        <v>0</v>
      </c>
      <c r="J370" s="284"/>
      <c r="K370" s="283">
        <v>611.1</v>
      </c>
      <c r="L370" s="294" t="e">
        <f>VLOOKUP(A370,#REF!,3,0)</f>
        <v>#REF!</v>
      </c>
      <c r="M370" s="305">
        <f t="shared" si="3"/>
        <v>0</v>
      </c>
    </row>
    <row r="371" spans="1:13">
      <c r="A371" s="281" t="s">
        <v>1643</v>
      </c>
      <c r="B371" s="270" t="s">
        <v>158</v>
      </c>
      <c r="C371" s="281" t="s">
        <v>1644</v>
      </c>
      <c r="D371" s="282"/>
      <c r="E371" s="301">
        <v>2420</v>
      </c>
      <c r="F371" s="284"/>
      <c r="G371" s="283">
        <v>0</v>
      </c>
      <c r="H371" s="284"/>
      <c r="I371" s="283">
        <v>0</v>
      </c>
      <c r="J371" s="284"/>
      <c r="K371" s="301">
        <v>2420</v>
      </c>
      <c r="L371" s="294" t="e">
        <f>VLOOKUP(A371,#REF!,3,0)</f>
        <v>#REF!</v>
      </c>
      <c r="M371" s="305">
        <f t="shared" si="3"/>
        <v>0</v>
      </c>
    </row>
    <row r="372" spans="1:13">
      <c r="A372" s="281" t="s">
        <v>1652</v>
      </c>
      <c r="B372" s="270" t="s">
        <v>158</v>
      </c>
      <c r="C372" s="281" t="s">
        <v>1653</v>
      </c>
      <c r="D372" s="282"/>
      <c r="E372" s="301">
        <v>3500</v>
      </c>
      <c r="F372" s="284"/>
      <c r="G372" s="283">
        <v>0</v>
      </c>
      <c r="H372" s="284"/>
      <c r="I372" s="283">
        <v>0</v>
      </c>
      <c r="J372" s="284"/>
      <c r="K372" s="301">
        <v>3500</v>
      </c>
      <c r="L372" s="294" t="e">
        <f>VLOOKUP(A372,#REF!,3,0)</f>
        <v>#REF!</v>
      </c>
      <c r="M372" s="305">
        <f t="shared" si="3"/>
        <v>0</v>
      </c>
    </row>
    <row r="373" spans="1:13">
      <c r="A373" s="281" t="s">
        <v>1657</v>
      </c>
      <c r="B373" s="270" t="s">
        <v>158</v>
      </c>
      <c r="C373" s="281" t="s">
        <v>1658</v>
      </c>
      <c r="D373" s="282"/>
      <c r="E373" s="301">
        <v>6352.36</v>
      </c>
      <c r="F373" s="284"/>
      <c r="G373" s="283">
        <v>0</v>
      </c>
      <c r="H373" s="284"/>
      <c r="I373" s="283">
        <v>0</v>
      </c>
      <c r="J373" s="284"/>
      <c r="K373" s="301">
        <v>6352.36</v>
      </c>
      <c r="L373" s="294" t="e">
        <f>VLOOKUP(A373,#REF!,3,0)</f>
        <v>#REF!</v>
      </c>
      <c r="M373" s="305">
        <f t="shared" si="3"/>
        <v>0</v>
      </c>
    </row>
    <row r="374" spans="1:13">
      <c r="A374" s="281" t="s">
        <v>3721</v>
      </c>
      <c r="B374" s="270" t="s">
        <v>158</v>
      </c>
      <c r="C374" s="281" t="s">
        <v>3722</v>
      </c>
      <c r="D374" s="282"/>
      <c r="E374" s="301">
        <v>2750</v>
      </c>
      <c r="F374" s="284"/>
      <c r="G374" s="283">
        <v>0</v>
      </c>
      <c r="H374" s="284"/>
      <c r="I374" s="283">
        <v>0</v>
      </c>
      <c r="J374" s="284"/>
      <c r="K374" s="301">
        <v>2750</v>
      </c>
      <c r="L374" s="294" t="e">
        <f>VLOOKUP(A374,#REF!,3,0)</f>
        <v>#REF!</v>
      </c>
      <c r="M374" s="305">
        <f t="shared" si="3"/>
        <v>0</v>
      </c>
    </row>
    <row r="375" spans="1:13">
      <c r="A375" s="281" t="s">
        <v>1674</v>
      </c>
      <c r="B375" s="270" t="s">
        <v>158</v>
      </c>
      <c r="C375" s="281" t="s">
        <v>1675</v>
      </c>
      <c r="D375" s="282"/>
      <c r="E375" s="283">
        <v>78.5</v>
      </c>
      <c r="F375" s="284"/>
      <c r="G375" s="283">
        <v>0</v>
      </c>
      <c r="H375" s="284"/>
      <c r="I375" s="283">
        <v>0</v>
      </c>
      <c r="J375" s="284"/>
      <c r="K375" s="283">
        <v>78.5</v>
      </c>
      <c r="L375" s="294" t="e">
        <f>VLOOKUP(A375,#REF!,3,0)</f>
        <v>#REF!</v>
      </c>
      <c r="M375" s="305">
        <f t="shared" si="3"/>
        <v>0</v>
      </c>
    </row>
    <row r="376" spans="1:13">
      <c r="A376" s="281" t="s">
        <v>1690</v>
      </c>
      <c r="B376" s="270" t="s">
        <v>158</v>
      </c>
      <c r="C376" s="281" t="s">
        <v>1691</v>
      </c>
      <c r="D376" s="282"/>
      <c r="E376" s="301">
        <v>16950</v>
      </c>
      <c r="F376" s="284"/>
      <c r="G376" s="283">
        <v>0</v>
      </c>
      <c r="H376" s="284"/>
      <c r="I376" s="283">
        <v>0</v>
      </c>
      <c r="J376" s="284"/>
      <c r="K376" s="301">
        <v>16950</v>
      </c>
      <c r="L376" s="294" t="e">
        <f>VLOOKUP(A376,#REF!,3,0)</f>
        <v>#REF!</v>
      </c>
      <c r="M376" s="305">
        <f t="shared" si="3"/>
        <v>0</v>
      </c>
    </row>
    <row r="377" spans="1:13">
      <c r="A377" s="281" t="s">
        <v>1699</v>
      </c>
      <c r="B377" s="270" t="s">
        <v>158</v>
      </c>
      <c r="C377" s="281" t="s">
        <v>1700</v>
      </c>
      <c r="D377" s="282"/>
      <c r="E377" s="301">
        <v>7770</v>
      </c>
      <c r="F377" s="284"/>
      <c r="G377" s="283">
        <v>0</v>
      </c>
      <c r="H377" s="284"/>
      <c r="I377" s="283">
        <v>0</v>
      </c>
      <c r="J377" s="284"/>
      <c r="K377" s="301">
        <v>7770</v>
      </c>
      <c r="L377" s="294" t="e">
        <f>VLOOKUP(A377,#REF!,3,0)</f>
        <v>#REF!</v>
      </c>
      <c r="M377" s="305">
        <f t="shared" si="3"/>
        <v>0</v>
      </c>
    </row>
    <row r="378" spans="1:13">
      <c r="A378" s="281" t="s">
        <v>3481</v>
      </c>
      <c r="B378" s="270" t="s">
        <v>158</v>
      </c>
      <c r="C378" s="281" t="s">
        <v>1491</v>
      </c>
      <c r="D378" s="282"/>
      <c r="E378" s="301">
        <v>5384</v>
      </c>
      <c r="F378" s="284"/>
      <c r="G378" s="283">
        <v>0</v>
      </c>
      <c r="H378" s="284"/>
      <c r="I378" s="283">
        <v>0</v>
      </c>
      <c r="J378" s="284"/>
      <c r="K378" s="301">
        <v>5384</v>
      </c>
      <c r="L378" s="294" t="e">
        <f>VLOOKUP(A378,#REF!,3,0)</f>
        <v>#REF!</v>
      </c>
      <c r="M378" s="305">
        <f t="shared" si="3"/>
        <v>0</v>
      </c>
    </row>
    <row r="379" spans="1:13">
      <c r="A379" s="285"/>
      <c r="B379" s="270"/>
      <c r="C379" s="285"/>
      <c r="D379" s="286"/>
      <c r="E379" s="286"/>
      <c r="F379" s="286"/>
      <c r="G379" s="286"/>
      <c r="H379" s="286"/>
      <c r="I379" s="286"/>
      <c r="J379" s="286"/>
      <c r="K379" s="286"/>
      <c r="L379" s="294"/>
      <c r="M379" s="305"/>
    </row>
    <row r="380" spans="1:13">
      <c r="A380" s="277" t="s">
        <v>1713</v>
      </c>
      <c r="B380" s="270" t="s">
        <v>158</v>
      </c>
      <c r="C380" s="277" t="s">
        <v>1714</v>
      </c>
      <c r="D380" s="278"/>
      <c r="E380" s="300">
        <v>1800</v>
      </c>
      <c r="F380" s="280"/>
      <c r="G380" s="279">
        <v>0</v>
      </c>
      <c r="H380" s="280"/>
      <c r="I380" s="279">
        <v>0</v>
      </c>
      <c r="J380" s="280"/>
      <c r="K380" s="300">
        <v>1800</v>
      </c>
      <c r="L380" s="294" t="e">
        <f>VLOOKUP(A380,#REF!,3,0)</f>
        <v>#REF!</v>
      </c>
      <c r="M380" s="305">
        <f t="shared" si="3"/>
        <v>0</v>
      </c>
    </row>
    <row r="381" spans="1:13">
      <c r="A381" s="277" t="s">
        <v>1718</v>
      </c>
      <c r="B381" s="270" t="s">
        <v>158</v>
      </c>
      <c r="C381" s="277" t="s">
        <v>1714</v>
      </c>
      <c r="D381" s="278"/>
      <c r="E381" s="300">
        <v>1800</v>
      </c>
      <c r="F381" s="280"/>
      <c r="G381" s="279">
        <v>0</v>
      </c>
      <c r="H381" s="280"/>
      <c r="I381" s="279">
        <v>0</v>
      </c>
      <c r="J381" s="280"/>
      <c r="K381" s="300">
        <v>1800</v>
      </c>
      <c r="L381" s="294" t="e">
        <f>VLOOKUP(A381,#REF!,3,0)</f>
        <v>#REF!</v>
      </c>
      <c r="M381" s="305">
        <f t="shared" si="3"/>
        <v>0</v>
      </c>
    </row>
    <row r="382" spans="1:13">
      <c r="A382" s="281" t="s">
        <v>1934</v>
      </c>
      <c r="B382" s="270" t="s">
        <v>158</v>
      </c>
      <c r="C382" s="281" t="s">
        <v>1708</v>
      </c>
      <c r="D382" s="282"/>
      <c r="E382" s="301">
        <v>1800</v>
      </c>
      <c r="F382" s="284"/>
      <c r="G382" s="283">
        <v>0</v>
      </c>
      <c r="H382" s="284"/>
      <c r="I382" s="283">
        <v>0</v>
      </c>
      <c r="J382" s="284"/>
      <c r="K382" s="301">
        <v>1800</v>
      </c>
      <c r="L382" s="294" t="e">
        <f>VLOOKUP(A382,#REF!,3,0)</f>
        <v>#REF!</v>
      </c>
      <c r="M382" s="305">
        <f t="shared" si="3"/>
        <v>0</v>
      </c>
    </row>
    <row r="383" spans="1:13">
      <c r="A383" s="285"/>
      <c r="B383" s="270"/>
      <c r="C383" s="285"/>
      <c r="D383" s="286"/>
      <c r="E383" s="286"/>
      <c r="F383" s="286"/>
      <c r="G383" s="286"/>
      <c r="H383" s="286"/>
      <c r="I383" s="286"/>
      <c r="J383" s="286"/>
      <c r="K383" s="286"/>
      <c r="L383" s="294"/>
      <c r="M383" s="305"/>
    </row>
    <row r="384" spans="1:13">
      <c r="A384" s="277" t="s">
        <v>1726</v>
      </c>
      <c r="B384" s="270" t="s">
        <v>158</v>
      </c>
      <c r="C384" s="277" t="s">
        <v>1727</v>
      </c>
      <c r="D384" s="278"/>
      <c r="E384" s="279">
        <v>667.14</v>
      </c>
      <c r="F384" s="280"/>
      <c r="G384" s="279">
        <v>0</v>
      </c>
      <c r="H384" s="280"/>
      <c r="I384" s="279">
        <v>0</v>
      </c>
      <c r="J384" s="280"/>
      <c r="K384" s="279">
        <v>667.14</v>
      </c>
      <c r="L384" s="294" t="e">
        <f>VLOOKUP(A384,#REF!,3,0)</f>
        <v>#REF!</v>
      </c>
      <c r="M384" s="305">
        <f t="shared" si="3"/>
        <v>0</v>
      </c>
    </row>
    <row r="385" spans="1:13">
      <c r="A385" s="277" t="s">
        <v>1731</v>
      </c>
      <c r="B385" s="270" t="s">
        <v>158</v>
      </c>
      <c r="C385" s="277" t="s">
        <v>1727</v>
      </c>
      <c r="D385" s="278"/>
      <c r="E385" s="279">
        <v>667.14</v>
      </c>
      <c r="F385" s="280"/>
      <c r="G385" s="279">
        <v>0</v>
      </c>
      <c r="H385" s="280"/>
      <c r="I385" s="279">
        <v>0</v>
      </c>
      <c r="J385" s="280"/>
      <c r="K385" s="279">
        <v>667.14</v>
      </c>
      <c r="L385" s="294" t="e">
        <f>VLOOKUP(A385,#REF!,3,0)</f>
        <v>#REF!</v>
      </c>
      <c r="M385" s="305">
        <f t="shared" si="3"/>
        <v>0</v>
      </c>
    </row>
    <row r="386" spans="1:13">
      <c r="A386" s="281" t="s">
        <v>1732</v>
      </c>
      <c r="B386" s="270" t="s">
        <v>158</v>
      </c>
      <c r="C386" s="281" t="s">
        <v>1733</v>
      </c>
      <c r="D386" s="282"/>
      <c r="E386" s="283">
        <v>594.29</v>
      </c>
      <c r="F386" s="284"/>
      <c r="G386" s="283">
        <v>0</v>
      </c>
      <c r="H386" s="284"/>
      <c r="I386" s="283">
        <v>0</v>
      </c>
      <c r="J386" s="284"/>
      <c r="K386" s="283">
        <v>594.29</v>
      </c>
      <c r="L386" s="294" t="e">
        <f>VLOOKUP(A386,#REF!,3,0)</f>
        <v>#REF!</v>
      </c>
      <c r="M386" s="305">
        <f t="shared" si="3"/>
        <v>0</v>
      </c>
    </row>
    <row r="387" spans="1:13">
      <c r="A387" s="281" t="s">
        <v>1737</v>
      </c>
      <c r="B387" s="270" t="s">
        <v>158</v>
      </c>
      <c r="C387" s="281" t="s">
        <v>1738</v>
      </c>
      <c r="D387" s="282"/>
      <c r="E387" s="283">
        <v>72.849999999999994</v>
      </c>
      <c r="F387" s="284"/>
      <c r="G387" s="283">
        <v>0</v>
      </c>
      <c r="H387" s="284"/>
      <c r="I387" s="283">
        <v>0</v>
      </c>
      <c r="J387" s="284"/>
      <c r="K387" s="283">
        <v>72.849999999999994</v>
      </c>
      <c r="L387" s="294" t="e">
        <f>VLOOKUP(A387,#REF!,3,0)</f>
        <v>#REF!</v>
      </c>
      <c r="M387" s="305">
        <f t="shared" si="3"/>
        <v>0</v>
      </c>
    </row>
    <row r="388" spans="1:13">
      <c r="A388" s="285"/>
      <c r="B388" s="270"/>
      <c r="C388" s="285"/>
      <c r="D388" s="286"/>
      <c r="E388" s="286"/>
      <c r="F388" s="286"/>
      <c r="G388" s="286"/>
      <c r="H388" s="286"/>
      <c r="I388" s="286"/>
      <c r="J388" s="286"/>
      <c r="K388" s="286"/>
      <c r="L388" s="294"/>
      <c r="M388" s="305"/>
    </row>
    <row r="389" spans="1:13">
      <c r="A389" s="277" t="s">
        <v>3489</v>
      </c>
      <c r="B389" s="270" t="s">
        <v>158</v>
      </c>
      <c r="C389" s="277" t="s">
        <v>3490</v>
      </c>
      <c r="D389" s="278"/>
      <c r="E389" s="300">
        <v>411936.89</v>
      </c>
      <c r="F389" s="280"/>
      <c r="G389" s="300">
        <v>160386.85999999999</v>
      </c>
      <c r="H389" s="280"/>
      <c r="I389" s="279">
        <v>0</v>
      </c>
      <c r="J389" s="280"/>
      <c r="K389" s="300">
        <v>572323.75</v>
      </c>
      <c r="L389" s="294" t="e">
        <f>VLOOKUP(A389,#REF!,3,0)</f>
        <v>#REF!</v>
      </c>
      <c r="M389" s="305">
        <f t="shared" ref="M389:M445" si="4">G389-I389</f>
        <v>160386.85999999999</v>
      </c>
    </row>
    <row r="390" spans="1:13">
      <c r="A390" s="277" t="s">
        <v>3492</v>
      </c>
      <c r="B390" s="270" t="s">
        <v>158</v>
      </c>
      <c r="C390" s="277" t="s">
        <v>3490</v>
      </c>
      <c r="D390" s="278"/>
      <c r="E390" s="300">
        <v>411936.89</v>
      </c>
      <c r="F390" s="280"/>
      <c r="G390" s="300">
        <v>160386.85999999999</v>
      </c>
      <c r="H390" s="280"/>
      <c r="I390" s="279">
        <v>0</v>
      </c>
      <c r="J390" s="280"/>
      <c r="K390" s="300">
        <v>572323.75</v>
      </c>
      <c r="L390" s="294" t="e">
        <f>VLOOKUP(A390,#REF!,3,0)</f>
        <v>#REF!</v>
      </c>
      <c r="M390" s="305">
        <f t="shared" si="4"/>
        <v>160386.85999999999</v>
      </c>
    </row>
    <row r="391" spans="1:13">
      <c r="A391" s="277" t="s">
        <v>3965</v>
      </c>
      <c r="B391" s="270" t="s">
        <v>158</v>
      </c>
      <c r="C391" s="277" t="s">
        <v>3490</v>
      </c>
      <c r="D391" s="278"/>
      <c r="E391" s="300">
        <v>410123.4</v>
      </c>
      <c r="F391" s="280"/>
      <c r="G391" s="300">
        <v>159987.29999999999</v>
      </c>
      <c r="H391" s="280"/>
      <c r="I391" s="279">
        <v>0</v>
      </c>
      <c r="J391" s="280"/>
      <c r="K391" s="300">
        <v>570110.69999999995</v>
      </c>
      <c r="L391" s="294" t="e">
        <f>VLOOKUP(A391,#REF!,3,0)</f>
        <v>#REF!</v>
      </c>
      <c r="M391" s="305">
        <f t="shared" si="4"/>
        <v>159987.29999999999</v>
      </c>
    </row>
    <row r="392" spans="1:13">
      <c r="A392" s="277" t="s">
        <v>3967</v>
      </c>
      <c r="B392" s="270" t="s">
        <v>158</v>
      </c>
      <c r="C392" s="277" t="s">
        <v>3490</v>
      </c>
      <c r="D392" s="278"/>
      <c r="E392" s="300">
        <v>410123.4</v>
      </c>
      <c r="F392" s="280"/>
      <c r="G392" s="300">
        <v>159987.29999999999</v>
      </c>
      <c r="H392" s="280"/>
      <c r="I392" s="279">
        <v>0</v>
      </c>
      <c r="J392" s="280"/>
      <c r="K392" s="300">
        <v>570110.69999999995</v>
      </c>
      <c r="L392" s="294" t="e">
        <f>VLOOKUP(A392,#REF!,3,0)</f>
        <v>#REF!</v>
      </c>
      <c r="M392" s="305">
        <f t="shared" si="4"/>
        <v>159987.29999999999</v>
      </c>
    </row>
    <row r="393" spans="1:13">
      <c r="A393" s="281" t="s">
        <v>4639</v>
      </c>
      <c r="B393" s="270" t="s">
        <v>158</v>
      </c>
      <c r="C393" s="281" t="s">
        <v>1576</v>
      </c>
      <c r="D393" s="282"/>
      <c r="E393" s="301">
        <v>2877.13</v>
      </c>
      <c r="F393" s="284"/>
      <c r="G393" s="283">
        <v>0</v>
      </c>
      <c r="H393" s="284"/>
      <c r="I393" s="283">
        <v>0</v>
      </c>
      <c r="J393" s="284"/>
      <c r="K393" s="301">
        <v>2877.13</v>
      </c>
      <c r="L393" s="294" t="e">
        <f>VLOOKUP(A393,#REF!,3,0)</f>
        <v>#REF!</v>
      </c>
      <c r="M393" s="305">
        <f t="shared" si="4"/>
        <v>0</v>
      </c>
    </row>
    <row r="394" spans="1:13">
      <c r="A394" s="281" t="s">
        <v>3968</v>
      </c>
      <c r="B394" s="270" t="s">
        <v>158</v>
      </c>
      <c r="C394" s="281" t="s">
        <v>1628</v>
      </c>
      <c r="D394" s="282"/>
      <c r="E394" s="301">
        <v>1000</v>
      </c>
      <c r="F394" s="284"/>
      <c r="G394" s="283">
        <v>0</v>
      </c>
      <c r="H394" s="284"/>
      <c r="I394" s="283">
        <v>0</v>
      </c>
      <c r="J394" s="284"/>
      <c r="K394" s="301">
        <v>1000</v>
      </c>
      <c r="L394" s="294" t="e">
        <f>VLOOKUP(A394,#REF!,3,0)</f>
        <v>#REF!</v>
      </c>
      <c r="M394" s="305">
        <f t="shared" si="4"/>
        <v>0</v>
      </c>
    </row>
    <row r="395" spans="1:13">
      <c r="A395" s="281" t="s">
        <v>3969</v>
      </c>
      <c r="B395" s="270" t="s">
        <v>158</v>
      </c>
      <c r="C395" s="281" t="s">
        <v>1708</v>
      </c>
      <c r="D395" s="282"/>
      <c r="E395" s="301">
        <v>19000</v>
      </c>
      <c r="F395" s="284"/>
      <c r="G395" s="283">
        <v>0</v>
      </c>
      <c r="H395" s="284"/>
      <c r="I395" s="283">
        <v>0</v>
      </c>
      <c r="J395" s="284"/>
      <c r="K395" s="301">
        <v>19000</v>
      </c>
      <c r="L395" s="294" t="e">
        <f>VLOOKUP(A395,#REF!,3,0)</f>
        <v>#REF!</v>
      </c>
      <c r="M395" s="305">
        <f t="shared" si="4"/>
        <v>0</v>
      </c>
    </row>
    <row r="396" spans="1:13">
      <c r="A396" s="281" t="s">
        <v>3971</v>
      </c>
      <c r="B396" s="270" t="s">
        <v>158</v>
      </c>
      <c r="C396" s="281" t="s">
        <v>1678</v>
      </c>
      <c r="D396" s="282"/>
      <c r="E396" s="301">
        <v>2439.9</v>
      </c>
      <c r="F396" s="284"/>
      <c r="G396" s="283">
        <v>0</v>
      </c>
      <c r="H396" s="284"/>
      <c r="I396" s="283">
        <v>0</v>
      </c>
      <c r="J396" s="284"/>
      <c r="K396" s="301">
        <v>2439.9</v>
      </c>
      <c r="L396" s="294" t="e">
        <f>VLOOKUP(A396,#REF!,3,0)</f>
        <v>#REF!</v>
      </c>
      <c r="M396" s="305">
        <f t="shared" si="4"/>
        <v>0</v>
      </c>
    </row>
    <row r="397" spans="1:13">
      <c r="A397" s="281" t="s">
        <v>3972</v>
      </c>
      <c r="B397" s="270" t="s">
        <v>158</v>
      </c>
      <c r="C397" s="281" t="s">
        <v>3727</v>
      </c>
      <c r="D397" s="282"/>
      <c r="E397" s="301">
        <v>35000</v>
      </c>
      <c r="F397" s="284"/>
      <c r="G397" s="283">
        <v>0</v>
      </c>
      <c r="H397" s="284"/>
      <c r="I397" s="283">
        <v>0</v>
      </c>
      <c r="J397" s="284"/>
      <c r="K397" s="301">
        <v>35000</v>
      </c>
      <c r="L397" s="294" t="e">
        <f>VLOOKUP(A397,#REF!,3,0)</f>
        <v>#REF!</v>
      </c>
      <c r="M397" s="305">
        <f t="shared" si="4"/>
        <v>0</v>
      </c>
    </row>
    <row r="398" spans="1:13">
      <c r="A398" s="281" t="s">
        <v>3973</v>
      </c>
      <c r="B398" s="270" t="s">
        <v>158</v>
      </c>
      <c r="C398" s="281" t="s">
        <v>1608</v>
      </c>
      <c r="D398" s="282"/>
      <c r="E398" s="301">
        <v>50000</v>
      </c>
      <c r="F398" s="284"/>
      <c r="G398" s="283">
        <v>0</v>
      </c>
      <c r="H398" s="284"/>
      <c r="I398" s="283">
        <v>0</v>
      </c>
      <c r="J398" s="284"/>
      <c r="K398" s="301">
        <v>50000</v>
      </c>
      <c r="L398" s="294" t="e">
        <f>VLOOKUP(A398,#REF!,3,0)</f>
        <v>#REF!</v>
      </c>
      <c r="M398" s="305">
        <f t="shared" si="4"/>
        <v>0</v>
      </c>
    </row>
    <row r="399" spans="1:13">
      <c r="A399" s="281" t="s">
        <v>4213</v>
      </c>
      <c r="B399" s="270" t="s">
        <v>158</v>
      </c>
      <c r="C399" s="281" t="s">
        <v>1611</v>
      </c>
      <c r="D399" s="282"/>
      <c r="E399" s="301">
        <v>53000</v>
      </c>
      <c r="F399" s="284"/>
      <c r="G399" s="283">
        <v>0</v>
      </c>
      <c r="H399" s="284"/>
      <c r="I399" s="283">
        <v>0</v>
      </c>
      <c r="J399" s="284"/>
      <c r="K399" s="301">
        <v>53000</v>
      </c>
      <c r="L399" s="294" t="e">
        <f>VLOOKUP(A399,#REF!,3,0)</f>
        <v>#REF!</v>
      </c>
      <c r="M399" s="305">
        <f t="shared" si="4"/>
        <v>0</v>
      </c>
    </row>
    <row r="400" spans="1:13">
      <c r="A400" s="281" t="s">
        <v>3974</v>
      </c>
      <c r="B400" s="270" t="s">
        <v>158</v>
      </c>
      <c r="C400" s="281" t="s">
        <v>1636</v>
      </c>
      <c r="D400" s="282"/>
      <c r="E400" s="283">
        <v>570.15</v>
      </c>
      <c r="F400" s="284"/>
      <c r="G400" s="283">
        <v>0</v>
      </c>
      <c r="H400" s="284"/>
      <c r="I400" s="283">
        <v>0</v>
      </c>
      <c r="J400" s="284"/>
      <c r="K400" s="283">
        <v>570.15</v>
      </c>
      <c r="L400" s="294" t="e">
        <f>VLOOKUP(A400,#REF!,3,0)</f>
        <v>#REF!</v>
      </c>
      <c r="M400" s="305">
        <f t="shared" si="4"/>
        <v>0</v>
      </c>
    </row>
    <row r="401" spans="1:13">
      <c r="A401" s="281" t="s">
        <v>3976</v>
      </c>
      <c r="B401" s="270" t="s">
        <v>158</v>
      </c>
      <c r="C401" s="281" t="s">
        <v>1658</v>
      </c>
      <c r="D401" s="282"/>
      <c r="E401" s="301">
        <v>3146.22</v>
      </c>
      <c r="F401" s="284"/>
      <c r="G401" s="283">
        <v>0</v>
      </c>
      <c r="H401" s="284"/>
      <c r="I401" s="283">
        <v>0</v>
      </c>
      <c r="J401" s="284"/>
      <c r="K401" s="301">
        <v>3146.22</v>
      </c>
      <c r="L401" s="294" t="e">
        <f>VLOOKUP(A401,#REF!,3,0)</f>
        <v>#REF!</v>
      </c>
      <c r="M401" s="305">
        <f t="shared" si="4"/>
        <v>0</v>
      </c>
    </row>
    <row r="402" spans="1:13">
      <c r="A402" s="281" t="s">
        <v>3978</v>
      </c>
      <c r="B402" s="270" t="s">
        <v>158</v>
      </c>
      <c r="C402" s="281" t="s">
        <v>3979</v>
      </c>
      <c r="D402" s="282"/>
      <c r="E402" s="301">
        <v>30000</v>
      </c>
      <c r="F402" s="284"/>
      <c r="G402" s="283">
        <v>0</v>
      </c>
      <c r="H402" s="284"/>
      <c r="I402" s="283">
        <v>0</v>
      </c>
      <c r="J402" s="284"/>
      <c r="K402" s="301">
        <v>30000</v>
      </c>
      <c r="L402" s="294" t="e">
        <f>VLOOKUP(A402,#REF!,3,0)</f>
        <v>#REF!</v>
      </c>
      <c r="M402" s="305">
        <f t="shared" si="4"/>
        <v>0</v>
      </c>
    </row>
    <row r="403" spans="1:13">
      <c r="A403" s="281" t="s">
        <v>3981</v>
      </c>
      <c r="B403" s="270" t="s">
        <v>158</v>
      </c>
      <c r="C403" s="281" t="s">
        <v>1650</v>
      </c>
      <c r="D403" s="282"/>
      <c r="E403" s="301">
        <v>10400</v>
      </c>
      <c r="F403" s="284"/>
      <c r="G403" s="301">
        <v>5000</v>
      </c>
      <c r="H403" s="284"/>
      <c r="I403" s="283">
        <v>0</v>
      </c>
      <c r="J403" s="284"/>
      <c r="K403" s="301">
        <v>15400</v>
      </c>
      <c r="L403" s="294" t="e">
        <f>VLOOKUP(A403,#REF!,3,0)</f>
        <v>#REF!</v>
      </c>
      <c r="M403" s="305">
        <f t="shared" si="4"/>
        <v>5000</v>
      </c>
    </row>
    <row r="404" spans="1:13">
      <c r="A404" s="281" t="s">
        <v>3983</v>
      </c>
      <c r="B404" s="270" t="s">
        <v>158</v>
      </c>
      <c r="C404" s="281" t="s">
        <v>1663</v>
      </c>
      <c r="D404" s="282"/>
      <c r="E404" s="301">
        <v>8400</v>
      </c>
      <c r="F404" s="284"/>
      <c r="G404" s="283">
        <v>0</v>
      </c>
      <c r="H404" s="284"/>
      <c r="I404" s="283">
        <v>0</v>
      </c>
      <c r="J404" s="284"/>
      <c r="K404" s="301">
        <v>8400</v>
      </c>
      <c r="L404" s="294" t="e">
        <f>VLOOKUP(A404,#REF!,3,0)</f>
        <v>#REF!</v>
      </c>
      <c r="M404" s="305">
        <f t="shared" si="4"/>
        <v>0</v>
      </c>
    </row>
    <row r="405" spans="1:13">
      <c r="A405" s="281" t="s">
        <v>3985</v>
      </c>
      <c r="B405" s="270" t="s">
        <v>158</v>
      </c>
      <c r="C405" s="281" t="s">
        <v>3986</v>
      </c>
      <c r="D405" s="282"/>
      <c r="E405" s="301">
        <v>15000</v>
      </c>
      <c r="F405" s="284"/>
      <c r="G405" s="283">
        <v>0</v>
      </c>
      <c r="H405" s="284"/>
      <c r="I405" s="283">
        <v>0</v>
      </c>
      <c r="J405" s="284"/>
      <c r="K405" s="301">
        <v>15000</v>
      </c>
      <c r="L405" s="294" t="e">
        <f>VLOOKUP(A405,#REF!,3,0)</f>
        <v>#REF!</v>
      </c>
      <c r="M405" s="305">
        <f t="shared" si="4"/>
        <v>0</v>
      </c>
    </row>
    <row r="406" spans="1:13">
      <c r="A406" s="281" t="s">
        <v>3988</v>
      </c>
      <c r="B406" s="270" t="s">
        <v>158</v>
      </c>
      <c r="C406" s="281" t="s">
        <v>1614</v>
      </c>
      <c r="D406" s="282"/>
      <c r="E406" s="301">
        <v>6000</v>
      </c>
      <c r="F406" s="284"/>
      <c r="G406" s="283">
        <v>0</v>
      </c>
      <c r="H406" s="284"/>
      <c r="I406" s="283">
        <v>0</v>
      </c>
      <c r="J406" s="284"/>
      <c r="K406" s="301">
        <v>6000</v>
      </c>
      <c r="L406" s="294" t="e">
        <f>VLOOKUP(A406,#REF!,3,0)</f>
        <v>#REF!</v>
      </c>
      <c r="M406" s="305">
        <f t="shared" si="4"/>
        <v>0</v>
      </c>
    </row>
    <row r="407" spans="1:13">
      <c r="A407" s="281" t="s">
        <v>3989</v>
      </c>
      <c r="B407" s="270" t="s">
        <v>158</v>
      </c>
      <c r="C407" s="281" t="s">
        <v>1584</v>
      </c>
      <c r="D407" s="282"/>
      <c r="E407" s="301">
        <v>101000</v>
      </c>
      <c r="F407" s="284"/>
      <c r="G407" s="283">
        <v>0</v>
      </c>
      <c r="H407" s="284"/>
      <c r="I407" s="283">
        <v>0</v>
      </c>
      <c r="J407" s="284"/>
      <c r="K407" s="301">
        <v>101000</v>
      </c>
      <c r="L407" s="294" t="e">
        <f>VLOOKUP(A407,#REF!,3,0)</f>
        <v>#REF!</v>
      </c>
      <c r="M407" s="305">
        <f t="shared" si="4"/>
        <v>0</v>
      </c>
    </row>
    <row r="408" spans="1:13">
      <c r="A408" s="281" t="s">
        <v>4219</v>
      </c>
      <c r="B408" s="270" t="s">
        <v>158</v>
      </c>
      <c r="C408" s="281" t="s">
        <v>1691</v>
      </c>
      <c r="D408" s="282"/>
      <c r="E408" s="301">
        <v>5300</v>
      </c>
      <c r="F408" s="284"/>
      <c r="G408" s="283">
        <v>0</v>
      </c>
      <c r="H408" s="284"/>
      <c r="I408" s="283">
        <v>0</v>
      </c>
      <c r="J408" s="284"/>
      <c r="K408" s="301">
        <v>5300</v>
      </c>
      <c r="L408" s="294" t="e">
        <f>VLOOKUP(A408,#REF!,3,0)</f>
        <v>#REF!</v>
      </c>
      <c r="M408" s="305">
        <f t="shared" si="4"/>
        <v>0</v>
      </c>
    </row>
    <row r="409" spans="1:13">
      <c r="A409" s="281" t="s">
        <v>4433</v>
      </c>
      <c r="B409" s="270" t="s">
        <v>158</v>
      </c>
      <c r="C409" s="281" t="s">
        <v>4434</v>
      </c>
      <c r="D409" s="282"/>
      <c r="E409" s="301">
        <v>5100</v>
      </c>
      <c r="F409" s="284"/>
      <c r="G409" s="283">
        <v>850</v>
      </c>
      <c r="H409" s="284"/>
      <c r="I409" s="283">
        <v>0</v>
      </c>
      <c r="J409" s="284"/>
      <c r="K409" s="301">
        <v>5950</v>
      </c>
      <c r="L409" s="294" t="e">
        <f>VLOOKUP(A409,#REF!,3,0)</f>
        <v>#REF!</v>
      </c>
      <c r="M409" s="305">
        <f t="shared" si="4"/>
        <v>850</v>
      </c>
    </row>
    <row r="410" spans="1:13">
      <c r="A410" s="281" t="s">
        <v>4436</v>
      </c>
      <c r="B410" s="270" t="s">
        <v>158</v>
      </c>
      <c r="C410" s="281" t="s">
        <v>4437</v>
      </c>
      <c r="D410" s="282"/>
      <c r="E410" s="301">
        <v>4500</v>
      </c>
      <c r="F410" s="284"/>
      <c r="G410" s="283">
        <v>0</v>
      </c>
      <c r="H410" s="284"/>
      <c r="I410" s="283">
        <v>0</v>
      </c>
      <c r="J410" s="284"/>
      <c r="K410" s="301">
        <v>4500</v>
      </c>
      <c r="L410" s="294" t="e">
        <f>VLOOKUP(A410,#REF!,3,0)</f>
        <v>#REF!</v>
      </c>
      <c r="M410" s="305">
        <f t="shared" si="4"/>
        <v>0</v>
      </c>
    </row>
    <row r="411" spans="1:13">
      <c r="A411" s="281" t="s">
        <v>4670</v>
      </c>
      <c r="B411" s="270" t="s">
        <v>158</v>
      </c>
      <c r="C411" s="281" t="s">
        <v>1573</v>
      </c>
      <c r="D411" s="282"/>
      <c r="E411" s="283">
        <v>390</v>
      </c>
      <c r="F411" s="284"/>
      <c r="G411" s="301">
        <v>13443.3</v>
      </c>
      <c r="H411" s="284"/>
      <c r="I411" s="283">
        <v>0</v>
      </c>
      <c r="J411" s="284"/>
      <c r="K411" s="301">
        <v>13833.3</v>
      </c>
      <c r="L411" s="294" t="e">
        <f>VLOOKUP(A411,#REF!,3,0)</f>
        <v>#REF!</v>
      </c>
      <c r="M411" s="305">
        <f t="shared" si="4"/>
        <v>13443.3</v>
      </c>
    </row>
    <row r="412" spans="1:13">
      <c r="A412" s="281" t="s">
        <v>4671</v>
      </c>
      <c r="B412" s="270" t="s">
        <v>158</v>
      </c>
      <c r="C412" s="281" t="s">
        <v>4672</v>
      </c>
      <c r="D412" s="282"/>
      <c r="E412" s="301">
        <v>39500</v>
      </c>
      <c r="F412" s="284"/>
      <c r="G412" s="301">
        <v>19750</v>
      </c>
      <c r="H412" s="284"/>
      <c r="I412" s="283">
        <v>0</v>
      </c>
      <c r="J412" s="284"/>
      <c r="K412" s="301">
        <v>59250</v>
      </c>
      <c r="L412" s="294" t="e">
        <f>VLOOKUP(A412,#REF!,3,0)</f>
        <v>#REF!</v>
      </c>
      <c r="M412" s="305">
        <f t="shared" si="4"/>
        <v>19750</v>
      </c>
    </row>
    <row r="413" spans="1:13">
      <c r="A413" s="281" t="s">
        <v>4673</v>
      </c>
      <c r="B413" s="270" t="s">
        <v>158</v>
      </c>
      <c r="C413" s="281" t="s">
        <v>4674</v>
      </c>
      <c r="D413" s="282"/>
      <c r="E413" s="301">
        <v>17500</v>
      </c>
      <c r="F413" s="284"/>
      <c r="G413" s="283">
        <v>0</v>
      </c>
      <c r="H413" s="284"/>
      <c r="I413" s="283">
        <v>0</v>
      </c>
      <c r="J413" s="284"/>
      <c r="K413" s="301">
        <v>17500</v>
      </c>
      <c r="L413" s="294" t="e">
        <f>VLOOKUP(A413,#REF!,3,0)</f>
        <v>#REF!</v>
      </c>
      <c r="M413" s="305">
        <f t="shared" si="4"/>
        <v>0</v>
      </c>
    </row>
    <row r="414" spans="1:13">
      <c r="A414" s="281" t="s">
        <v>4683</v>
      </c>
      <c r="B414" s="270" t="s">
        <v>158</v>
      </c>
      <c r="C414" s="281" t="s">
        <v>4684</v>
      </c>
      <c r="D414" s="282"/>
      <c r="E414" s="283">
        <v>0</v>
      </c>
      <c r="F414" s="284"/>
      <c r="G414" s="301">
        <v>10000</v>
      </c>
      <c r="H414" s="284"/>
      <c r="I414" s="283">
        <v>0</v>
      </c>
      <c r="J414" s="284"/>
      <c r="K414" s="301">
        <v>10000</v>
      </c>
      <c r="L414" s="294" t="e">
        <f>VLOOKUP(A414,#REF!,3,0)</f>
        <v>#REF!</v>
      </c>
      <c r="M414" s="305">
        <f t="shared" si="4"/>
        <v>10000</v>
      </c>
    </row>
    <row r="415" spans="1:13">
      <c r="A415" s="281" t="s">
        <v>4685</v>
      </c>
      <c r="B415" s="270" t="s">
        <v>158</v>
      </c>
      <c r="C415" s="281" t="s">
        <v>4686</v>
      </c>
      <c r="D415" s="282"/>
      <c r="E415" s="283">
        <v>0</v>
      </c>
      <c r="F415" s="284"/>
      <c r="G415" s="301">
        <v>8000</v>
      </c>
      <c r="H415" s="284"/>
      <c r="I415" s="283">
        <v>0</v>
      </c>
      <c r="J415" s="284"/>
      <c r="K415" s="301">
        <v>8000</v>
      </c>
      <c r="L415" s="294" t="e">
        <f>VLOOKUP(A415,#REF!,3,0)</f>
        <v>#REF!</v>
      </c>
      <c r="M415" s="305">
        <f t="shared" si="4"/>
        <v>8000</v>
      </c>
    </row>
    <row r="416" spans="1:13">
      <c r="A416" s="281" t="s">
        <v>4687</v>
      </c>
      <c r="B416" s="270" t="s">
        <v>158</v>
      </c>
      <c r="C416" s="281" t="s">
        <v>1595</v>
      </c>
      <c r="D416" s="282"/>
      <c r="E416" s="283">
        <v>0</v>
      </c>
      <c r="F416" s="284"/>
      <c r="G416" s="301">
        <v>11590</v>
      </c>
      <c r="H416" s="284"/>
      <c r="I416" s="283">
        <v>0</v>
      </c>
      <c r="J416" s="284"/>
      <c r="K416" s="301">
        <v>11590</v>
      </c>
      <c r="L416" s="294" t="e">
        <f>VLOOKUP(A416,#REF!,3,0)</f>
        <v>#REF!</v>
      </c>
      <c r="M416" s="305">
        <f t="shared" si="4"/>
        <v>11590</v>
      </c>
    </row>
    <row r="417" spans="1:13">
      <c r="A417" s="281" t="s">
        <v>4688</v>
      </c>
      <c r="B417" s="270" t="s">
        <v>158</v>
      </c>
      <c r="C417" s="281" t="s">
        <v>1164</v>
      </c>
      <c r="D417" s="282"/>
      <c r="E417" s="283">
        <v>0</v>
      </c>
      <c r="F417" s="284"/>
      <c r="G417" s="301">
        <v>81450</v>
      </c>
      <c r="H417" s="284"/>
      <c r="I417" s="283">
        <v>0</v>
      </c>
      <c r="J417" s="284"/>
      <c r="K417" s="301">
        <v>81450</v>
      </c>
      <c r="L417" s="294" t="e">
        <f>VLOOKUP(A417,#REF!,3,0)</f>
        <v>#REF!</v>
      </c>
      <c r="M417" s="305">
        <f t="shared" si="4"/>
        <v>81450</v>
      </c>
    </row>
    <row r="418" spans="1:13">
      <c r="A418" s="281" t="s">
        <v>4689</v>
      </c>
      <c r="B418" s="270" t="s">
        <v>158</v>
      </c>
      <c r="C418" s="281" t="s">
        <v>1708</v>
      </c>
      <c r="D418" s="282"/>
      <c r="E418" s="283">
        <v>0</v>
      </c>
      <c r="F418" s="284"/>
      <c r="G418" s="301">
        <v>9904</v>
      </c>
      <c r="H418" s="284"/>
      <c r="I418" s="283">
        <v>0</v>
      </c>
      <c r="J418" s="284"/>
      <c r="K418" s="301">
        <v>9904</v>
      </c>
      <c r="L418" s="294" t="e">
        <f>VLOOKUP(A418,#REF!,3,0)</f>
        <v>#REF!</v>
      </c>
      <c r="M418" s="305">
        <f t="shared" si="4"/>
        <v>9904</v>
      </c>
    </row>
    <row r="419" spans="1:13">
      <c r="A419" s="285"/>
      <c r="B419" s="270"/>
      <c r="C419" s="285"/>
      <c r="D419" s="286"/>
      <c r="E419" s="286"/>
      <c r="F419" s="286"/>
      <c r="G419" s="286"/>
      <c r="H419" s="286"/>
      <c r="I419" s="286"/>
      <c r="J419" s="286"/>
      <c r="K419" s="286"/>
      <c r="L419" s="294"/>
      <c r="M419" s="305"/>
    </row>
    <row r="420" spans="1:13">
      <c r="A420" s="277" t="s">
        <v>3493</v>
      </c>
      <c r="B420" s="270" t="s">
        <v>158</v>
      </c>
      <c r="C420" s="277" t="s">
        <v>1727</v>
      </c>
      <c r="D420" s="278"/>
      <c r="E420" s="300">
        <v>1813.49</v>
      </c>
      <c r="F420" s="280"/>
      <c r="G420" s="279">
        <v>399.56</v>
      </c>
      <c r="H420" s="280"/>
      <c r="I420" s="279">
        <v>0</v>
      </c>
      <c r="J420" s="280"/>
      <c r="K420" s="300">
        <v>2213.0500000000002</v>
      </c>
      <c r="L420" s="294" t="e">
        <f>VLOOKUP(A420,#REF!,3,0)</f>
        <v>#REF!</v>
      </c>
      <c r="M420" s="305">
        <f t="shared" si="4"/>
        <v>399.56</v>
      </c>
    </row>
    <row r="421" spans="1:13">
      <c r="A421" s="277" t="s">
        <v>3494</v>
      </c>
      <c r="B421" s="270" t="s">
        <v>158</v>
      </c>
      <c r="C421" s="277" t="s">
        <v>1727</v>
      </c>
      <c r="D421" s="278"/>
      <c r="E421" s="300">
        <v>1813.49</v>
      </c>
      <c r="F421" s="280"/>
      <c r="G421" s="279">
        <v>399.56</v>
      </c>
      <c r="H421" s="280"/>
      <c r="I421" s="279">
        <v>0</v>
      </c>
      <c r="J421" s="280"/>
      <c r="K421" s="300">
        <v>2213.0500000000002</v>
      </c>
      <c r="L421" s="294" t="e">
        <f>VLOOKUP(A421,#REF!,3,0)</f>
        <v>#REF!</v>
      </c>
      <c r="M421" s="305">
        <f t="shared" si="4"/>
        <v>399.56</v>
      </c>
    </row>
    <row r="422" spans="1:13">
      <c r="A422" s="281" t="s">
        <v>3495</v>
      </c>
      <c r="B422" s="270" t="s">
        <v>158</v>
      </c>
      <c r="C422" s="281" t="s">
        <v>1733</v>
      </c>
      <c r="D422" s="282"/>
      <c r="E422" s="301">
        <v>1591.13</v>
      </c>
      <c r="F422" s="284"/>
      <c r="G422" s="283">
        <v>399.56</v>
      </c>
      <c r="H422" s="284"/>
      <c r="I422" s="283">
        <v>0</v>
      </c>
      <c r="J422" s="284"/>
      <c r="K422" s="301">
        <v>1990.69</v>
      </c>
      <c r="L422" s="294" t="e">
        <f>VLOOKUP(A422,#REF!,3,0)</f>
        <v>#REF!</v>
      </c>
      <c r="M422" s="305">
        <f t="shared" si="4"/>
        <v>399.56</v>
      </c>
    </row>
    <row r="423" spans="1:13">
      <c r="A423" s="281" t="s">
        <v>4221</v>
      </c>
      <c r="B423" s="270" t="s">
        <v>158</v>
      </c>
      <c r="C423" s="281" t="s">
        <v>4222</v>
      </c>
      <c r="D423" s="282"/>
      <c r="E423" s="283">
        <v>195.07</v>
      </c>
      <c r="F423" s="284"/>
      <c r="G423" s="283">
        <v>0</v>
      </c>
      <c r="H423" s="284"/>
      <c r="I423" s="283">
        <v>0</v>
      </c>
      <c r="J423" s="284"/>
      <c r="K423" s="283">
        <v>195.07</v>
      </c>
      <c r="L423" s="294" t="e">
        <f>VLOOKUP(A423,#REF!,3,0)</f>
        <v>#REF!</v>
      </c>
      <c r="M423" s="305">
        <f t="shared" si="4"/>
        <v>0</v>
      </c>
    </row>
    <row r="424" spans="1:13">
      <c r="A424" s="281" t="s">
        <v>4644</v>
      </c>
      <c r="B424" s="270" t="s">
        <v>158</v>
      </c>
      <c r="C424" s="281" t="s">
        <v>1261</v>
      </c>
      <c r="D424" s="282"/>
      <c r="E424" s="283">
        <v>27.29</v>
      </c>
      <c r="F424" s="284"/>
      <c r="G424" s="283">
        <v>0</v>
      </c>
      <c r="H424" s="284"/>
      <c r="I424" s="283">
        <v>0</v>
      </c>
      <c r="J424" s="284"/>
      <c r="K424" s="283">
        <v>27.29</v>
      </c>
      <c r="L424" s="294" t="e">
        <f>VLOOKUP(A424,#REF!,3,0)</f>
        <v>#REF!</v>
      </c>
      <c r="M424" s="305">
        <f t="shared" si="4"/>
        <v>0</v>
      </c>
    </row>
    <row r="425" spans="1:13">
      <c r="A425" s="277"/>
      <c r="B425" s="270"/>
      <c r="C425" s="277"/>
      <c r="D425" s="278"/>
      <c r="E425" s="278"/>
      <c r="F425" s="278"/>
      <c r="G425" s="278"/>
      <c r="H425" s="278"/>
      <c r="I425" s="278"/>
      <c r="J425" s="278"/>
      <c r="K425" s="278"/>
      <c r="L425" s="294"/>
      <c r="M425" s="305"/>
    </row>
    <row r="426" spans="1:13">
      <c r="A426" s="277" t="s">
        <v>1744</v>
      </c>
      <c r="B426" s="270" t="s">
        <v>158</v>
      </c>
      <c r="C426" s="277" t="s">
        <v>1745</v>
      </c>
      <c r="D426" s="278"/>
      <c r="E426" s="300">
        <v>61719</v>
      </c>
      <c r="F426" s="280"/>
      <c r="G426" s="300">
        <v>6940</v>
      </c>
      <c r="H426" s="280"/>
      <c r="I426" s="279">
        <v>0</v>
      </c>
      <c r="J426" s="280"/>
      <c r="K426" s="300">
        <v>68659</v>
      </c>
      <c r="L426" s="294" t="e">
        <f>VLOOKUP(A426,#REF!,3,0)</f>
        <v>#REF!</v>
      </c>
      <c r="M426" s="305">
        <f t="shared" si="4"/>
        <v>6940</v>
      </c>
    </row>
    <row r="427" spans="1:13">
      <c r="A427" s="277" t="s">
        <v>1748</v>
      </c>
      <c r="B427" s="270" t="s">
        <v>158</v>
      </c>
      <c r="C427" s="277" t="s">
        <v>1745</v>
      </c>
      <c r="D427" s="278"/>
      <c r="E427" s="300">
        <v>61719</v>
      </c>
      <c r="F427" s="280"/>
      <c r="G427" s="300">
        <v>6940</v>
      </c>
      <c r="H427" s="280"/>
      <c r="I427" s="279">
        <v>0</v>
      </c>
      <c r="J427" s="280"/>
      <c r="K427" s="300">
        <v>68659</v>
      </c>
      <c r="L427" s="294" t="e">
        <f>VLOOKUP(A427,#REF!,3,0)</f>
        <v>#REF!</v>
      </c>
      <c r="M427" s="305">
        <f t="shared" si="4"/>
        <v>6940</v>
      </c>
    </row>
    <row r="428" spans="1:13">
      <c r="A428" s="277" t="s">
        <v>1749</v>
      </c>
      <c r="B428" s="270" t="s">
        <v>158</v>
      </c>
      <c r="C428" s="277" t="s">
        <v>1745</v>
      </c>
      <c r="D428" s="278"/>
      <c r="E428" s="300">
        <v>61719</v>
      </c>
      <c r="F428" s="280"/>
      <c r="G428" s="300">
        <v>6940</v>
      </c>
      <c r="H428" s="280"/>
      <c r="I428" s="279">
        <v>0</v>
      </c>
      <c r="J428" s="280"/>
      <c r="K428" s="300">
        <v>68659</v>
      </c>
      <c r="L428" s="294" t="e">
        <f>VLOOKUP(A428,#REF!,3,0)</f>
        <v>#REF!</v>
      </c>
      <c r="M428" s="305">
        <f t="shared" si="4"/>
        <v>6940</v>
      </c>
    </row>
    <row r="429" spans="1:13">
      <c r="A429" s="277" t="s">
        <v>1750</v>
      </c>
      <c r="B429" s="270" t="s">
        <v>158</v>
      </c>
      <c r="C429" s="277" t="s">
        <v>1745</v>
      </c>
      <c r="D429" s="278"/>
      <c r="E429" s="300">
        <v>61719</v>
      </c>
      <c r="F429" s="280"/>
      <c r="G429" s="300">
        <v>6940</v>
      </c>
      <c r="H429" s="280"/>
      <c r="I429" s="279">
        <v>0</v>
      </c>
      <c r="J429" s="280"/>
      <c r="K429" s="300">
        <v>68659</v>
      </c>
      <c r="L429" s="294" t="e">
        <f>VLOOKUP(A429,#REF!,3,0)</f>
        <v>#REF!</v>
      </c>
      <c r="M429" s="305">
        <f t="shared" si="4"/>
        <v>6940</v>
      </c>
    </row>
    <row r="430" spans="1:13">
      <c r="A430" s="281" t="s">
        <v>1751</v>
      </c>
      <c r="B430" s="270" t="s">
        <v>158</v>
      </c>
      <c r="C430" s="281" t="s">
        <v>1752</v>
      </c>
      <c r="D430" s="282"/>
      <c r="E430" s="301">
        <v>61719</v>
      </c>
      <c r="F430" s="284"/>
      <c r="G430" s="301">
        <v>6940</v>
      </c>
      <c r="H430" s="284"/>
      <c r="I430" s="283">
        <v>0</v>
      </c>
      <c r="J430" s="284"/>
      <c r="K430" s="301">
        <v>68659</v>
      </c>
      <c r="L430" s="294" t="e">
        <f>VLOOKUP(A430,#REF!,3,0)</f>
        <v>#REF!</v>
      </c>
      <c r="M430" s="305">
        <f t="shared" si="4"/>
        <v>6940</v>
      </c>
    </row>
    <row r="431" spans="1:13">
      <c r="A431" s="285"/>
      <c r="B431" s="270"/>
      <c r="C431" s="285"/>
      <c r="D431" s="286"/>
      <c r="E431" s="286"/>
      <c r="F431" s="286"/>
      <c r="G431" s="286"/>
      <c r="H431" s="286"/>
      <c r="I431" s="286"/>
      <c r="J431" s="286"/>
      <c r="K431" s="286"/>
      <c r="L431" s="294"/>
      <c r="M431" s="305"/>
    </row>
    <row r="432" spans="1:13">
      <c r="A432" s="277" t="s">
        <v>1753</v>
      </c>
      <c r="B432" s="270" t="s">
        <v>158</v>
      </c>
      <c r="C432" s="277" t="s">
        <v>1754</v>
      </c>
      <c r="D432" s="278"/>
      <c r="E432" s="300">
        <v>58966.46</v>
      </c>
      <c r="F432" s="280"/>
      <c r="G432" s="300">
        <v>7989.96</v>
      </c>
      <c r="H432" s="280"/>
      <c r="I432" s="279">
        <v>0</v>
      </c>
      <c r="J432" s="280"/>
      <c r="K432" s="300">
        <v>66956.42</v>
      </c>
      <c r="L432" s="294" t="e">
        <f>VLOOKUP(A432,#REF!,3,0)</f>
        <v>#REF!</v>
      </c>
      <c r="M432" s="305">
        <f t="shared" si="4"/>
        <v>7989.96</v>
      </c>
    </row>
    <row r="433" spans="1:13">
      <c r="A433" s="277" t="s">
        <v>1757</v>
      </c>
      <c r="B433" s="270" t="s">
        <v>158</v>
      </c>
      <c r="C433" s="277" t="s">
        <v>1754</v>
      </c>
      <c r="D433" s="278"/>
      <c r="E433" s="300">
        <v>58966.46</v>
      </c>
      <c r="F433" s="280"/>
      <c r="G433" s="300">
        <v>7989.96</v>
      </c>
      <c r="H433" s="280"/>
      <c r="I433" s="279">
        <v>0</v>
      </c>
      <c r="J433" s="280"/>
      <c r="K433" s="300">
        <v>66956.42</v>
      </c>
      <c r="L433" s="294" t="e">
        <f>VLOOKUP(A433,#REF!,3,0)</f>
        <v>#REF!</v>
      </c>
      <c r="M433" s="305">
        <f t="shared" si="4"/>
        <v>7989.96</v>
      </c>
    </row>
    <row r="434" spans="1:13">
      <c r="A434" s="277" t="s">
        <v>1758</v>
      </c>
      <c r="B434" s="270" t="s">
        <v>158</v>
      </c>
      <c r="C434" s="277" t="s">
        <v>1754</v>
      </c>
      <c r="D434" s="278"/>
      <c r="E434" s="300">
        <v>58966.46</v>
      </c>
      <c r="F434" s="280"/>
      <c r="G434" s="300">
        <v>7989.96</v>
      </c>
      <c r="H434" s="280"/>
      <c r="I434" s="279">
        <v>0</v>
      </c>
      <c r="J434" s="280"/>
      <c r="K434" s="300">
        <v>66956.42</v>
      </c>
      <c r="L434" s="294" t="e">
        <f>VLOOKUP(A434,#REF!,3,0)</f>
        <v>#REF!</v>
      </c>
      <c r="M434" s="305">
        <f t="shared" si="4"/>
        <v>7989.96</v>
      </c>
    </row>
    <row r="435" spans="1:13">
      <c r="A435" s="277" t="s">
        <v>1759</v>
      </c>
      <c r="B435" s="270" t="s">
        <v>158</v>
      </c>
      <c r="C435" s="277" t="s">
        <v>1754</v>
      </c>
      <c r="D435" s="278"/>
      <c r="E435" s="300">
        <v>58966.46</v>
      </c>
      <c r="F435" s="280"/>
      <c r="G435" s="300">
        <v>7989.96</v>
      </c>
      <c r="H435" s="280"/>
      <c r="I435" s="279">
        <v>0</v>
      </c>
      <c r="J435" s="280"/>
      <c r="K435" s="300">
        <v>66956.42</v>
      </c>
      <c r="L435" s="294" t="e">
        <f>VLOOKUP(A435,#REF!,3,0)</f>
        <v>#REF!</v>
      </c>
      <c r="M435" s="305">
        <f t="shared" si="4"/>
        <v>7989.96</v>
      </c>
    </row>
    <row r="436" spans="1:13">
      <c r="A436" s="281" t="s">
        <v>1760</v>
      </c>
      <c r="B436" s="270" t="s">
        <v>158</v>
      </c>
      <c r="C436" s="281" t="s">
        <v>1761</v>
      </c>
      <c r="D436" s="282"/>
      <c r="E436" s="301">
        <v>58345.61</v>
      </c>
      <c r="F436" s="284"/>
      <c r="G436" s="301">
        <v>7901.27</v>
      </c>
      <c r="H436" s="284"/>
      <c r="I436" s="283">
        <v>0</v>
      </c>
      <c r="J436" s="284"/>
      <c r="K436" s="301">
        <v>66246.880000000005</v>
      </c>
      <c r="L436" s="294" t="e">
        <f>VLOOKUP(A436,#REF!,3,0)</f>
        <v>#REF!</v>
      </c>
      <c r="M436" s="305">
        <f t="shared" si="4"/>
        <v>7901.27</v>
      </c>
    </row>
    <row r="437" spans="1:13">
      <c r="A437" s="281" t="s">
        <v>1765</v>
      </c>
      <c r="B437" s="270" t="s">
        <v>158</v>
      </c>
      <c r="C437" s="281" t="s">
        <v>1766</v>
      </c>
      <c r="D437" s="282"/>
      <c r="E437" s="283">
        <v>620.85</v>
      </c>
      <c r="F437" s="284"/>
      <c r="G437" s="283">
        <v>88.69</v>
      </c>
      <c r="H437" s="284"/>
      <c r="I437" s="283">
        <v>0</v>
      </c>
      <c r="J437" s="284"/>
      <c r="K437" s="283">
        <v>709.54</v>
      </c>
      <c r="L437" s="294" t="e">
        <f>VLOOKUP(A437,#REF!,3,0)</f>
        <v>#REF!</v>
      </c>
      <c r="M437" s="305">
        <f t="shared" si="4"/>
        <v>88.69</v>
      </c>
    </row>
    <row r="438" spans="1:13">
      <c r="A438" s="277"/>
      <c r="B438" s="270"/>
      <c r="C438" s="277"/>
      <c r="D438" s="278"/>
      <c r="E438" s="278"/>
      <c r="F438" s="278"/>
      <c r="G438" s="278"/>
      <c r="H438" s="278"/>
      <c r="I438" s="278"/>
      <c r="J438" s="278"/>
      <c r="K438" s="278"/>
      <c r="L438" s="294"/>
      <c r="M438" s="305"/>
    </row>
    <row r="439" spans="1:13">
      <c r="A439" s="277" t="s">
        <v>1776</v>
      </c>
      <c r="B439" s="270" t="s">
        <v>158</v>
      </c>
      <c r="C439" s="277" t="s">
        <v>1777</v>
      </c>
      <c r="D439" s="278"/>
      <c r="E439" s="300">
        <v>141311.01</v>
      </c>
      <c r="F439" s="280"/>
      <c r="G439" s="279">
        <v>532.14</v>
      </c>
      <c r="H439" s="280"/>
      <c r="I439" s="279">
        <v>0</v>
      </c>
      <c r="J439" s="280"/>
      <c r="K439" s="300">
        <v>141843.15</v>
      </c>
      <c r="L439" s="294" t="e">
        <f>VLOOKUP(A439,#REF!,3,0)</f>
        <v>#REF!</v>
      </c>
      <c r="M439" s="305">
        <f t="shared" si="4"/>
        <v>532.14</v>
      </c>
    </row>
    <row r="440" spans="1:13">
      <c r="A440" s="277" t="s">
        <v>1781</v>
      </c>
      <c r="B440" s="270" t="s">
        <v>158</v>
      </c>
      <c r="C440" s="277" t="s">
        <v>1782</v>
      </c>
      <c r="D440" s="278"/>
      <c r="E440" s="300">
        <v>141311.01</v>
      </c>
      <c r="F440" s="280"/>
      <c r="G440" s="279">
        <v>532.14</v>
      </c>
      <c r="H440" s="280"/>
      <c r="I440" s="279">
        <v>0</v>
      </c>
      <c r="J440" s="280"/>
      <c r="K440" s="300">
        <v>141843.15</v>
      </c>
      <c r="L440" s="294" t="e">
        <f>VLOOKUP(A440,#REF!,3,0)</f>
        <v>#REF!</v>
      </c>
      <c r="M440" s="305">
        <f t="shared" si="4"/>
        <v>532.14</v>
      </c>
    </row>
    <row r="441" spans="1:13">
      <c r="A441" s="277" t="s">
        <v>1783</v>
      </c>
      <c r="B441" s="270" t="s">
        <v>158</v>
      </c>
      <c r="C441" s="277" t="s">
        <v>1782</v>
      </c>
      <c r="D441" s="278"/>
      <c r="E441" s="300">
        <v>141311.01</v>
      </c>
      <c r="F441" s="280"/>
      <c r="G441" s="279">
        <v>532.14</v>
      </c>
      <c r="H441" s="280"/>
      <c r="I441" s="279">
        <v>0</v>
      </c>
      <c r="J441" s="280"/>
      <c r="K441" s="300">
        <v>141843.15</v>
      </c>
      <c r="L441" s="294" t="e">
        <f>VLOOKUP(A441,#REF!,3,0)</f>
        <v>#REF!</v>
      </c>
      <c r="M441" s="305">
        <f t="shared" si="4"/>
        <v>532.14</v>
      </c>
    </row>
    <row r="442" spans="1:13">
      <c r="A442" s="277" t="s">
        <v>1784</v>
      </c>
      <c r="B442" s="270" t="s">
        <v>158</v>
      </c>
      <c r="C442" s="277" t="s">
        <v>1782</v>
      </c>
      <c r="D442" s="278"/>
      <c r="E442" s="300">
        <v>141311.01</v>
      </c>
      <c r="F442" s="280"/>
      <c r="G442" s="279">
        <v>532.14</v>
      </c>
      <c r="H442" s="280"/>
      <c r="I442" s="279">
        <v>0</v>
      </c>
      <c r="J442" s="280"/>
      <c r="K442" s="300">
        <v>141843.15</v>
      </c>
      <c r="L442" s="294" t="e">
        <f>VLOOKUP(A442,#REF!,3,0)</f>
        <v>#REF!</v>
      </c>
      <c r="M442" s="305">
        <f t="shared" si="4"/>
        <v>532.14</v>
      </c>
    </row>
    <row r="443" spans="1:13">
      <c r="A443" s="281" t="s">
        <v>1785</v>
      </c>
      <c r="B443" s="270" t="s">
        <v>158</v>
      </c>
      <c r="C443" s="281" t="s">
        <v>1786</v>
      </c>
      <c r="D443" s="282"/>
      <c r="E443" s="301">
        <v>3360.86</v>
      </c>
      <c r="F443" s="284"/>
      <c r="G443" s="283">
        <v>532.14</v>
      </c>
      <c r="H443" s="284"/>
      <c r="I443" s="283">
        <v>0</v>
      </c>
      <c r="J443" s="284"/>
      <c r="K443" s="301">
        <v>3893</v>
      </c>
      <c r="L443" s="294" t="e">
        <f>VLOOKUP(A443,#REF!,3,0)</f>
        <v>#REF!</v>
      </c>
      <c r="M443" s="305">
        <f t="shared" si="4"/>
        <v>532.14</v>
      </c>
    </row>
    <row r="444" spans="1:13">
      <c r="A444" s="281" t="s">
        <v>3738</v>
      </c>
      <c r="B444" s="270" t="s">
        <v>158</v>
      </c>
      <c r="C444" s="281" t="s">
        <v>3739</v>
      </c>
      <c r="D444" s="282"/>
      <c r="E444" s="301">
        <v>108000</v>
      </c>
      <c r="F444" s="284"/>
      <c r="G444" s="283">
        <v>0</v>
      </c>
      <c r="H444" s="284"/>
      <c r="I444" s="283">
        <v>0</v>
      </c>
      <c r="J444" s="284"/>
      <c r="K444" s="301">
        <v>108000</v>
      </c>
      <c r="L444" s="294" t="e">
        <f>VLOOKUP(A444,#REF!,3,0)</f>
        <v>#REF!</v>
      </c>
      <c r="M444" s="305">
        <f t="shared" si="4"/>
        <v>0</v>
      </c>
    </row>
    <row r="445" spans="1:13">
      <c r="A445" s="281" t="s">
        <v>1789</v>
      </c>
      <c r="B445" s="270" t="s">
        <v>158</v>
      </c>
      <c r="C445" s="281" t="s">
        <v>1790</v>
      </c>
      <c r="D445" s="282"/>
      <c r="E445" s="301">
        <v>29950.15</v>
      </c>
      <c r="F445" s="284"/>
      <c r="G445" s="283">
        <v>0</v>
      </c>
      <c r="H445" s="284"/>
      <c r="I445" s="283">
        <v>0</v>
      </c>
      <c r="J445" s="284"/>
      <c r="K445" s="301">
        <v>29950.15</v>
      </c>
      <c r="L445" s="294" t="e">
        <f>VLOOKUP(A445,#REF!,3,0)</f>
        <v>#REF!</v>
      </c>
      <c r="M445" s="305">
        <f t="shared" si="4"/>
        <v>0</v>
      </c>
    </row>
    <row r="446" spans="1:13">
      <c r="A446" s="285"/>
      <c r="B446" s="270"/>
      <c r="C446" s="285"/>
      <c r="D446" s="286"/>
      <c r="E446" s="286"/>
      <c r="F446" s="286"/>
      <c r="G446" s="286"/>
      <c r="H446" s="286"/>
      <c r="I446" s="286"/>
      <c r="J446" s="286"/>
      <c r="K446" s="286"/>
      <c r="L446" s="294"/>
    </row>
    <row r="447" spans="1:13">
      <c r="A447" s="277">
        <v>4</v>
      </c>
      <c r="B447" s="277" t="s">
        <v>1793</v>
      </c>
      <c r="C447" s="278"/>
      <c r="D447" s="278"/>
      <c r="E447" s="300">
        <v>5803337.6299999999</v>
      </c>
      <c r="F447" s="280"/>
      <c r="G447" s="279">
        <v>268.86</v>
      </c>
      <c r="H447" s="280"/>
      <c r="I447" s="300">
        <v>745725.4</v>
      </c>
      <c r="J447" s="280"/>
      <c r="K447" s="300">
        <v>6548794.1699999999</v>
      </c>
      <c r="L447" s="294" t="e">
        <f>VLOOKUP(A447,#REF!,3,0)</f>
        <v>#REF!</v>
      </c>
      <c r="M447" s="305">
        <f>I447-G447</f>
        <v>745456.54</v>
      </c>
    </row>
    <row r="448" spans="1:13">
      <c r="A448" s="277" t="s">
        <v>1795</v>
      </c>
      <c r="B448" s="270" t="s">
        <v>158</v>
      </c>
      <c r="C448" s="277" t="s">
        <v>1793</v>
      </c>
      <c r="D448" s="278"/>
      <c r="E448" s="300">
        <v>5803337.6299999999</v>
      </c>
      <c r="F448" s="280"/>
      <c r="G448" s="279">
        <v>268.86</v>
      </c>
      <c r="H448" s="280"/>
      <c r="I448" s="300">
        <v>745725.4</v>
      </c>
      <c r="J448" s="280"/>
      <c r="K448" s="300">
        <v>6548794.1699999999</v>
      </c>
      <c r="L448" s="294" t="e">
        <f>VLOOKUP(A448,#REF!,3,0)</f>
        <v>#REF!</v>
      </c>
      <c r="M448" s="305">
        <f t="shared" ref="M448:M481" si="5">I448-G448</f>
        <v>745456.54</v>
      </c>
    </row>
    <row r="449" spans="1:13">
      <c r="A449" s="277" t="s">
        <v>1796</v>
      </c>
      <c r="B449" s="270" t="s">
        <v>158</v>
      </c>
      <c r="C449" s="277" t="s">
        <v>1793</v>
      </c>
      <c r="D449" s="278"/>
      <c r="E449" s="300">
        <v>5803337.6299999999</v>
      </c>
      <c r="F449" s="280"/>
      <c r="G449" s="279">
        <v>268.86</v>
      </c>
      <c r="H449" s="280"/>
      <c r="I449" s="300">
        <v>745725.4</v>
      </c>
      <c r="J449" s="280"/>
      <c r="K449" s="300">
        <v>6548794.1699999999</v>
      </c>
      <c r="L449" s="294" t="e">
        <f>VLOOKUP(A449,#REF!,3,0)</f>
        <v>#REF!</v>
      </c>
      <c r="M449" s="305">
        <f t="shared" si="5"/>
        <v>745456.54</v>
      </c>
    </row>
    <row r="450" spans="1:13">
      <c r="A450" s="277" t="s">
        <v>1797</v>
      </c>
      <c r="B450" s="270" t="s">
        <v>158</v>
      </c>
      <c r="C450" s="277" t="s">
        <v>1798</v>
      </c>
      <c r="D450" s="278"/>
      <c r="E450" s="300">
        <v>4601584.1100000003</v>
      </c>
      <c r="F450" s="280"/>
      <c r="G450" s="279">
        <v>0</v>
      </c>
      <c r="H450" s="280"/>
      <c r="I450" s="300">
        <v>538096.19999999995</v>
      </c>
      <c r="J450" s="280"/>
      <c r="K450" s="300">
        <v>5139680.3099999996</v>
      </c>
      <c r="L450" s="294" t="e">
        <f>VLOOKUP(A450,#REF!,3,0)</f>
        <v>#REF!</v>
      </c>
      <c r="M450" s="305">
        <f t="shared" si="5"/>
        <v>538096.19999999995</v>
      </c>
    </row>
    <row r="451" spans="1:13">
      <c r="A451" s="277" t="s">
        <v>1801</v>
      </c>
      <c r="B451" s="270" t="s">
        <v>158</v>
      </c>
      <c r="C451" s="277" t="s">
        <v>1798</v>
      </c>
      <c r="D451" s="278"/>
      <c r="E451" s="300">
        <v>4601584.1100000003</v>
      </c>
      <c r="F451" s="280"/>
      <c r="G451" s="279">
        <v>0</v>
      </c>
      <c r="H451" s="280"/>
      <c r="I451" s="300">
        <v>538096.19999999995</v>
      </c>
      <c r="J451" s="280"/>
      <c r="K451" s="300">
        <v>5139680.3099999996</v>
      </c>
      <c r="L451" s="294" t="e">
        <f>VLOOKUP(A451,#REF!,3,0)</f>
        <v>#REF!</v>
      </c>
      <c r="M451" s="305">
        <f t="shared" si="5"/>
        <v>538096.19999999995</v>
      </c>
    </row>
    <row r="452" spans="1:13">
      <c r="A452" s="281" t="s">
        <v>1802</v>
      </c>
      <c r="B452" s="270" t="s">
        <v>158</v>
      </c>
      <c r="C452" s="281" t="s">
        <v>1803</v>
      </c>
      <c r="D452" s="282"/>
      <c r="E452" s="301">
        <v>4601584.1100000003</v>
      </c>
      <c r="F452" s="284"/>
      <c r="G452" s="283">
        <v>0</v>
      </c>
      <c r="H452" s="284"/>
      <c r="I452" s="301">
        <v>538096.19999999995</v>
      </c>
      <c r="J452" s="284"/>
      <c r="K452" s="301">
        <v>5139680.3099999996</v>
      </c>
      <c r="L452" s="294" t="e">
        <f>VLOOKUP(A452,#REF!,3,0)</f>
        <v>#REF!</v>
      </c>
      <c r="M452" s="305">
        <f t="shared" si="5"/>
        <v>538096.19999999995</v>
      </c>
    </row>
    <row r="453" spans="1:13">
      <c r="A453" s="285"/>
      <c r="B453" s="270"/>
      <c r="C453" s="285"/>
      <c r="D453" s="286"/>
      <c r="E453" s="286"/>
      <c r="F453" s="286"/>
      <c r="G453" s="286"/>
      <c r="H453" s="286"/>
      <c r="I453" s="286"/>
      <c r="J453" s="286"/>
      <c r="K453" s="286"/>
      <c r="L453" s="294"/>
      <c r="M453" s="305"/>
    </row>
    <row r="454" spans="1:13">
      <c r="A454" s="277" t="s">
        <v>1804</v>
      </c>
      <c r="B454" s="270" t="s">
        <v>158</v>
      </c>
      <c r="C454" s="277" t="s">
        <v>1805</v>
      </c>
      <c r="D454" s="278"/>
      <c r="E454" s="300">
        <v>1117012.94</v>
      </c>
      <c r="F454" s="280"/>
      <c r="G454" s="279">
        <v>268.86</v>
      </c>
      <c r="H454" s="280"/>
      <c r="I454" s="300">
        <v>200960.87</v>
      </c>
      <c r="J454" s="280"/>
      <c r="K454" s="300">
        <v>1317704.95</v>
      </c>
      <c r="L454" s="294" t="e">
        <f>VLOOKUP(A454,#REF!,3,0)</f>
        <v>#REF!</v>
      </c>
      <c r="M454" s="305">
        <f t="shared" si="5"/>
        <v>200692.01</v>
      </c>
    </row>
    <row r="455" spans="1:13">
      <c r="A455" s="277" t="s">
        <v>1809</v>
      </c>
      <c r="B455" s="270" t="s">
        <v>158</v>
      </c>
      <c r="C455" s="277" t="s">
        <v>1810</v>
      </c>
      <c r="D455" s="278"/>
      <c r="E455" s="300">
        <v>153999.60999999999</v>
      </c>
      <c r="F455" s="280"/>
      <c r="G455" s="279">
        <v>0</v>
      </c>
      <c r="H455" s="280"/>
      <c r="I455" s="300">
        <v>20000</v>
      </c>
      <c r="J455" s="280"/>
      <c r="K455" s="300">
        <v>173999.61</v>
      </c>
      <c r="L455" s="294" t="e">
        <f>VLOOKUP(A455,#REF!,3,0)</f>
        <v>#REF!</v>
      </c>
      <c r="M455" s="305">
        <f t="shared" si="5"/>
        <v>20000</v>
      </c>
    </row>
    <row r="456" spans="1:13">
      <c r="A456" s="281" t="s">
        <v>1814</v>
      </c>
      <c r="B456" s="270" t="s">
        <v>158</v>
      </c>
      <c r="C456" s="281" t="s">
        <v>1815</v>
      </c>
      <c r="D456" s="282"/>
      <c r="E456" s="301">
        <v>67899.61</v>
      </c>
      <c r="F456" s="284"/>
      <c r="G456" s="283">
        <v>0</v>
      </c>
      <c r="H456" s="284"/>
      <c r="I456" s="283">
        <v>0</v>
      </c>
      <c r="J456" s="284"/>
      <c r="K456" s="301">
        <v>67899.61</v>
      </c>
      <c r="L456" s="294" t="e">
        <f>VLOOKUP(A456,#REF!,3,0)</f>
        <v>#REF!</v>
      </c>
      <c r="M456" s="305">
        <f t="shared" si="5"/>
        <v>0</v>
      </c>
    </row>
    <row r="457" spans="1:13">
      <c r="A457" s="281" t="s">
        <v>1818</v>
      </c>
      <c r="B457" s="270" t="s">
        <v>158</v>
      </c>
      <c r="C457" s="281" t="s">
        <v>4675</v>
      </c>
      <c r="D457" s="282"/>
      <c r="E457" s="301">
        <v>86100</v>
      </c>
      <c r="F457" s="284"/>
      <c r="G457" s="283">
        <v>0</v>
      </c>
      <c r="H457" s="284"/>
      <c r="I457" s="301">
        <v>20000</v>
      </c>
      <c r="J457" s="284"/>
      <c r="K457" s="301">
        <v>106100</v>
      </c>
      <c r="L457" s="294" t="e">
        <f>VLOOKUP(A457,#REF!,3,0)</f>
        <v>#REF!</v>
      </c>
      <c r="M457" s="305">
        <f t="shared" si="5"/>
        <v>20000</v>
      </c>
    </row>
    <row r="458" spans="1:13">
      <c r="A458" s="285"/>
      <c r="B458" s="270"/>
      <c r="C458" s="285"/>
      <c r="D458" s="286"/>
      <c r="E458" s="286"/>
      <c r="F458" s="286"/>
      <c r="G458" s="286"/>
      <c r="H458" s="286"/>
      <c r="I458" s="286"/>
      <c r="J458" s="286"/>
      <c r="K458" s="286"/>
      <c r="L458" s="294"/>
      <c r="M458" s="305"/>
    </row>
    <row r="459" spans="1:13">
      <c r="A459" s="277" t="s">
        <v>1823</v>
      </c>
      <c r="B459" s="270" t="s">
        <v>158</v>
      </c>
      <c r="C459" s="277" t="s">
        <v>1824</v>
      </c>
      <c r="D459" s="278"/>
      <c r="E459" s="300">
        <v>405266.58</v>
      </c>
      <c r="F459" s="280"/>
      <c r="G459" s="279">
        <v>0</v>
      </c>
      <c r="H459" s="280"/>
      <c r="I459" s="279">
        <v>0</v>
      </c>
      <c r="J459" s="280"/>
      <c r="K459" s="300">
        <v>405266.58</v>
      </c>
      <c r="L459" s="294" t="e">
        <f>VLOOKUP(A459,#REF!,3,0)</f>
        <v>#REF!</v>
      </c>
      <c r="M459" s="305">
        <f t="shared" si="5"/>
        <v>0</v>
      </c>
    </row>
    <row r="460" spans="1:13">
      <c r="A460" s="281" t="s">
        <v>1827</v>
      </c>
      <c r="B460" s="270" t="s">
        <v>158</v>
      </c>
      <c r="C460" s="281" t="s">
        <v>1828</v>
      </c>
      <c r="D460" s="282"/>
      <c r="E460" s="301">
        <v>405266.58</v>
      </c>
      <c r="F460" s="284"/>
      <c r="G460" s="283">
        <v>0</v>
      </c>
      <c r="H460" s="284"/>
      <c r="I460" s="283">
        <v>0</v>
      </c>
      <c r="J460" s="284"/>
      <c r="K460" s="301">
        <v>405266.58</v>
      </c>
      <c r="L460" s="294" t="e">
        <f>VLOOKUP(A460,#REF!,3,0)</f>
        <v>#REF!</v>
      </c>
      <c r="M460" s="305">
        <f t="shared" si="5"/>
        <v>0</v>
      </c>
    </row>
    <row r="461" spans="1:13">
      <c r="A461" s="285"/>
      <c r="B461" s="270"/>
      <c r="C461" s="285"/>
      <c r="D461" s="286"/>
      <c r="E461" s="286"/>
      <c r="F461" s="286"/>
      <c r="G461" s="286"/>
      <c r="H461" s="286"/>
      <c r="I461" s="286"/>
      <c r="J461" s="286"/>
      <c r="K461" s="286"/>
      <c r="L461" s="294"/>
      <c r="M461" s="305"/>
    </row>
    <row r="462" spans="1:13">
      <c r="A462" s="277" t="s">
        <v>1829</v>
      </c>
      <c r="B462" s="270" t="s">
        <v>158</v>
      </c>
      <c r="C462" s="277" t="s">
        <v>3507</v>
      </c>
      <c r="D462" s="278"/>
      <c r="E462" s="300">
        <v>105219</v>
      </c>
      <c r="F462" s="280"/>
      <c r="G462" s="279">
        <v>0</v>
      </c>
      <c r="H462" s="280"/>
      <c r="I462" s="300">
        <v>21940</v>
      </c>
      <c r="J462" s="280"/>
      <c r="K462" s="300">
        <v>127159</v>
      </c>
      <c r="L462" s="294" t="e">
        <f>VLOOKUP(A462,#REF!,3,0)</f>
        <v>#REF!</v>
      </c>
      <c r="M462" s="305">
        <f t="shared" si="5"/>
        <v>21940</v>
      </c>
    </row>
    <row r="463" spans="1:13">
      <c r="A463" s="281" t="s">
        <v>1833</v>
      </c>
      <c r="B463" s="270" t="s">
        <v>158</v>
      </c>
      <c r="C463" s="281" t="s">
        <v>1834</v>
      </c>
      <c r="D463" s="282"/>
      <c r="E463" s="301">
        <v>105219</v>
      </c>
      <c r="F463" s="284"/>
      <c r="G463" s="283">
        <v>0</v>
      </c>
      <c r="H463" s="284"/>
      <c r="I463" s="301">
        <v>21940</v>
      </c>
      <c r="J463" s="284"/>
      <c r="K463" s="301">
        <v>127159</v>
      </c>
      <c r="L463" s="294" t="e">
        <f>VLOOKUP(A463,#REF!,3,0)</f>
        <v>#REF!</v>
      </c>
      <c r="M463" s="305">
        <f t="shared" si="5"/>
        <v>21940</v>
      </c>
    </row>
    <row r="464" spans="1:13">
      <c r="A464" s="285"/>
      <c r="B464" s="270"/>
      <c r="C464" s="285"/>
      <c r="D464" s="286"/>
      <c r="E464" s="286"/>
      <c r="F464" s="286"/>
      <c r="G464" s="286"/>
      <c r="H464" s="286"/>
      <c r="I464" s="286"/>
      <c r="J464" s="286"/>
      <c r="K464" s="286"/>
      <c r="L464" s="294"/>
      <c r="M464" s="305"/>
    </row>
    <row r="465" spans="1:13">
      <c r="A465" s="277" t="s">
        <v>1835</v>
      </c>
      <c r="B465" s="270" t="s">
        <v>158</v>
      </c>
      <c r="C465" s="277" t="s">
        <v>1836</v>
      </c>
      <c r="D465" s="278"/>
      <c r="E465" s="300">
        <v>452527.75</v>
      </c>
      <c r="F465" s="280"/>
      <c r="G465" s="279">
        <v>268.86</v>
      </c>
      <c r="H465" s="280"/>
      <c r="I465" s="300">
        <v>159020.87</v>
      </c>
      <c r="J465" s="280"/>
      <c r="K465" s="300">
        <v>611279.76</v>
      </c>
      <c r="L465" s="294" t="e">
        <f>VLOOKUP(A465,#REF!,3,0)</f>
        <v>#REF!</v>
      </c>
      <c r="M465" s="305">
        <f t="shared" si="5"/>
        <v>158752.01</v>
      </c>
    </row>
    <row r="466" spans="1:13">
      <c r="A466" s="281" t="s">
        <v>1839</v>
      </c>
      <c r="B466" s="270" t="s">
        <v>158</v>
      </c>
      <c r="C466" s="281" t="s">
        <v>1840</v>
      </c>
      <c r="D466" s="282"/>
      <c r="E466" s="301">
        <v>-160930.76</v>
      </c>
      <c r="F466" s="284"/>
      <c r="G466" s="283">
        <v>268.86</v>
      </c>
      <c r="H466" s="284"/>
      <c r="I466" s="283">
        <v>0</v>
      </c>
      <c r="J466" s="284"/>
      <c r="K466" s="301">
        <v>-161199.62</v>
      </c>
      <c r="L466" s="294" t="e">
        <f>VLOOKUP(A466,#REF!,3,0)</f>
        <v>#REF!</v>
      </c>
      <c r="M466" s="305">
        <f t="shared" si="5"/>
        <v>-268.86</v>
      </c>
    </row>
    <row r="467" spans="1:13">
      <c r="A467" s="281" t="s">
        <v>1842</v>
      </c>
      <c r="B467" s="270" t="s">
        <v>158</v>
      </c>
      <c r="C467" s="281" t="s">
        <v>1843</v>
      </c>
      <c r="D467" s="282"/>
      <c r="E467" s="301">
        <v>210523.53</v>
      </c>
      <c r="F467" s="284"/>
      <c r="G467" s="283">
        <v>0</v>
      </c>
      <c r="H467" s="284"/>
      <c r="I467" s="283">
        <v>0</v>
      </c>
      <c r="J467" s="284"/>
      <c r="K467" s="301">
        <v>210523.53</v>
      </c>
      <c r="L467" s="294" t="e">
        <f>VLOOKUP(A467,#REF!,3,0)</f>
        <v>#REF!</v>
      </c>
      <c r="M467" s="305">
        <f t="shared" si="5"/>
        <v>0</v>
      </c>
    </row>
    <row r="468" spans="1:13">
      <c r="A468" s="281" t="s">
        <v>4451</v>
      </c>
      <c r="B468" s="270" t="s">
        <v>158</v>
      </c>
      <c r="C468" s="281" t="s">
        <v>4452</v>
      </c>
      <c r="D468" s="282"/>
      <c r="E468" s="283">
        <v>380.59</v>
      </c>
      <c r="F468" s="284"/>
      <c r="G468" s="283">
        <v>0</v>
      </c>
      <c r="H468" s="284"/>
      <c r="I468" s="283">
        <v>0</v>
      </c>
      <c r="J468" s="284"/>
      <c r="K468" s="283">
        <v>380.59</v>
      </c>
      <c r="L468" s="294" t="e">
        <f>VLOOKUP(A468,#REF!,3,0)</f>
        <v>#REF!</v>
      </c>
      <c r="M468" s="305">
        <f t="shared" si="5"/>
        <v>0</v>
      </c>
    </row>
    <row r="469" spans="1:13">
      <c r="A469" s="281" t="s">
        <v>4008</v>
      </c>
      <c r="B469" s="270" t="s">
        <v>158</v>
      </c>
      <c r="C469" s="281" t="s">
        <v>4009</v>
      </c>
      <c r="D469" s="282"/>
      <c r="E469" s="301">
        <v>402554.39</v>
      </c>
      <c r="F469" s="284"/>
      <c r="G469" s="283">
        <v>0</v>
      </c>
      <c r="H469" s="284"/>
      <c r="I469" s="301">
        <v>159020.87</v>
      </c>
      <c r="J469" s="284"/>
      <c r="K469" s="301">
        <v>561575.26</v>
      </c>
      <c r="L469" s="294" t="e">
        <f>VLOOKUP(A469,#REF!,3,0)</f>
        <v>#REF!</v>
      </c>
      <c r="M469" s="305">
        <f t="shared" si="5"/>
        <v>159020.87</v>
      </c>
    </row>
    <row r="470" spans="1:13">
      <c r="A470" s="285"/>
      <c r="B470" s="270"/>
      <c r="C470" s="285"/>
      <c r="D470" s="286"/>
      <c r="E470" s="286"/>
      <c r="F470" s="286"/>
      <c r="G470" s="286"/>
      <c r="H470" s="286"/>
      <c r="I470" s="286"/>
      <c r="J470" s="286"/>
      <c r="K470" s="286"/>
      <c r="L470" s="294"/>
      <c r="M470" s="305"/>
    </row>
    <row r="471" spans="1:13">
      <c r="A471" s="277" t="s">
        <v>1846</v>
      </c>
      <c r="B471" s="270" t="s">
        <v>158</v>
      </c>
      <c r="C471" s="277" t="s">
        <v>1847</v>
      </c>
      <c r="D471" s="278"/>
      <c r="E471" s="300">
        <v>80972.02</v>
      </c>
      <c r="F471" s="280"/>
      <c r="G471" s="279">
        <v>0</v>
      </c>
      <c r="H471" s="280"/>
      <c r="I471" s="300">
        <v>6648.33</v>
      </c>
      <c r="J471" s="280"/>
      <c r="K471" s="300">
        <v>87620.35</v>
      </c>
      <c r="L471" s="294" t="e">
        <f>VLOOKUP(A471,#REF!,3,0)</f>
        <v>#REF!</v>
      </c>
      <c r="M471" s="305">
        <f t="shared" si="5"/>
        <v>6648.33</v>
      </c>
    </row>
    <row r="472" spans="1:13">
      <c r="A472" s="277" t="s">
        <v>1851</v>
      </c>
      <c r="B472" s="270" t="s">
        <v>158</v>
      </c>
      <c r="C472" s="277" t="s">
        <v>1847</v>
      </c>
      <c r="D472" s="278"/>
      <c r="E472" s="300">
        <v>80972.02</v>
      </c>
      <c r="F472" s="280"/>
      <c r="G472" s="279">
        <v>0</v>
      </c>
      <c r="H472" s="280"/>
      <c r="I472" s="300">
        <v>6648.33</v>
      </c>
      <c r="J472" s="280"/>
      <c r="K472" s="300">
        <v>87620.35</v>
      </c>
      <c r="L472" s="294" t="e">
        <f>VLOOKUP(A472,#REF!,3,0)</f>
        <v>#REF!</v>
      </c>
      <c r="M472" s="305">
        <f t="shared" si="5"/>
        <v>6648.33</v>
      </c>
    </row>
    <row r="473" spans="1:13">
      <c r="A473" s="281" t="s">
        <v>1852</v>
      </c>
      <c r="B473" s="270" t="s">
        <v>158</v>
      </c>
      <c r="C473" s="281" t="s">
        <v>1853</v>
      </c>
      <c r="D473" s="282"/>
      <c r="E473" s="301">
        <v>61607.15</v>
      </c>
      <c r="F473" s="284"/>
      <c r="G473" s="283">
        <v>0</v>
      </c>
      <c r="H473" s="284"/>
      <c r="I473" s="301">
        <v>5013.4799999999996</v>
      </c>
      <c r="J473" s="284"/>
      <c r="K473" s="301">
        <v>66620.63</v>
      </c>
      <c r="L473" s="294" t="e">
        <f>VLOOKUP(A473,#REF!,3,0)</f>
        <v>#REF!</v>
      </c>
      <c r="M473" s="305">
        <f t="shared" si="5"/>
        <v>5013.4799999999996</v>
      </c>
    </row>
    <row r="474" spans="1:13">
      <c r="A474" s="281" t="s">
        <v>4457</v>
      </c>
      <c r="B474" s="270" t="s">
        <v>158</v>
      </c>
      <c r="C474" s="281" t="s">
        <v>4458</v>
      </c>
      <c r="D474" s="282"/>
      <c r="E474" s="283">
        <v>19.5</v>
      </c>
      <c r="F474" s="284"/>
      <c r="G474" s="283">
        <v>0</v>
      </c>
      <c r="H474" s="284"/>
      <c r="I474" s="283">
        <v>0</v>
      </c>
      <c r="J474" s="284"/>
      <c r="K474" s="283">
        <v>19.5</v>
      </c>
      <c r="L474" s="294" t="e">
        <f>VLOOKUP(A474,#REF!,3,0)</f>
        <v>#REF!</v>
      </c>
      <c r="M474" s="305">
        <f t="shared" si="5"/>
        <v>0</v>
      </c>
    </row>
    <row r="475" spans="1:13">
      <c r="A475" s="281" t="s">
        <v>1857</v>
      </c>
      <c r="B475" s="270" t="s">
        <v>158</v>
      </c>
      <c r="C475" s="281" t="s">
        <v>1858</v>
      </c>
      <c r="D475" s="282"/>
      <c r="E475" s="301">
        <v>2307.98</v>
      </c>
      <c r="F475" s="284"/>
      <c r="G475" s="283">
        <v>0</v>
      </c>
      <c r="H475" s="284"/>
      <c r="I475" s="283">
        <v>0</v>
      </c>
      <c r="J475" s="284"/>
      <c r="K475" s="301">
        <v>2307.98</v>
      </c>
      <c r="L475" s="294" t="e">
        <f>VLOOKUP(A475,#REF!,3,0)</f>
        <v>#REF!</v>
      </c>
      <c r="M475" s="305">
        <f t="shared" si="5"/>
        <v>0</v>
      </c>
    </row>
    <row r="476" spans="1:13">
      <c r="A476" s="281" t="s">
        <v>3514</v>
      </c>
      <c r="B476" s="270" t="s">
        <v>158</v>
      </c>
      <c r="C476" s="281" t="s">
        <v>3515</v>
      </c>
      <c r="D476" s="282"/>
      <c r="E476" s="301">
        <v>12244.72</v>
      </c>
      <c r="F476" s="284"/>
      <c r="G476" s="283">
        <v>0</v>
      </c>
      <c r="H476" s="284"/>
      <c r="I476" s="301">
        <v>1365.99</v>
      </c>
      <c r="J476" s="284"/>
      <c r="K476" s="301">
        <v>13610.71</v>
      </c>
      <c r="L476" s="294" t="e">
        <f>VLOOKUP(A476,#REF!,3,0)</f>
        <v>#REF!</v>
      </c>
      <c r="M476" s="305">
        <f t="shared" si="5"/>
        <v>1365.99</v>
      </c>
    </row>
    <row r="477" spans="1:13">
      <c r="A477" s="281" t="s">
        <v>3517</v>
      </c>
      <c r="B477" s="270" t="s">
        <v>158</v>
      </c>
      <c r="C477" s="281" t="s">
        <v>3518</v>
      </c>
      <c r="D477" s="282"/>
      <c r="E477" s="301">
        <v>4792.67</v>
      </c>
      <c r="F477" s="284"/>
      <c r="G477" s="283">
        <v>0</v>
      </c>
      <c r="H477" s="284"/>
      <c r="I477" s="283">
        <v>268.86</v>
      </c>
      <c r="J477" s="284"/>
      <c r="K477" s="301">
        <v>5061.53</v>
      </c>
      <c r="L477" s="294" t="e">
        <f>VLOOKUP(A477,#REF!,3,0)</f>
        <v>#REF!</v>
      </c>
      <c r="M477" s="305">
        <f t="shared" si="5"/>
        <v>268.86</v>
      </c>
    </row>
    <row r="478" spans="1:13">
      <c r="A478" s="277"/>
      <c r="B478" s="270"/>
      <c r="C478" s="277"/>
      <c r="D478" s="278"/>
      <c r="E478" s="278"/>
      <c r="F478" s="278"/>
      <c r="G478" s="278"/>
      <c r="H478" s="278"/>
      <c r="I478" s="278"/>
      <c r="J478" s="278"/>
      <c r="K478" s="278"/>
      <c r="L478" s="294"/>
      <c r="M478" s="305"/>
    </row>
    <row r="479" spans="1:13">
      <c r="A479" s="277" t="s">
        <v>1864</v>
      </c>
      <c r="B479" s="270" t="s">
        <v>158</v>
      </c>
      <c r="C479" s="277" t="s">
        <v>1865</v>
      </c>
      <c r="D479" s="278"/>
      <c r="E479" s="300">
        <v>3768.56</v>
      </c>
      <c r="F479" s="280"/>
      <c r="G479" s="279">
        <v>0</v>
      </c>
      <c r="H479" s="280"/>
      <c r="I479" s="279">
        <v>20</v>
      </c>
      <c r="J479" s="280"/>
      <c r="K479" s="300">
        <v>3788.56</v>
      </c>
      <c r="L479" s="294" t="e">
        <f>VLOOKUP(A479,#REF!,3,0)</f>
        <v>#REF!</v>
      </c>
      <c r="M479" s="305">
        <f t="shared" si="5"/>
        <v>20</v>
      </c>
    </row>
    <row r="480" spans="1:13">
      <c r="A480" s="277" t="s">
        <v>1869</v>
      </c>
      <c r="B480" s="270" t="s">
        <v>158</v>
      </c>
      <c r="C480" s="277" t="s">
        <v>1865</v>
      </c>
      <c r="D480" s="278"/>
      <c r="E480" s="300">
        <v>3768.56</v>
      </c>
      <c r="F480" s="280"/>
      <c r="G480" s="279">
        <v>0</v>
      </c>
      <c r="H480" s="280"/>
      <c r="I480" s="279">
        <v>20</v>
      </c>
      <c r="J480" s="280"/>
      <c r="K480" s="300">
        <v>3788.56</v>
      </c>
      <c r="L480" s="294" t="e">
        <f>VLOOKUP(A480,#REF!,3,0)</f>
        <v>#REF!</v>
      </c>
      <c r="M480" s="305">
        <f t="shared" si="5"/>
        <v>20</v>
      </c>
    </row>
    <row r="481" spans="1:13">
      <c r="A481" s="281" t="s">
        <v>1870</v>
      </c>
      <c r="B481" s="270" t="s">
        <v>158</v>
      </c>
      <c r="C481" s="281" t="s">
        <v>3521</v>
      </c>
      <c r="D481" s="282"/>
      <c r="E481" s="301">
        <v>3768.56</v>
      </c>
      <c r="F481" s="284"/>
      <c r="G481" s="283">
        <v>0</v>
      </c>
      <c r="H481" s="284"/>
      <c r="I481" s="283">
        <v>20</v>
      </c>
      <c r="J481" s="284"/>
      <c r="K481" s="301">
        <v>3788.56</v>
      </c>
      <c r="L481" s="294" t="e">
        <f>VLOOKUP(A481,#REF!,3,0)</f>
        <v>#REF!</v>
      </c>
      <c r="M481" s="305">
        <f t="shared" si="5"/>
        <v>20</v>
      </c>
    </row>
    <row r="482" spans="1:13">
      <c r="A482" s="287" t="s">
        <v>1877</v>
      </c>
      <c r="B482" s="288"/>
      <c r="C482" s="288"/>
      <c r="D482" s="288"/>
      <c r="E482" s="288"/>
      <c r="F482" s="288"/>
      <c r="G482" s="288"/>
      <c r="H482" s="288"/>
      <c r="I482" s="288"/>
      <c r="J482" s="288"/>
      <c r="K482" s="288"/>
      <c r="L482" s="288"/>
    </row>
    <row r="483" spans="1:13">
      <c r="A483" s="289" t="s">
        <v>264</v>
      </c>
      <c r="B483" s="290"/>
      <c r="C483" s="290"/>
      <c r="D483" s="291" t="s">
        <v>4690</v>
      </c>
      <c r="F483" s="289" t="s">
        <v>542</v>
      </c>
      <c r="G483" s="290"/>
      <c r="H483" s="290"/>
      <c r="I483" s="290"/>
      <c r="J483" s="290"/>
      <c r="K483" s="304">
        <v>5682943.4100000001</v>
      </c>
      <c r="L483" s="292"/>
    </row>
    <row r="484" spans="1:13">
      <c r="A484" s="289" t="s">
        <v>742</v>
      </c>
      <c r="B484" s="290"/>
      <c r="C484" s="290"/>
      <c r="D484" s="291" t="s">
        <v>4691</v>
      </c>
      <c r="F484" s="289" t="s">
        <v>1793</v>
      </c>
      <c r="G484" s="290"/>
      <c r="H484" s="290"/>
      <c r="I484" s="290"/>
      <c r="J484" s="290"/>
      <c r="K484" s="304">
        <v>6548794.1699999999</v>
      </c>
      <c r="L484" s="292"/>
    </row>
    <row r="485" spans="1:13">
      <c r="A485" s="289"/>
      <c r="B485" s="290"/>
      <c r="C485" s="290"/>
      <c r="D485" s="291" t="s">
        <v>158</v>
      </c>
      <c r="F485" s="289" t="s">
        <v>158</v>
      </c>
      <c r="G485" s="290"/>
      <c r="H485" s="290"/>
      <c r="I485" s="290"/>
      <c r="J485" s="290"/>
      <c r="K485" s="291"/>
      <c r="L485" s="292"/>
    </row>
    <row r="486" spans="1:13">
      <c r="A486" s="289" t="s">
        <v>1878</v>
      </c>
      <c r="B486" s="290"/>
      <c r="C486" s="290"/>
      <c r="D486" s="291" t="s">
        <v>4692</v>
      </c>
      <c r="F486" s="289" t="s">
        <v>1880</v>
      </c>
      <c r="G486" s="290"/>
      <c r="H486" s="290"/>
      <c r="I486" s="290"/>
      <c r="J486" s="290"/>
      <c r="K486" s="304">
        <v>4514254.7</v>
      </c>
      <c r="L486" s="292"/>
    </row>
    <row r="487" spans="1:13">
      <c r="D487" s="289" t="s">
        <v>1881</v>
      </c>
      <c r="E487" s="290"/>
      <c r="F487" s="291" t="s">
        <v>290</v>
      </c>
      <c r="G487" s="292"/>
    </row>
    <row r="488" spans="1:13">
      <c r="D488" s="289" t="s">
        <v>1882</v>
      </c>
      <c r="E488" s="290"/>
      <c r="F488" s="291" t="s">
        <v>290</v>
      </c>
      <c r="G488" s="292"/>
    </row>
    <row r="489" spans="1:13">
      <c r="A489" s="270"/>
      <c r="B489" s="271"/>
      <c r="C489" s="271"/>
      <c r="D489" s="271"/>
      <c r="E489" s="271"/>
      <c r="F489" s="271"/>
      <c r="G489" s="271"/>
      <c r="H489" s="271"/>
      <c r="I489" s="271"/>
      <c r="J489" s="271"/>
      <c r="K489" s="271"/>
      <c r="L489" s="271"/>
    </row>
  </sheetData>
  <autoFilter ref="A1:M490" xr:uid="{00000000-0009-0000-0000-00000A000000}"/>
  <pageMargins left="0.3611111111111111" right="0.3611111111111111" top="0.3611111111111111" bottom="0.3611111111111111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495"/>
  <sheetViews>
    <sheetView showGridLines="0" topLeftCell="A118" workbookViewId="0">
      <selection activeCell="L3" sqref="L3"/>
    </sheetView>
  </sheetViews>
  <sheetFormatPr defaultRowHeight="12"/>
  <cols>
    <col min="1" max="1" width="15.85546875" style="303" bestFit="1" customWidth="1"/>
    <col min="2" max="2" width="3.7109375" style="303" customWidth="1"/>
    <col min="3" max="3" width="45" style="303" bestFit="1" customWidth="1"/>
    <col min="4" max="4" width="3.7109375" style="303" customWidth="1"/>
    <col min="5" max="5" width="12.28515625" style="303" bestFit="1" customWidth="1"/>
    <col min="6" max="6" width="3.7109375" style="303" customWidth="1"/>
    <col min="7" max="7" width="10" style="303" bestFit="1" customWidth="1"/>
    <col min="8" max="8" width="3.7109375" style="303" customWidth="1"/>
    <col min="9" max="9" width="10" style="303" bestFit="1" customWidth="1"/>
    <col min="10" max="10" width="3.7109375" style="303" customWidth="1"/>
    <col min="11" max="11" width="12.28515625" style="303" bestFit="1" customWidth="1"/>
    <col min="12" max="12" width="7.28515625" style="303" customWidth="1"/>
    <col min="13" max="256" width="9.140625" style="303"/>
    <col min="257" max="257" width="15.85546875" style="303" bestFit="1" customWidth="1"/>
    <col min="258" max="258" width="3.7109375" style="303" customWidth="1"/>
    <col min="259" max="259" width="45" style="303" bestFit="1" customWidth="1"/>
    <col min="260" max="260" width="3.7109375" style="303" customWidth="1"/>
    <col min="261" max="261" width="12.28515625" style="303" bestFit="1" customWidth="1"/>
    <col min="262" max="262" width="3.7109375" style="303" customWidth="1"/>
    <col min="263" max="263" width="10" style="303" bestFit="1" customWidth="1"/>
    <col min="264" max="264" width="3.7109375" style="303" customWidth="1"/>
    <col min="265" max="265" width="10" style="303" bestFit="1" customWidth="1"/>
    <col min="266" max="266" width="3.7109375" style="303" customWidth="1"/>
    <col min="267" max="267" width="12.28515625" style="303" bestFit="1" customWidth="1"/>
    <col min="268" max="268" width="7.28515625" style="303" customWidth="1"/>
    <col min="269" max="512" width="9.140625" style="303"/>
    <col min="513" max="513" width="15.85546875" style="303" bestFit="1" customWidth="1"/>
    <col min="514" max="514" width="3.7109375" style="303" customWidth="1"/>
    <col min="515" max="515" width="45" style="303" bestFit="1" customWidth="1"/>
    <col min="516" max="516" width="3.7109375" style="303" customWidth="1"/>
    <col min="517" max="517" width="12.28515625" style="303" bestFit="1" customWidth="1"/>
    <col min="518" max="518" width="3.7109375" style="303" customWidth="1"/>
    <col min="519" max="519" width="10" style="303" bestFit="1" customWidth="1"/>
    <col min="520" max="520" width="3.7109375" style="303" customWidth="1"/>
    <col min="521" max="521" width="10" style="303" bestFit="1" customWidth="1"/>
    <col min="522" max="522" width="3.7109375" style="303" customWidth="1"/>
    <col min="523" max="523" width="12.28515625" style="303" bestFit="1" customWidth="1"/>
    <col min="524" max="524" width="7.28515625" style="303" customWidth="1"/>
    <col min="525" max="768" width="9.140625" style="303"/>
    <col min="769" max="769" width="15.85546875" style="303" bestFit="1" customWidth="1"/>
    <col min="770" max="770" width="3.7109375" style="303" customWidth="1"/>
    <col min="771" max="771" width="45" style="303" bestFit="1" customWidth="1"/>
    <col min="772" max="772" width="3.7109375" style="303" customWidth="1"/>
    <col min="773" max="773" width="12.28515625" style="303" bestFit="1" customWidth="1"/>
    <col min="774" max="774" width="3.7109375" style="303" customWidth="1"/>
    <col min="775" max="775" width="10" style="303" bestFit="1" customWidth="1"/>
    <col min="776" max="776" width="3.7109375" style="303" customWidth="1"/>
    <col min="777" max="777" width="10" style="303" bestFit="1" customWidth="1"/>
    <col min="778" max="778" width="3.7109375" style="303" customWidth="1"/>
    <col min="779" max="779" width="12.28515625" style="303" bestFit="1" customWidth="1"/>
    <col min="780" max="780" width="7.28515625" style="303" customWidth="1"/>
    <col min="781" max="1024" width="9.140625" style="303"/>
    <col min="1025" max="1025" width="15.85546875" style="303" bestFit="1" customWidth="1"/>
    <col min="1026" max="1026" width="3.7109375" style="303" customWidth="1"/>
    <col min="1027" max="1027" width="45" style="303" bestFit="1" customWidth="1"/>
    <col min="1028" max="1028" width="3.7109375" style="303" customWidth="1"/>
    <col min="1029" max="1029" width="12.28515625" style="303" bestFit="1" customWidth="1"/>
    <col min="1030" max="1030" width="3.7109375" style="303" customWidth="1"/>
    <col min="1031" max="1031" width="10" style="303" bestFit="1" customWidth="1"/>
    <col min="1032" max="1032" width="3.7109375" style="303" customWidth="1"/>
    <col min="1033" max="1033" width="10" style="303" bestFit="1" customWidth="1"/>
    <col min="1034" max="1034" width="3.7109375" style="303" customWidth="1"/>
    <col min="1035" max="1035" width="12.28515625" style="303" bestFit="1" customWidth="1"/>
    <col min="1036" max="1036" width="7.28515625" style="303" customWidth="1"/>
    <col min="1037" max="1280" width="9.140625" style="303"/>
    <col min="1281" max="1281" width="15.85546875" style="303" bestFit="1" customWidth="1"/>
    <col min="1282" max="1282" width="3.7109375" style="303" customWidth="1"/>
    <col min="1283" max="1283" width="45" style="303" bestFit="1" customWidth="1"/>
    <col min="1284" max="1284" width="3.7109375" style="303" customWidth="1"/>
    <col min="1285" max="1285" width="12.28515625" style="303" bestFit="1" customWidth="1"/>
    <col min="1286" max="1286" width="3.7109375" style="303" customWidth="1"/>
    <col min="1287" max="1287" width="10" style="303" bestFit="1" customWidth="1"/>
    <col min="1288" max="1288" width="3.7109375" style="303" customWidth="1"/>
    <col min="1289" max="1289" width="10" style="303" bestFit="1" customWidth="1"/>
    <col min="1290" max="1290" width="3.7109375" style="303" customWidth="1"/>
    <col min="1291" max="1291" width="12.28515625" style="303" bestFit="1" customWidth="1"/>
    <col min="1292" max="1292" width="7.28515625" style="303" customWidth="1"/>
    <col min="1293" max="1536" width="9.140625" style="303"/>
    <col min="1537" max="1537" width="15.85546875" style="303" bestFit="1" customWidth="1"/>
    <col min="1538" max="1538" width="3.7109375" style="303" customWidth="1"/>
    <col min="1539" max="1539" width="45" style="303" bestFit="1" customWidth="1"/>
    <col min="1540" max="1540" width="3.7109375" style="303" customWidth="1"/>
    <col min="1541" max="1541" width="12.28515625" style="303" bestFit="1" customWidth="1"/>
    <col min="1542" max="1542" width="3.7109375" style="303" customWidth="1"/>
    <col min="1543" max="1543" width="10" style="303" bestFit="1" customWidth="1"/>
    <col min="1544" max="1544" width="3.7109375" style="303" customWidth="1"/>
    <col min="1545" max="1545" width="10" style="303" bestFit="1" customWidth="1"/>
    <col min="1546" max="1546" width="3.7109375" style="303" customWidth="1"/>
    <col min="1547" max="1547" width="12.28515625" style="303" bestFit="1" customWidth="1"/>
    <col min="1548" max="1548" width="7.28515625" style="303" customWidth="1"/>
    <col min="1549" max="1792" width="9.140625" style="303"/>
    <col min="1793" max="1793" width="15.85546875" style="303" bestFit="1" customWidth="1"/>
    <col min="1794" max="1794" width="3.7109375" style="303" customWidth="1"/>
    <col min="1795" max="1795" width="45" style="303" bestFit="1" customWidth="1"/>
    <col min="1796" max="1796" width="3.7109375" style="303" customWidth="1"/>
    <col min="1797" max="1797" width="12.28515625" style="303" bestFit="1" customWidth="1"/>
    <col min="1798" max="1798" width="3.7109375" style="303" customWidth="1"/>
    <col min="1799" max="1799" width="10" style="303" bestFit="1" customWidth="1"/>
    <col min="1800" max="1800" width="3.7109375" style="303" customWidth="1"/>
    <col min="1801" max="1801" width="10" style="303" bestFit="1" customWidth="1"/>
    <col min="1802" max="1802" width="3.7109375" style="303" customWidth="1"/>
    <col min="1803" max="1803" width="12.28515625" style="303" bestFit="1" customWidth="1"/>
    <col min="1804" max="1804" width="7.28515625" style="303" customWidth="1"/>
    <col min="1805" max="2048" width="9.140625" style="303"/>
    <col min="2049" max="2049" width="15.85546875" style="303" bestFit="1" customWidth="1"/>
    <col min="2050" max="2050" width="3.7109375" style="303" customWidth="1"/>
    <col min="2051" max="2051" width="45" style="303" bestFit="1" customWidth="1"/>
    <col min="2052" max="2052" width="3.7109375" style="303" customWidth="1"/>
    <col min="2053" max="2053" width="12.28515625" style="303" bestFit="1" customWidth="1"/>
    <col min="2054" max="2054" width="3.7109375" style="303" customWidth="1"/>
    <col min="2055" max="2055" width="10" style="303" bestFit="1" customWidth="1"/>
    <col min="2056" max="2056" width="3.7109375" style="303" customWidth="1"/>
    <col min="2057" max="2057" width="10" style="303" bestFit="1" customWidth="1"/>
    <col min="2058" max="2058" width="3.7109375" style="303" customWidth="1"/>
    <col min="2059" max="2059" width="12.28515625" style="303" bestFit="1" customWidth="1"/>
    <col min="2060" max="2060" width="7.28515625" style="303" customWidth="1"/>
    <col min="2061" max="2304" width="9.140625" style="303"/>
    <col min="2305" max="2305" width="15.85546875" style="303" bestFit="1" customWidth="1"/>
    <col min="2306" max="2306" width="3.7109375" style="303" customWidth="1"/>
    <col min="2307" max="2307" width="45" style="303" bestFit="1" customWidth="1"/>
    <col min="2308" max="2308" width="3.7109375" style="303" customWidth="1"/>
    <col min="2309" max="2309" width="12.28515625" style="303" bestFit="1" customWidth="1"/>
    <col min="2310" max="2310" width="3.7109375" style="303" customWidth="1"/>
    <col min="2311" max="2311" width="10" style="303" bestFit="1" customWidth="1"/>
    <col min="2312" max="2312" width="3.7109375" style="303" customWidth="1"/>
    <col min="2313" max="2313" width="10" style="303" bestFit="1" customWidth="1"/>
    <col min="2314" max="2314" width="3.7109375" style="303" customWidth="1"/>
    <col min="2315" max="2315" width="12.28515625" style="303" bestFit="1" customWidth="1"/>
    <col min="2316" max="2316" width="7.28515625" style="303" customWidth="1"/>
    <col min="2317" max="2560" width="9.140625" style="303"/>
    <col min="2561" max="2561" width="15.85546875" style="303" bestFit="1" customWidth="1"/>
    <col min="2562" max="2562" width="3.7109375" style="303" customWidth="1"/>
    <col min="2563" max="2563" width="45" style="303" bestFit="1" customWidth="1"/>
    <col min="2564" max="2564" width="3.7109375" style="303" customWidth="1"/>
    <col min="2565" max="2565" width="12.28515625" style="303" bestFit="1" customWidth="1"/>
    <col min="2566" max="2566" width="3.7109375" style="303" customWidth="1"/>
    <col min="2567" max="2567" width="10" style="303" bestFit="1" customWidth="1"/>
    <col min="2568" max="2568" width="3.7109375" style="303" customWidth="1"/>
    <col min="2569" max="2569" width="10" style="303" bestFit="1" customWidth="1"/>
    <col min="2570" max="2570" width="3.7109375" style="303" customWidth="1"/>
    <col min="2571" max="2571" width="12.28515625" style="303" bestFit="1" customWidth="1"/>
    <col min="2572" max="2572" width="7.28515625" style="303" customWidth="1"/>
    <col min="2573" max="2816" width="9.140625" style="303"/>
    <col min="2817" max="2817" width="15.85546875" style="303" bestFit="1" customWidth="1"/>
    <col min="2818" max="2818" width="3.7109375" style="303" customWidth="1"/>
    <col min="2819" max="2819" width="45" style="303" bestFit="1" customWidth="1"/>
    <col min="2820" max="2820" width="3.7109375" style="303" customWidth="1"/>
    <col min="2821" max="2821" width="12.28515625" style="303" bestFit="1" customWidth="1"/>
    <col min="2822" max="2822" width="3.7109375" style="303" customWidth="1"/>
    <col min="2823" max="2823" width="10" style="303" bestFit="1" customWidth="1"/>
    <col min="2824" max="2824" width="3.7109375" style="303" customWidth="1"/>
    <col min="2825" max="2825" width="10" style="303" bestFit="1" customWidth="1"/>
    <col min="2826" max="2826" width="3.7109375" style="303" customWidth="1"/>
    <col min="2827" max="2827" width="12.28515625" style="303" bestFit="1" customWidth="1"/>
    <col min="2828" max="2828" width="7.28515625" style="303" customWidth="1"/>
    <col min="2829" max="3072" width="9.140625" style="303"/>
    <col min="3073" max="3073" width="15.85546875" style="303" bestFit="1" customWidth="1"/>
    <col min="3074" max="3074" width="3.7109375" style="303" customWidth="1"/>
    <col min="3075" max="3075" width="45" style="303" bestFit="1" customWidth="1"/>
    <col min="3076" max="3076" width="3.7109375" style="303" customWidth="1"/>
    <col min="3077" max="3077" width="12.28515625" style="303" bestFit="1" customWidth="1"/>
    <col min="3078" max="3078" width="3.7109375" style="303" customWidth="1"/>
    <col min="3079" max="3079" width="10" style="303" bestFit="1" customWidth="1"/>
    <col min="3080" max="3080" width="3.7109375" style="303" customWidth="1"/>
    <col min="3081" max="3081" width="10" style="303" bestFit="1" customWidth="1"/>
    <col min="3082" max="3082" width="3.7109375" style="303" customWidth="1"/>
    <col min="3083" max="3083" width="12.28515625" style="303" bestFit="1" customWidth="1"/>
    <col min="3084" max="3084" width="7.28515625" style="303" customWidth="1"/>
    <col min="3085" max="3328" width="9.140625" style="303"/>
    <col min="3329" max="3329" width="15.85546875" style="303" bestFit="1" customWidth="1"/>
    <col min="3330" max="3330" width="3.7109375" style="303" customWidth="1"/>
    <col min="3331" max="3331" width="45" style="303" bestFit="1" customWidth="1"/>
    <col min="3332" max="3332" width="3.7109375" style="303" customWidth="1"/>
    <col min="3333" max="3333" width="12.28515625" style="303" bestFit="1" customWidth="1"/>
    <col min="3334" max="3334" width="3.7109375" style="303" customWidth="1"/>
    <col min="3335" max="3335" width="10" style="303" bestFit="1" customWidth="1"/>
    <col min="3336" max="3336" width="3.7109375" style="303" customWidth="1"/>
    <col min="3337" max="3337" width="10" style="303" bestFit="1" customWidth="1"/>
    <col min="3338" max="3338" width="3.7109375" style="303" customWidth="1"/>
    <col min="3339" max="3339" width="12.28515625" style="303" bestFit="1" customWidth="1"/>
    <col min="3340" max="3340" width="7.28515625" style="303" customWidth="1"/>
    <col min="3341" max="3584" width="9.140625" style="303"/>
    <col min="3585" max="3585" width="15.85546875" style="303" bestFit="1" customWidth="1"/>
    <col min="3586" max="3586" width="3.7109375" style="303" customWidth="1"/>
    <col min="3587" max="3587" width="45" style="303" bestFit="1" customWidth="1"/>
    <col min="3588" max="3588" width="3.7109375" style="303" customWidth="1"/>
    <col min="3589" max="3589" width="12.28515625" style="303" bestFit="1" customWidth="1"/>
    <col min="3590" max="3590" width="3.7109375" style="303" customWidth="1"/>
    <col min="3591" max="3591" width="10" style="303" bestFit="1" customWidth="1"/>
    <col min="3592" max="3592" width="3.7109375" style="303" customWidth="1"/>
    <col min="3593" max="3593" width="10" style="303" bestFit="1" customWidth="1"/>
    <col min="3594" max="3594" width="3.7109375" style="303" customWidth="1"/>
    <col min="3595" max="3595" width="12.28515625" style="303" bestFit="1" customWidth="1"/>
    <col min="3596" max="3596" width="7.28515625" style="303" customWidth="1"/>
    <col min="3597" max="3840" width="9.140625" style="303"/>
    <col min="3841" max="3841" width="15.85546875" style="303" bestFit="1" customWidth="1"/>
    <col min="3842" max="3842" width="3.7109375" style="303" customWidth="1"/>
    <col min="3843" max="3843" width="45" style="303" bestFit="1" customWidth="1"/>
    <col min="3844" max="3844" width="3.7109375" style="303" customWidth="1"/>
    <col min="3845" max="3845" width="12.28515625" style="303" bestFit="1" customWidth="1"/>
    <col min="3846" max="3846" width="3.7109375" style="303" customWidth="1"/>
    <col min="3847" max="3847" width="10" style="303" bestFit="1" customWidth="1"/>
    <col min="3848" max="3848" width="3.7109375" style="303" customWidth="1"/>
    <col min="3849" max="3849" width="10" style="303" bestFit="1" customWidth="1"/>
    <col min="3850" max="3850" width="3.7109375" style="303" customWidth="1"/>
    <col min="3851" max="3851" width="12.28515625" style="303" bestFit="1" customWidth="1"/>
    <col min="3852" max="3852" width="7.28515625" style="303" customWidth="1"/>
    <col min="3853" max="4096" width="9.140625" style="303"/>
    <col min="4097" max="4097" width="15.85546875" style="303" bestFit="1" customWidth="1"/>
    <col min="4098" max="4098" width="3.7109375" style="303" customWidth="1"/>
    <col min="4099" max="4099" width="45" style="303" bestFit="1" customWidth="1"/>
    <col min="4100" max="4100" width="3.7109375" style="303" customWidth="1"/>
    <col min="4101" max="4101" width="12.28515625" style="303" bestFit="1" customWidth="1"/>
    <col min="4102" max="4102" width="3.7109375" style="303" customWidth="1"/>
    <col min="4103" max="4103" width="10" style="303" bestFit="1" customWidth="1"/>
    <col min="4104" max="4104" width="3.7109375" style="303" customWidth="1"/>
    <col min="4105" max="4105" width="10" style="303" bestFit="1" customWidth="1"/>
    <col min="4106" max="4106" width="3.7109375" style="303" customWidth="1"/>
    <col min="4107" max="4107" width="12.28515625" style="303" bestFit="1" customWidth="1"/>
    <col min="4108" max="4108" width="7.28515625" style="303" customWidth="1"/>
    <col min="4109" max="4352" width="9.140625" style="303"/>
    <col min="4353" max="4353" width="15.85546875" style="303" bestFit="1" customWidth="1"/>
    <col min="4354" max="4354" width="3.7109375" style="303" customWidth="1"/>
    <col min="4355" max="4355" width="45" style="303" bestFit="1" customWidth="1"/>
    <col min="4356" max="4356" width="3.7109375" style="303" customWidth="1"/>
    <col min="4357" max="4357" width="12.28515625" style="303" bestFit="1" customWidth="1"/>
    <col min="4358" max="4358" width="3.7109375" style="303" customWidth="1"/>
    <col min="4359" max="4359" width="10" style="303" bestFit="1" customWidth="1"/>
    <col min="4360" max="4360" width="3.7109375" style="303" customWidth="1"/>
    <col min="4361" max="4361" width="10" style="303" bestFit="1" customWidth="1"/>
    <col min="4362" max="4362" width="3.7109375" style="303" customWidth="1"/>
    <col min="4363" max="4363" width="12.28515625" style="303" bestFit="1" customWidth="1"/>
    <col min="4364" max="4364" width="7.28515625" style="303" customWidth="1"/>
    <col min="4365" max="4608" width="9.140625" style="303"/>
    <col min="4609" max="4609" width="15.85546875" style="303" bestFit="1" customWidth="1"/>
    <col min="4610" max="4610" width="3.7109375" style="303" customWidth="1"/>
    <col min="4611" max="4611" width="45" style="303" bestFit="1" customWidth="1"/>
    <col min="4612" max="4612" width="3.7109375" style="303" customWidth="1"/>
    <col min="4613" max="4613" width="12.28515625" style="303" bestFit="1" customWidth="1"/>
    <col min="4614" max="4614" width="3.7109375" style="303" customWidth="1"/>
    <col min="4615" max="4615" width="10" style="303" bestFit="1" customWidth="1"/>
    <col min="4616" max="4616" width="3.7109375" style="303" customWidth="1"/>
    <col min="4617" max="4617" width="10" style="303" bestFit="1" customWidth="1"/>
    <col min="4618" max="4618" width="3.7109375" style="303" customWidth="1"/>
    <col min="4619" max="4619" width="12.28515625" style="303" bestFit="1" customWidth="1"/>
    <col min="4620" max="4620" width="7.28515625" style="303" customWidth="1"/>
    <col min="4621" max="4864" width="9.140625" style="303"/>
    <col min="4865" max="4865" width="15.85546875" style="303" bestFit="1" customWidth="1"/>
    <col min="4866" max="4866" width="3.7109375" style="303" customWidth="1"/>
    <col min="4867" max="4867" width="45" style="303" bestFit="1" customWidth="1"/>
    <col min="4868" max="4868" width="3.7109375" style="303" customWidth="1"/>
    <col min="4869" max="4869" width="12.28515625" style="303" bestFit="1" customWidth="1"/>
    <col min="4870" max="4870" width="3.7109375" style="303" customWidth="1"/>
    <col min="4871" max="4871" width="10" style="303" bestFit="1" customWidth="1"/>
    <col min="4872" max="4872" width="3.7109375" style="303" customWidth="1"/>
    <col min="4873" max="4873" width="10" style="303" bestFit="1" customWidth="1"/>
    <col min="4874" max="4874" width="3.7109375" style="303" customWidth="1"/>
    <col min="4875" max="4875" width="12.28515625" style="303" bestFit="1" customWidth="1"/>
    <col min="4876" max="4876" width="7.28515625" style="303" customWidth="1"/>
    <col min="4877" max="5120" width="9.140625" style="303"/>
    <col min="5121" max="5121" width="15.85546875" style="303" bestFit="1" customWidth="1"/>
    <col min="5122" max="5122" width="3.7109375" style="303" customWidth="1"/>
    <col min="5123" max="5123" width="45" style="303" bestFit="1" customWidth="1"/>
    <col min="5124" max="5124" width="3.7109375" style="303" customWidth="1"/>
    <col min="5125" max="5125" width="12.28515625" style="303" bestFit="1" customWidth="1"/>
    <col min="5126" max="5126" width="3.7109375" style="303" customWidth="1"/>
    <col min="5127" max="5127" width="10" style="303" bestFit="1" customWidth="1"/>
    <col min="5128" max="5128" width="3.7109375" style="303" customWidth="1"/>
    <col min="5129" max="5129" width="10" style="303" bestFit="1" customWidth="1"/>
    <col min="5130" max="5130" width="3.7109375" style="303" customWidth="1"/>
    <col min="5131" max="5131" width="12.28515625" style="303" bestFit="1" customWidth="1"/>
    <col min="5132" max="5132" width="7.28515625" style="303" customWidth="1"/>
    <col min="5133" max="5376" width="9.140625" style="303"/>
    <col min="5377" max="5377" width="15.85546875" style="303" bestFit="1" customWidth="1"/>
    <col min="5378" max="5378" width="3.7109375" style="303" customWidth="1"/>
    <col min="5379" max="5379" width="45" style="303" bestFit="1" customWidth="1"/>
    <col min="5380" max="5380" width="3.7109375" style="303" customWidth="1"/>
    <col min="5381" max="5381" width="12.28515625" style="303" bestFit="1" customWidth="1"/>
    <col min="5382" max="5382" width="3.7109375" style="303" customWidth="1"/>
    <col min="5383" max="5383" width="10" style="303" bestFit="1" customWidth="1"/>
    <col min="5384" max="5384" width="3.7109375" style="303" customWidth="1"/>
    <col min="5385" max="5385" width="10" style="303" bestFit="1" customWidth="1"/>
    <col min="5386" max="5386" width="3.7109375" style="303" customWidth="1"/>
    <col min="5387" max="5387" width="12.28515625" style="303" bestFit="1" customWidth="1"/>
    <col min="5388" max="5388" width="7.28515625" style="303" customWidth="1"/>
    <col min="5389" max="5632" width="9.140625" style="303"/>
    <col min="5633" max="5633" width="15.85546875" style="303" bestFit="1" customWidth="1"/>
    <col min="5634" max="5634" width="3.7109375" style="303" customWidth="1"/>
    <col min="5635" max="5635" width="45" style="303" bestFit="1" customWidth="1"/>
    <col min="5636" max="5636" width="3.7109375" style="303" customWidth="1"/>
    <col min="5637" max="5637" width="12.28515625" style="303" bestFit="1" customWidth="1"/>
    <col min="5638" max="5638" width="3.7109375" style="303" customWidth="1"/>
    <col min="5639" max="5639" width="10" style="303" bestFit="1" customWidth="1"/>
    <col min="5640" max="5640" width="3.7109375" style="303" customWidth="1"/>
    <col min="5641" max="5641" width="10" style="303" bestFit="1" customWidth="1"/>
    <col min="5642" max="5642" width="3.7109375" style="303" customWidth="1"/>
    <col min="5643" max="5643" width="12.28515625" style="303" bestFit="1" customWidth="1"/>
    <col min="5644" max="5644" width="7.28515625" style="303" customWidth="1"/>
    <col min="5645" max="5888" width="9.140625" style="303"/>
    <col min="5889" max="5889" width="15.85546875" style="303" bestFit="1" customWidth="1"/>
    <col min="5890" max="5890" width="3.7109375" style="303" customWidth="1"/>
    <col min="5891" max="5891" width="45" style="303" bestFit="1" customWidth="1"/>
    <col min="5892" max="5892" width="3.7109375" style="303" customWidth="1"/>
    <col min="5893" max="5893" width="12.28515625" style="303" bestFit="1" customWidth="1"/>
    <col min="5894" max="5894" width="3.7109375" style="303" customWidth="1"/>
    <col min="5895" max="5895" width="10" style="303" bestFit="1" customWidth="1"/>
    <col min="5896" max="5896" width="3.7109375" style="303" customWidth="1"/>
    <col min="5897" max="5897" width="10" style="303" bestFit="1" customWidth="1"/>
    <col min="5898" max="5898" width="3.7109375" style="303" customWidth="1"/>
    <col min="5899" max="5899" width="12.28515625" style="303" bestFit="1" customWidth="1"/>
    <col min="5900" max="5900" width="7.28515625" style="303" customWidth="1"/>
    <col min="5901" max="6144" width="9.140625" style="303"/>
    <col min="6145" max="6145" width="15.85546875" style="303" bestFit="1" customWidth="1"/>
    <col min="6146" max="6146" width="3.7109375" style="303" customWidth="1"/>
    <col min="6147" max="6147" width="45" style="303" bestFit="1" customWidth="1"/>
    <col min="6148" max="6148" width="3.7109375" style="303" customWidth="1"/>
    <col min="6149" max="6149" width="12.28515625" style="303" bestFit="1" customWidth="1"/>
    <col min="6150" max="6150" width="3.7109375" style="303" customWidth="1"/>
    <col min="6151" max="6151" width="10" style="303" bestFit="1" customWidth="1"/>
    <col min="6152" max="6152" width="3.7109375" style="303" customWidth="1"/>
    <col min="6153" max="6153" width="10" style="303" bestFit="1" customWidth="1"/>
    <col min="6154" max="6154" width="3.7109375" style="303" customWidth="1"/>
    <col min="6155" max="6155" width="12.28515625" style="303" bestFit="1" customWidth="1"/>
    <col min="6156" max="6156" width="7.28515625" style="303" customWidth="1"/>
    <col min="6157" max="6400" width="9.140625" style="303"/>
    <col min="6401" max="6401" width="15.85546875" style="303" bestFit="1" customWidth="1"/>
    <col min="6402" max="6402" width="3.7109375" style="303" customWidth="1"/>
    <col min="6403" max="6403" width="45" style="303" bestFit="1" customWidth="1"/>
    <col min="6404" max="6404" width="3.7109375" style="303" customWidth="1"/>
    <col min="6405" max="6405" width="12.28515625" style="303" bestFit="1" customWidth="1"/>
    <col min="6406" max="6406" width="3.7109375" style="303" customWidth="1"/>
    <col min="6407" max="6407" width="10" style="303" bestFit="1" customWidth="1"/>
    <col min="6408" max="6408" width="3.7109375" style="303" customWidth="1"/>
    <col min="6409" max="6409" width="10" style="303" bestFit="1" customWidth="1"/>
    <col min="6410" max="6410" width="3.7109375" style="303" customWidth="1"/>
    <col min="6411" max="6411" width="12.28515625" style="303" bestFit="1" customWidth="1"/>
    <col min="6412" max="6412" width="7.28515625" style="303" customWidth="1"/>
    <col min="6413" max="6656" width="9.140625" style="303"/>
    <col min="6657" max="6657" width="15.85546875" style="303" bestFit="1" customWidth="1"/>
    <col min="6658" max="6658" width="3.7109375" style="303" customWidth="1"/>
    <col min="6659" max="6659" width="45" style="303" bestFit="1" customWidth="1"/>
    <col min="6660" max="6660" width="3.7109375" style="303" customWidth="1"/>
    <col min="6661" max="6661" width="12.28515625" style="303" bestFit="1" customWidth="1"/>
    <col min="6662" max="6662" width="3.7109375" style="303" customWidth="1"/>
    <col min="6663" max="6663" width="10" style="303" bestFit="1" customWidth="1"/>
    <col min="6664" max="6664" width="3.7109375" style="303" customWidth="1"/>
    <col min="6665" max="6665" width="10" style="303" bestFit="1" customWidth="1"/>
    <col min="6666" max="6666" width="3.7109375" style="303" customWidth="1"/>
    <col min="6667" max="6667" width="12.28515625" style="303" bestFit="1" customWidth="1"/>
    <col min="6668" max="6668" width="7.28515625" style="303" customWidth="1"/>
    <col min="6669" max="6912" width="9.140625" style="303"/>
    <col min="6913" max="6913" width="15.85546875" style="303" bestFit="1" customWidth="1"/>
    <col min="6914" max="6914" width="3.7109375" style="303" customWidth="1"/>
    <col min="6915" max="6915" width="45" style="303" bestFit="1" customWidth="1"/>
    <col min="6916" max="6916" width="3.7109375" style="303" customWidth="1"/>
    <col min="6917" max="6917" width="12.28515625" style="303" bestFit="1" customWidth="1"/>
    <col min="6918" max="6918" width="3.7109375" style="303" customWidth="1"/>
    <col min="6919" max="6919" width="10" style="303" bestFit="1" customWidth="1"/>
    <col min="6920" max="6920" width="3.7109375" style="303" customWidth="1"/>
    <col min="6921" max="6921" width="10" style="303" bestFit="1" customWidth="1"/>
    <col min="6922" max="6922" width="3.7109375" style="303" customWidth="1"/>
    <col min="6923" max="6923" width="12.28515625" style="303" bestFit="1" customWidth="1"/>
    <col min="6924" max="6924" width="7.28515625" style="303" customWidth="1"/>
    <col min="6925" max="7168" width="9.140625" style="303"/>
    <col min="7169" max="7169" width="15.85546875" style="303" bestFit="1" customWidth="1"/>
    <col min="7170" max="7170" width="3.7109375" style="303" customWidth="1"/>
    <col min="7171" max="7171" width="45" style="303" bestFit="1" customWidth="1"/>
    <col min="7172" max="7172" width="3.7109375" style="303" customWidth="1"/>
    <col min="7173" max="7173" width="12.28515625" style="303" bestFit="1" customWidth="1"/>
    <col min="7174" max="7174" width="3.7109375" style="303" customWidth="1"/>
    <col min="7175" max="7175" width="10" style="303" bestFit="1" customWidth="1"/>
    <col min="7176" max="7176" width="3.7109375" style="303" customWidth="1"/>
    <col min="7177" max="7177" width="10" style="303" bestFit="1" customWidth="1"/>
    <col min="7178" max="7178" width="3.7109375" style="303" customWidth="1"/>
    <col min="7179" max="7179" width="12.28515625" style="303" bestFit="1" customWidth="1"/>
    <col min="7180" max="7180" width="7.28515625" style="303" customWidth="1"/>
    <col min="7181" max="7424" width="9.140625" style="303"/>
    <col min="7425" max="7425" width="15.85546875" style="303" bestFit="1" customWidth="1"/>
    <col min="7426" max="7426" width="3.7109375" style="303" customWidth="1"/>
    <col min="7427" max="7427" width="45" style="303" bestFit="1" customWidth="1"/>
    <col min="7428" max="7428" width="3.7109375" style="303" customWidth="1"/>
    <col min="7429" max="7429" width="12.28515625" style="303" bestFit="1" customWidth="1"/>
    <col min="7430" max="7430" width="3.7109375" style="303" customWidth="1"/>
    <col min="7431" max="7431" width="10" style="303" bestFit="1" customWidth="1"/>
    <col min="7432" max="7432" width="3.7109375" style="303" customWidth="1"/>
    <col min="7433" max="7433" width="10" style="303" bestFit="1" customWidth="1"/>
    <col min="7434" max="7434" width="3.7109375" style="303" customWidth="1"/>
    <col min="7435" max="7435" width="12.28515625" style="303" bestFit="1" customWidth="1"/>
    <col min="7436" max="7436" width="7.28515625" style="303" customWidth="1"/>
    <col min="7437" max="7680" width="9.140625" style="303"/>
    <col min="7681" max="7681" width="15.85546875" style="303" bestFit="1" customWidth="1"/>
    <col min="7682" max="7682" width="3.7109375" style="303" customWidth="1"/>
    <col min="7683" max="7683" width="45" style="303" bestFit="1" customWidth="1"/>
    <col min="7684" max="7684" width="3.7109375" style="303" customWidth="1"/>
    <col min="7685" max="7685" width="12.28515625" style="303" bestFit="1" customWidth="1"/>
    <col min="7686" max="7686" width="3.7109375" style="303" customWidth="1"/>
    <col min="7687" max="7687" width="10" style="303" bestFit="1" customWidth="1"/>
    <col min="7688" max="7688" width="3.7109375" style="303" customWidth="1"/>
    <col min="7689" max="7689" width="10" style="303" bestFit="1" customWidth="1"/>
    <col min="7690" max="7690" width="3.7109375" style="303" customWidth="1"/>
    <col min="7691" max="7691" width="12.28515625" style="303" bestFit="1" customWidth="1"/>
    <col min="7692" max="7692" width="7.28515625" style="303" customWidth="1"/>
    <col min="7693" max="7936" width="9.140625" style="303"/>
    <col min="7937" max="7937" width="15.85546875" style="303" bestFit="1" customWidth="1"/>
    <col min="7938" max="7938" width="3.7109375" style="303" customWidth="1"/>
    <col min="7939" max="7939" width="45" style="303" bestFit="1" customWidth="1"/>
    <col min="7940" max="7940" width="3.7109375" style="303" customWidth="1"/>
    <col min="7941" max="7941" width="12.28515625" style="303" bestFit="1" customWidth="1"/>
    <col min="7942" max="7942" width="3.7109375" style="303" customWidth="1"/>
    <col min="7943" max="7943" width="10" style="303" bestFit="1" customWidth="1"/>
    <col min="7944" max="7944" width="3.7109375" style="303" customWidth="1"/>
    <col min="7945" max="7945" width="10" style="303" bestFit="1" customWidth="1"/>
    <col min="7946" max="7946" width="3.7109375" style="303" customWidth="1"/>
    <col min="7947" max="7947" width="12.28515625" style="303" bestFit="1" customWidth="1"/>
    <col min="7948" max="7948" width="7.28515625" style="303" customWidth="1"/>
    <col min="7949" max="8192" width="9.140625" style="303"/>
    <col min="8193" max="8193" width="15.85546875" style="303" bestFit="1" customWidth="1"/>
    <col min="8194" max="8194" width="3.7109375" style="303" customWidth="1"/>
    <col min="8195" max="8195" width="45" style="303" bestFit="1" customWidth="1"/>
    <col min="8196" max="8196" width="3.7109375" style="303" customWidth="1"/>
    <col min="8197" max="8197" width="12.28515625" style="303" bestFit="1" customWidth="1"/>
    <col min="8198" max="8198" width="3.7109375" style="303" customWidth="1"/>
    <col min="8199" max="8199" width="10" style="303" bestFit="1" customWidth="1"/>
    <col min="8200" max="8200" width="3.7109375" style="303" customWidth="1"/>
    <col min="8201" max="8201" width="10" style="303" bestFit="1" customWidth="1"/>
    <col min="8202" max="8202" width="3.7109375" style="303" customWidth="1"/>
    <col min="8203" max="8203" width="12.28515625" style="303" bestFit="1" customWidth="1"/>
    <col min="8204" max="8204" width="7.28515625" style="303" customWidth="1"/>
    <col min="8205" max="8448" width="9.140625" style="303"/>
    <col min="8449" max="8449" width="15.85546875" style="303" bestFit="1" customWidth="1"/>
    <col min="8450" max="8450" width="3.7109375" style="303" customWidth="1"/>
    <col min="8451" max="8451" width="45" style="303" bestFit="1" customWidth="1"/>
    <col min="8452" max="8452" width="3.7109375" style="303" customWidth="1"/>
    <col min="8453" max="8453" width="12.28515625" style="303" bestFit="1" customWidth="1"/>
    <col min="8454" max="8454" width="3.7109375" style="303" customWidth="1"/>
    <col min="8455" max="8455" width="10" style="303" bestFit="1" customWidth="1"/>
    <col min="8456" max="8456" width="3.7109375" style="303" customWidth="1"/>
    <col min="8457" max="8457" width="10" style="303" bestFit="1" customWidth="1"/>
    <col min="8458" max="8458" width="3.7109375" style="303" customWidth="1"/>
    <col min="8459" max="8459" width="12.28515625" style="303" bestFit="1" customWidth="1"/>
    <col min="8460" max="8460" width="7.28515625" style="303" customWidth="1"/>
    <col min="8461" max="8704" width="9.140625" style="303"/>
    <col min="8705" max="8705" width="15.85546875" style="303" bestFit="1" customWidth="1"/>
    <col min="8706" max="8706" width="3.7109375" style="303" customWidth="1"/>
    <col min="8707" max="8707" width="45" style="303" bestFit="1" customWidth="1"/>
    <col min="8708" max="8708" width="3.7109375" style="303" customWidth="1"/>
    <col min="8709" max="8709" width="12.28515625" style="303" bestFit="1" customWidth="1"/>
    <col min="8710" max="8710" width="3.7109375" style="303" customWidth="1"/>
    <col min="8711" max="8711" width="10" style="303" bestFit="1" customWidth="1"/>
    <col min="8712" max="8712" width="3.7109375" style="303" customWidth="1"/>
    <col min="8713" max="8713" width="10" style="303" bestFit="1" customWidth="1"/>
    <col min="8714" max="8714" width="3.7109375" style="303" customWidth="1"/>
    <col min="8715" max="8715" width="12.28515625" style="303" bestFit="1" customWidth="1"/>
    <col min="8716" max="8716" width="7.28515625" style="303" customWidth="1"/>
    <col min="8717" max="8960" width="9.140625" style="303"/>
    <col min="8961" max="8961" width="15.85546875" style="303" bestFit="1" customWidth="1"/>
    <col min="8962" max="8962" width="3.7109375" style="303" customWidth="1"/>
    <col min="8963" max="8963" width="45" style="303" bestFit="1" customWidth="1"/>
    <col min="8964" max="8964" width="3.7109375" style="303" customWidth="1"/>
    <col min="8965" max="8965" width="12.28515625" style="303" bestFit="1" customWidth="1"/>
    <col min="8966" max="8966" width="3.7109375" style="303" customWidth="1"/>
    <col min="8967" max="8967" width="10" style="303" bestFit="1" customWidth="1"/>
    <col min="8968" max="8968" width="3.7109375" style="303" customWidth="1"/>
    <col min="8969" max="8969" width="10" style="303" bestFit="1" customWidth="1"/>
    <col min="8970" max="8970" width="3.7109375" style="303" customWidth="1"/>
    <col min="8971" max="8971" width="12.28515625" style="303" bestFit="1" customWidth="1"/>
    <col min="8972" max="8972" width="7.28515625" style="303" customWidth="1"/>
    <col min="8973" max="9216" width="9.140625" style="303"/>
    <col min="9217" max="9217" width="15.85546875" style="303" bestFit="1" customWidth="1"/>
    <col min="9218" max="9218" width="3.7109375" style="303" customWidth="1"/>
    <col min="9219" max="9219" width="45" style="303" bestFit="1" customWidth="1"/>
    <col min="9220" max="9220" width="3.7109375" style="303" customWidth="1"/>
    <col min="9221" max="9221" width="12.28515625" style="303" bestFit="1" customWidth="1"/>
    <col min="9222" max="9222" width="3.7109375" style="303" customWidth="1"/>
    <col min="9223" max="9223" width="10" style="303" bestFit="1" customWidth="1"/>
    <col min="9224" max="9224" width="3.7109375" style="303" customWidth="1"/>
    <col min="9225" max="9225" width="10" style="303" bestFit="1" customWidth="1"/>
    <col min="9226" max="9226" width="3.7109375" style="303" customWidth="1"/>
    <col min="9227" max="9227" width="12.28515625" style="303" bestFit="1" customWidth="1"/>
    <col min="9228" max="9228" width="7.28515625" style="303" customWidth="1"/>
    <col min="9229" max="9472" width="9.140625" style="303"/>
    <col min="9473" max="9473" width="15.85546875" style="303" bestFit="1" customWidth="1"/>
    <col min="9474" max="9474" width="3.7109375" style="303" customWidth="1"/>
    <col min="9475" max="9475" width="45" style="303" bestFit="1" customWidth="1"/>
    <col min="9476" max="9476" width="3.7109375" style="303" customWidth="1"/>
    <col min="9477" max="9477" width="12.28515625" style="303" bestFit="1" customWidth="1"/>
    <col min="9478" max="9478" width="3.7109375" style="303" customWidth="1"/>
    <col min="9479" max="9479" width="10" style="303" bestFit="1" customWidth="1"/>
    <col min="9480" max="9480" width="3.7109375" style="303" customWidth="1"/>
    <col min="9481" max="9481" width="10" style="303" bestFit="1" customWidth="1"/>
    <col min="9482" max="9482" width="3.7109375" style="303" customWidth="1"/>
    <col min="9483" max="9483" width="12.28515625" style="303" bestFit="1" customWidth="1"/>
    <col min="9484" max="9484" width="7.28515625" style="303" customWidth="1"/>
    <col min="9485" max="9728" width="9.140625" style="303"/>
    <col min="9729" max="9729" width="15.85546875" style="303" bestFit="1" customWidth="1"/>
    <col min="9730" max="9730" width="3.7109375" style="303" customWidth="1"/>
    <col min="9731" max="9731" width="45" style="303" bestFit="1" customWidth="1"/>
    <col min="9732" max="9732" width="3.7109375" style="303" customWidth="1"/>
    <col min="9733" max="9733" width="12.28515625" style="303" bestFit="1" customWidth="1"/>
    <col min="9734" max="9734" width="3.7109375" style="303" customWidth="1"/>
    <col min="9735" max="9735" width="10" style="303" bestFit="1" customWidth="1"/>
    <col min="9736" max="9736" width="3.7109375" style="303" customWidth="1"/>
    <col min="9737" max="9737" width="10" style="303" bestFit="1" customWidth="1"/>
    <col min="9738" max="9738" width="3.7109375" style="303" customWidth="1"/>
    <col min="9739" max="9739" width="12.28515625" style="303" bestFit="1" customWidth="1"/>
    <col min="9740" max="9740" width="7.28515625" style="303" customWidth="1"/>
    <col min="9741" max="9984" width="9.140625" style="303"/>
    <col min="9985" max="9985" width="15.85546875" style="303" bestFit="1" customWidth="1"/>
    <col min="9986" max="9986" width="3.7109375" style="303" customWidth="1"/>
    <col min="9987" max="9987" width="45" style="303" bestFit="1" customWidth="1"/>
    <col min="9988" max="9988" width="3.7109375" style="303" customWidth="1"/>
    <col min="9989" max="9989" width="12.28515625" style="303" bestFit="1" customWidth="1"/>
    <col min="9990" max="9990" width="3.7109375" style="303" customWidth="1"/>
    <col min="9991" max="9991" width="10" style="303" bestFit="1" customWidth="1"/>
    <col min="9992" max="9992" width="3.7109375" style="303" customWidth="1"/>
    <col min="9993" max="9993" width="10" style="303" bestFit="1" customWidth="1"/>
    <col min="9994" max="9994" width="3.7109375" style="303" customWidth="1"/>
    <col min="9995" max="9995" width="12.28515625" style="303" bestFit="1" customWidth="1"/>
    <col min="9996" max="9996" width="7.28515625" style="303" customWidth="1"/>
    <col min="9997" max="10240" width="9.140625" style="303"/>
    <col min="10241" max="10241" width="15.85546875" style="303" bestFit="1" customWidth="1"/>
    <col min="10242" max="10242" width="3.7109375" style="303" customWidth="1"/>
    <col min="10243" max="10243" width="45" style="303" bestFit="1" customWidth="1"/>
    <col min="10244" max="10244" width="3.7109375" style="303" customWidth="1"/>
    <col min="10245" max="10245" width="12.28515625" style="303" bestFit="1" customWidth="1"/>
    <col min="10246" max="10246" width="3.7109375" style="303" customWidth="1"/>
    <col min="10247" max="10247" width="10" style="303" bestFit="1" customWidth="1"/>
    <col min="10248" max="10248" width="3.7109375" style="303" customWidth="1"/>
    <col min="10249" max="10249" width="10" style="303" bestFit="1" customWidth="1"/>
    <col min="10250" max="10250" width="3.7109375" style="303" customWidth="1"/>
    <col min="10251" max="10251" width="12.28515625" style="303" bestFit="1" customWidth="1"/>
    <col min="10252" max="10252" width="7.28515625" style="303" customWidth="1"/>
    <col min="10253" max="10496" width="9.140625" style="303"/>
    <col min="10497" max="10497" width="15.85546875" style="303" bestFit="1" customWidth="1"/>
    <col min="10498" max="10498" width="3.7109375" style="303" customWidth="1"/>
    <col min="10499" max="10499" width="45" style="303" bestFit="1" customWidth="1"/>
    <col min="10500" max="10500" width="3.7109375" style="303" customWidth="1"/>
    <col min="10501" max="10501" width="12.28515625" style="303" bestFit="1" customWidth="1"/>
    <col min="10502" max="10502" width="3.7109375" style="303" customWidth="1"/>
    <col min="10503" max="10503" width="10" style="303" bestFit="1" customWidth="1"/>
    <col min="10504" max="10504" width="3.7109375" style="303" customWidth="1"/>
    <col min="10505" max="10505" width="10" style="303" bestFit="1" customWidth="1"/>
    <col min="10506" max="10506" width="3.7109375" style="303" customWidth="1"/>
    <col min="10507" max="10507" width="12.28515625" style="303" bestFit="1" customWidth="1"/>
    <col min="10508" max="10508" width="7.28515625" style="303" customWidth="1"/>
    <col min="10509" max="10752" width="9.140625" style="303"/>
    <col min="10753" max="10753" width="15.85546875" style="303" bestFit="1" customWidth="1"/>
    <col min="10754" max="10754" width="3.7109375" style="303" customWidth="1"/>
    <col min="10755" max="10755" width="45" style="303" bestFit="1" customWidth="1"/>
    <col min="10756" max="10756" width="3.7109375" style="303" customWidth="1"/>
    <col min="10757" max="10757" width="12.28515625" style="303" bestFit="1" customWidth="1"/>
    <col min="10758" max="10758" width="3.7109375" style="303" customWidth="1"/>
    <col min="10759" max="10759" width="10" style="303" bestFit="1" customWidth="1"/>
    <col min="10760" max="10760" width="3.7109375" style="303" customWidth="1"/>
    <col min="10761" max="10761" width="10" style="303" bestFit="1" customWidth="1"/>
    <col min="10762" max="10762" width="3.7109375" style="303" customWidth="1"/>
    <col min="10763" max="10763" width="12.28515625" style="303" bestFit="1" customWidth="1"/>
    <col min="10764" max="10764" width="7.28515625" style="303" customWidth="1"/>
    <col min="10765" max="11008" width="9.140625" style="303"/>
    <col min="11009" max="11009" width="15.85546875" style="303" bestFit="1" customWidth="1"/>
    <col min="11010" max="11010" width="3.7109375" style="303" customWidth="1"/>
    <col min="11011" max="11011" width="45" style="303" bestFit="1" customWidth="1"/>
    <col min="11012" max="11012" width="3.7109375" style="303" customWidth="1"/>
    <col min="11013" max="11013" width="12.28515625" style="303" bestFit="1" customWidth="1"/>
    <col min="11014" max="11014" width="3.7109375" style="303" customWidth="1"/>
    <col min="11015" max="11015" width="10" style="303" bestFit="1" customWidth="1"/>
    <col min="11016" max="11016" width="3.7109375" style="303" customWidth="1"/>
    <col min="11017" max="11017" width="10" style="303" bestFit="1" customWidth="1"/>
    <col min="11018" max="11018" width="3.7109375" style="303" customWidth="1"/>
    <col min="11019" max="11019" width="12.28515625" style="303" bestFit="1" customWidth="1"/>
    <col min="11020" max="11020" width="7.28515625" style="303" customWidth="1"/>
    <col min="11021" max="11264" width="9.140625" style="303"/>
    <col min="11265" max="11265" width="15.85546875" style="303" bestFit="1" customWidth="1"/>
    <col min="11266" max="11266" width="3.7109375" style="303" customWidth="1"/>
    <col min="11267" max="11267" width="45" style="303" bestFit="1" customWidth="1"/>
    <col min="11268" max="11268" width="3.7109375" style="303" customWidth="1"/>
    <col min="11269" max="11269" width="12.28515625" style="303" bestFit="1" customWidth="1"/>
    <col min="11270" max="11270" width="3.7109375" style="303" customWidth="1"/>
    <col min="11271" max="11271" width="10" style="303" bestFit="1" customWidth="1"/>
    <col min="11272" max="11272" width="3.7109375" style="303" customWidth="1"/>
    <col min="11273" max="11273" width="10" style="303" bestFit="1" customWidth="1"/>
    <col min="11274" max="11274" width="3.7109375" style="303" customWidth="1"/>
    <col min="11275" max="11275" width="12.28515625" style="303" bestFit="1" customWidth="1"/>
    <col min="11276" max="11276" width="7.28515625" style="303" customWidth="1"/>
    <col min="11277" max="11520" width="9.140625" style="303"/>
    <col min="11521" max="11521" width="15.85546875" style="303" bestFit="1" customWidth="1"/>
    <col min="11522" max="11522" width="3.7109375" style="303" customWidth="1"/>
    <col min="11523" max="11523" width="45" style="303" bestFit="1" customWidth="1"/>
    <col min="11524" max="11524" width="3.7109375" style="303" customWidth="1"/>
    <col min="11525" max="11525" width="12.28515625" style="303" bestFit="1" customWidth="1"/>
    <col min="11526" max="11526" width="3.7109375" style="303" customWidth="1"/>
    <col min="11527" max="11527" width="10" style="303" bestFit="1" customWidth="1"/>
    <col min="11528" max="11528" width="3.7109375" style="303" customWidth="1"/>
    <col min="11529" max="11529" width="10" style="303" bestFit="1" customWidth="1"/>
    <col min="11530" max="11530" width="3.7109375" style="303" customWidth="1"/>
    <col min="11531" max="11531" width="12.28515625" style="303" bestFit="1" customWidth="1"/>
    <col min="11532" max="11532" width="7.28515625" style="303" customWidth="1"/>
    <col min="11533" max="11776" width="9.140625" style="303"/>
    <col min="11777" max="11777" width="15.85546875" style="303" bestFit="1" customWidth="1"/>
    <col min="11778" max="11778" width="3.7109375" style="303" customWidth="1"/>
    <col min="11779" max="11779" width="45" style="303" bestFit="1" customWidth="1"/>
    <col min="11780" max="11780" width="3.7109375" style="303" customWidth="1"/>
    <col min="11781" max="11781" width="12.28515625" style="303" bestFit="1" customWidth="1"/>
    <col min="11782" max="11782" width="3.7109375" style="303" customWidth="1"/>
    <col min="11783" max="11783" width="10" style="303" bestFit="1" customWidth="1"/>
    <col min="11784" max="11784" width="3.7109375" style="303" customWidth="1"/>
    <col min="11785" max="11785" width="10" style="303" bestFit="1" customWidth="1"/>
    <col min="11786" max="11786" width="3.7109375" style="303" customWidth="1"/>
    <col min="11787" max="11787" width="12.28515625" style="303" bestFit="1" customWidth="1"/>
    <col min="11788" max="11788" width="7.28515625" style="303" customWidth="1"/>
    <col min="11789" max="12032" width="9.140625" style="303"/>
    <col min="12033" max="12033" width="15.85546875" style="303" bestFit="1" customWidth="1"/>
    <col min="12034" max="12034" width="3.7109375" style="303" customWidth="1"/>
    <col min="12035" max="12035" width="45" style="303" bestFit="1" customWidth="1"/>
    <col min="12036" max="12036" width="3.7109375" style="303" customWidth="1"/>
    <col min="12037" max="12037" width="12.28515625" style="303" bestFit="1" customWidth="1"/>
    <col min="12038" max="12038" width="3.7109375" style="303" customWidth="1"/>
    <col min="12039" max="12039" width="10" style="303" bestFit="1" customWidth="1"/>
    <col min="12040" max="12040" width="3.7109375" style="303" customWidth="1"/>
    <col min="12041" max="12041" width="10" style="303" bestFit="1" customWidth="1"/>
    <col min="12042" max="12042" width="3.7109375" style="303" customWidth="1"/>
    <col min="12043" max="12043" width="12.28515625" style="303" bestFit="1" customWidth="1"/>
    <col min="12044" max="12044" width="7.28515625" style="303" customWidth="1"/>
    <col min="12045" max="12288" width="9.140625" style="303"/>
    <col min="12289" max="12289" width="15.85546875" style="303" bestFit="1" customWidth="1"/>
    <col min="12290" max="12290" width="3.7109375" style="303" customWidth="1"/>
    <col min="12291" max="12291" width="45" style="303" bestFit="1" customWidth="1"/>
    <col min="12292" max="12292" width="3.7109375" style="303" customWidth="1"/>
    <col min="12293" max="12293" width="12.28515625" style="303" bestFit="1" customWidth="1"/>
    <col min="12294" max="12294" width="3.7109375" style="303" customWidth="1"/>
    <col min="12295" max="12295" width="10" style="303" bestFit="1" customWidth="1"/>
    <col min="12296" max="12296" width="3.7109375" style="303" customWidth="1"/>
    <col min="12297" max="12297" width="10" style="303" bestFit="1" customWidth="1"/>
    <col min="12298" max="12298" width="3.7109375" style="303" customWidth="1"/>
    <col min="12299" max="12299" width="12.28515625" style="303" bestFit="1" customWidth="1"/>
    <col min="12300" max="12300" width="7.28515625" style="303" customWidth="1"/>
    <col min="12301" max="12544" width="9.140625" style="303"/>
    <col min="12545" max="12545" width="15.85546875" style="303" bestFit="1" customWidth="1"/>
    <col min="12546" max="12546" width="3.7109375" style="303" customWidth="1"/>
    <col min="12547" max="12547" width="45" style="303" bestFit="1" customWidth="1"/>
    <col min="12548" max="12548" width="3.7109375" style="303" customWidth="1"/>
    <col min="12549" max="12549" width="12.28515625" style="303" bestFit="1" customWidth="1"/>
    <col min="12550" max="12550" width="3.7109375" style="303" customWidth="1"/>
    <col min="12551" max="12551" width="10" style="303" bestFit="1" customWidth="1"/>
    <col min="12552" max="12552" width="3.7109375" style="303" customWidth="1"/>
    <col min="12553" max="12553" width="10" style="303" bestFit="1" customWidth="1"/>
    <col min="12554" max="12554" width="3.7109375" style="303" customWidth="1"/>
    <col min="12555" max="12555" width="12.28515625" style="303" bestFit="1" customWidth="1"/>
    <col min="12556" max="12556" width="7.28515625" style="303" customWidth="1"/>
    <col min="12557" max="12800" width="9.140625" style="303"/>
    <col min="12801" max="12801" width="15.85546875" style="303" bestFit="1" customWidth="1"/>
    <col min="12802" max="12802" width="3.7109375" style="303" customWidth="1"/>
    <col min="12803" max="12803" width="45" style="303" bestFit="1" customWidth="1"/>
    <col min="12804" max="12804" width="3.7109375" style="303" customWidth="1"/>
    <col min="12805" max="12805" width="12.28515625" style="303" bestFit="1" customWidth="1"/>
    <col min="12806" max="12806" width="3.7109375" style="303" customWidth="1"/>
    <col min="12807" max="12807" width="10" style="303" bestFit="1" customWidth="1"/>
    <col min="12808" max="12808" width="3.7109375" style="303" customWidth="1"/>
    <col min="12809" max="12809" width="10" style="303" bestFit="1" customWidth="1"/>
    <col min="12810" max="12810" width="3.7109375" style="303" customWidth="1"/>
    <col min="12811" max="12811" width="12.28515625" style="303" bestFit="1" customWidth="1"/>
    <col min="12812" max="12812" width="7.28515625" style="303" customWidth="1"/>
    <col min="12813" max="13056" width="9.140625" style="303"/>
    <col min="13057" max="13057" width="15.85546875" style="303" bestFit="1" customWidth="1"/>
    <col min="13058" max="13058" width="3.7109375" style="303" customWidth="1"/>
    <col min="13059" max="13059" width="45" style="303" bestFit="1" customWidth="1"/>
    <col min="13060" max="13060" width="3.7109375" style="303" customWidth="1"/>
    <col min="13061" max="13061" width="12.28515625" style="303" bestFit="1" customWidth="1"/>
    <col min="13062" max="13062" width="3.7109375" style="303" customWidth="1"/>
    <col min="13063" max="13063" width="10" style="303" bestFit="1" customWidth="1"/>
    <col min="13064" max="13064" width="3.7109375" style="303" customWidth="1"/>
    <col min="13065" max="13065" width="10" style="303" bestFit="1" customWidth="1"/>
    <col min="13066" max="13066" width="3.7109375" style="303" customWidth="1"/>
    <col min="13067" max="13067" width="12.28515625" style="303" bestFit="1" customWidth="1"/>
    <col min="13068" max="13068" width="7.28515625" style="303" customWidth="1"/>
    <col min="13069" max="13312" width="9.140625" style="303"/>
    <col min="13313" max="13313" width="15.85546875" style="303" bestFit="1" customWidth="1"/>
    <col min="13314" max="13314" width="3.7109375" style="303" customWidth="1"/>
    <col min="13315" max="13315" width="45" style="303" bestFit="1" customWidth="1"/>
    <col min="13316" max="13316" width="3.7109375" style="303" customWidth="1"/>
    <col min="13317" max="13317" width="12.28515625" style="303" bestFit="1" customWidth="1"/>
    <col min="13318" max="13318" width="3.7109375" style="303" customWidth="1"/>
    <col min="13319" max="13319" width="10" style="303" bestFit="1" customWidth="1"/>
    <col min="13320" max="13320" width="3.7109375" style="303" customWidth="1"/>
    <col min="13321" max="13321" width="10" style="303" bestFit="1" customWidth="1"/>
    <col min="13322" max="13322" width="3.7109375" style="303" customWidth="1"/>
    <col min="13323" max="13323" width="12.28515625" style="303" bestFit="1" customWidth="1"/>
    <col min="13324" max="13324" width="7.28515625" style="303" customWidth="1"/>
    <col min="13325" max="13568" width="9.140625" style="303"/>
    <col min="13569" max="13569" width="15.85546875" style="303" bestFit="1" customWidth="1"/>
    <col min="13570" max="13570" width="3.7109375" style="303" customWidth="1"/>
    <col min="13571" max="13571" width="45" style="303" bestFit="1" customWidth="1"/>
    <col min="13572" max="13572" width="3.7109375" style="303" customWidth="1"/>
    <col min="13573" max="13573" width="12.28515625" style="303" bestFit="1" customWidth="1"/>
    <col min="13574" max="13574" width="3.7109375" style="303" customWidth="1"/>
    <col min="13575" max="13575" width="10" style="303" bestFit="1" customWidth="1"/>
    <col min="13576" max="13576" width="3.7109375" style="303" customWidth="1"/>
    <col min="13577" max="13577" width="10" style="303" bestFit="1" customWidth="1"/>
    <col min="13578" max="13578" width="3.7109375" style="303" customWidth="1"/>
    <col min="13579" max="13579" width="12.28515625" style="303" bestFit="1" customWidth="1"/>
    <col min="13580" max="13580" width="7.28515625" style="303" customWidth="1"/>
    <col min="13581" max="13824" width="9.140625" style="303"/>
    <col min="13825" max="13825" width="15.85546875" style="303" bestFit="1" customWidth="1"/>
    <col min="13826" max="13826" width="3.7109375" style="303" customWidth="1"/>
    <col min="13827" max="13827" width="45" style="303" bestFit="1" customWidth="1"/>
    <col min="13828" max="13828" width="3.7109375" style="303" customWidth="1"/>
    <col min="13829" max="13829" width="12.28515625" style="303" bestFit="1" customWidth="1"/>
    <col min="13830" max="13830" width="3.7109375" style="303" customWidth="1"/>
    <col min="13831" max="13831" width="10" style="303" bestFit="1" customWidth="1"/>
    <col min="13832" max="13832" width="3.7109375" style="303" customWidth="1"/>
    <col min="13833" max="13833" width="10" style="303" bestFit="1" customWidth="1"/>
    <col min="13834" max="13834" width="3.7109375" style="303" customWidth="1"/>
    <col min="13835" max="13835" width="12.28515625" style="303" bestFit="1" customWidth="1"/>
    <col min="13836" max="13836" width="7.28515625" style="303" customWidth="1"/>
    <col min="13837" max="14080" width="9.140625" style="303"/>
    <col min="14081" max="14081" width="15.85546875" style="303" bestFit="1" customWidth="1"/>
    <col min="14082" max="14082" width="3.7109375" style="303" customWidth="1"/>
    <col min="14083" max="14083" width="45" style="303" bestFit="1" customWidth="1"/>
    <col min="14084" max="14084" width="3.7109375" style="303" customWidth="1"/>
    <col min="14085" max="14085" width="12.28515625" style="303" bestFit="1" customWidth="1"/>
    <col min="14086" max="14086" width="3.7109375" style="303" customWidth="1"/>
    <col min="14087" max="14087" width="10" style="303" bestFit="1" customWidth="1"/>
    <col min="14088" max="14088" width="3.7109375" style="303" customWidth="1"/>
    <col min="14089" max="14089" width="10" style="303" bestFit="1" customWidth="1"/>
    <col min="14090" max="14090" width="3.7109375" style="303" customWidth="1"/>
    <col min="14091" max="14091" width="12.28515625" style="303" bestFit="1" customWidth="1"/>
    <col min="14092" max="14092" width="7.28515625" style="303" customWidth="1"/>
    <col min="14093" max="14336" width="9.140625" style="303"/>
    <col min="14337" max="14337" width="15.85546875" style="303" bestFit="1" customWidth="1"/>
    <col min="14338" max="14338" width="3.7109375" style="303" customWidth="1"/>
    <col min="14339" max="14339" width="45" style="303" bestFit="1" customWidth="1"/>
    <col min="14340" max="14340" width="3.7109375" style="303" customWidth="1"/>
    <col min="14341" max="14341" width="12.28515625" style="303" bestFit="1" customWidth="1"/>
    <col min="14342" max="14342" width="3.7109375" style="303" customWidth="1"/>
    <col min="14343" max="14343" width="10" style="303" bestFit="1" customWidth="1"/>
    <col min="14344" max="14344" width="3.7109375" style="303" customWidth="1"/>
    <col min="14345" max="14345" width="10" style="303" bestFit="1" customWidth="1"/>
    <col min="14346" max="14346" width="3.7109375" style="303" customWidth="1"/>
    <col min="14347" max="14347" width="12.28515625" style="303" bestFit="1" customWidth="1"/>
    <col min="14348" max="14348" width="7.28515625" style="303" customWidth="1"/>
    <col min="14349" max="14592" width="9.140625" style="303"/>
    <col min="14593" max="14593" width="15.85546875" style="303" bestFit="1" customWidth="1"/>
    <col min="14594" max="14594" width="3.7109375" style="303" customWidth="1"/>
    <col min="14595" max="14595" width="45" style="303" bestFit="1" customWidth="1"/>
    <col min="14596" max="14596" width="3.7109375" style="303" customWidth="1"/>
    <col min="14597" max="14597" width="12.28515625" style="303" bestFit="1" customWidth="1"/>
    <col min="14598" max="14598" width="3.7109375" style="303" customWidth="1"/>
    <col min="14599" max="14599" width="10" style="303" bestFit="1" customWidth="1"/>
    <col min="14600" max="14600" width="3.7109375" style="303" customWidth="1"/>
    <col min="14601" max="14601" width="10" style="303" bestFit="1" customWidth="1"/>
    <col min="14602" max="14602" width="3.7109375" style="303" customWidth="1"/>
    <col min="14603" max="14603" width="12.28515625" style="303" bestFit="1" customWidth="1"/>
    <col min="14604" max="14604" width="7.28515625" style="303" customWidth="1"/>
    <col min="14605" max="14848" width="9.140625" style="303"/>
    <col min="14849" max="14849" width="15.85546875" style="303" bestFit="1" customWidth="1"/>
    <col min="14850" max="14850" width="3.7109375" style="303" customWidth="1"/>
    <col min="14851" max="14851" width="45" style="303" bestFit="1" customWidth="1"/>
    <col min="14852" max="14852" width="3.7109375" style="303" customWidth="1"/>
    <col min="14853" max="14853" width="12.28515625" style="303" bestFit="1" customWidth="1"/>
    <col min="14854" max="14854" width="3.7109375" style="303" customWidth="1"/>
    <col min="14855" max="14855" width="10" style="303" bestFit="1" customWidth="1"/>
    <col min="14856" max="14856" width="3.7109375" style="303" customWidth="1"/>
    <col min="14857" max="14857" width="10" style="303" bestFit="1" customWidth="1"/>
    <col min="14858" max="14858" width="3.7109375" style="303" customWidth="1"/>
    <col min="14859" max="14859" width="12.28515625" style="303" bestFit="1" customWidth="1"/>
    <col min="14860" max="14860" width="7.28515625" style="303" customWidth="1"/>
    <col min="14861" max="15104" width="9.140625" style="303"/>
    <col min="15105" max="15105" width="15.85546875" style="303" bestFit="1" customWidth="1"/>
    <col min="15106" max="15106" width="3.7109375" style="303" customWidth="1"/>
    <col min="15107" max="15107" width="45" style="303" bestFit="1" customWidth="1"/>
    <col min="15108" max="15108" width="3.7109375" style="303" customWidth="1"/>
    <col min="15109" max="15109" width="12.28515625" style="303" bestFit="1" customWidth="1"/>
    <col min="15110" max="15110" width="3.7109375" style="303" customWidth="1"/>
    <col min="15111" max="15111" width="10" style="303" bestFit="1" customWidth="1"/>
    <col min="15112" max="15112" width="3.7109375" style="303" customWidth="1"/>
    <col min="15113" max="15113" width="10" style="303" bestFit="1" customWidth="1"/>
    <col min="15114" max="15114" width="3.7109375" style="303" customWidth="1"/>
    <col min="15115" max="15115" width="12.28515625" style="303" bestFit="1" customWidth="1"/>
    <col min="15116" max="15116" width="7.28515625" style="303" customWidth="1"/>
    <col min="15117" max="15360" width="9.140625" style="303"/>
    <col min="15361" max="15361" width="15.85546875" style="303" bestFit="1" customWidth="1"/>
    <col min="15362" max="15362" width="3.7109375" style="303" customWidth="1"/>
    <col min="15363" max="15363" width="45" style="303" bestFit="1" customWidth="1"/>
    <col min="15364" max="15364" width="3.7109375" style="303" customWidth="1"/>
    <col min="15365" max="15365" width="12.28515625" style="303" bestFit="1" customWidth="1"/>
    <col min="15366" max="15366" width="3.7109375" style="303" customWidth="1"/>
    <col min="15367" max="15367" width="10" style="303" bestFit="1" customWidth="1"/>
    <col min="15368" max="15368" width="3.7109375" style="303" customWidth="1"/>
    <col min="15369" max="15369" width="10" style="303" bestFit="1" customWidth="1"/>
    <col min="15370" max="15370" width="3.7109375" style="303" customWidth="1"/>
    <col min="15371" max="15371" width="12.28515625" style="303" bestFit="1" customWidth="1"/>
    <col min="15372" max="15372" width="7.28515625" style="303" customWidth="1"/>
    <col min="15373" max="15616" width="9.140625" style="303"/>
    <col min="15617" max="15617" width="15.85546875" style="303" bestFit="1" customWidth="1"/>
    <col min="15618" max="15618" width="3.7109375" style="303" customWidth="1"/>
    <col min="15619" max="15619" width="45" style="303" bestFit="1" customWidth="1"/>
    <col min="15620" max="15620" width="3.7109375" style="303" customWidth="1"/>
    <col min="15621" max="15621" width="12.28515625" style="303" bestFit="1" customWidth="1"/>
    <col min="15622" max="15622" width="3.7109375" style="303" customWidth="1"/>
    <col min="15623" max="15623" width="10" style="303" bestFit="1" customWidth="1"/>
    <col min="15624" max="15624" width="3.7109375" style="303" customWidth="1"/>
    <col min="15625" max="15625" width="10" style="303" bestFit="1" customWidth="1"/>
    <col min="15626" max="15626" width="3.7109375" style="303" customWidth="1"/>
    <col min="15627" max="15627" width="12.28515625" style="303" bestFit="1" customWidth="1"/>
    <col min="15628" max="15628" width="7.28515625" style="303" customWidth="1"/>
    <col min="15629" max="15872" width="9.140625" style="303"/>
    <col min="15873" max="15873" width="15.85546875" style="303" bestFit="1" customWidth="1"/>
    <col min="15874" max="15874" width="3.7109375" style="303" customWidth="1"/>
    <col min="15875" max="15875" width="45" style="303" bestFit="1" customWidth="1"/>
    <col min="15876" max="15876" width="3.7109375" style="303" customWidth="1"/>
    <col min="15877" max="15877" width="12.28515625" style="303" bestFit="1" customWidth="1"/>
    <col min="15878" max="15878" width="3.7109375" style="303" customWidth="1"/>
    <col min="15879" max="15879" width="10" style="303" bestFit="1" customWidth="1"/>
    <col min="15880" max="15880" width="3.7109375" style="303" customWidth="1"/>
    <col min="15881" max="15881" width="10" style="303" bestFit="1" customWidth="1"/>
    <col min="15882" max="15882" width="3.7109375" style="303" customWidth="1"/>
    <col min="15883" max="15883" width="12.28515625" style="303" bestFit="1" customWidth="1"/>
    <col min="15884" max="15884" width="7.28515625" style="303" customWidth="1"/>
    <col min="15885" max="16128" width="9.140625" style="303"/>
    <col min="16129" max="16129" width="15.85546875" style="303" bestFit="1" customWidth="1"/>
    <col min="16130" max="16130" width="3.7109375" style="303" customWidth="1"/>
    <col min="16131" max="16131" width="45" style="303" bestFit="1" customWidth="1"/>
    <col min="16132" max="16132" width="3.7109375" style="303" customWidth="1"/>
    <col min="16133" max="16133" width="12.28515625" style="303" bestFit="1" customWidth="1"/>
    <col min="16134" max="16134" width="3.7109375" style="303" customWidth="1"/>
    <col min="16135" max="16135" width="10" style="303" bestFit="1" customWidth="1"/>
    <col min="16136" max="16136" width="3.7109375" style="303" customWidth="1"/>
    <col min="16137" max="16137" width="10" style="303" bestFit="1" customWidth="1"/>
    <col min="16138" max="16138" width="3.7109375" style="303" customWidth="1"/>
    <col min="16139" max="16139" width="12.28515625" style="303" bestFit="1" customWidth="1"/>
    <col min="16140" max="16140" width="7.28515625" style="303" customWidth="1"/>
    <col min="16141" max="16384" width="9.140625" style="303"/>
  </cols>
  <sheetData>
    <row r="1" spans="1:12">
      <c r="A1" s="270"/>
      <c r="B1" s="271"/>
      <c r="J1" s="270" t="s">
        <v>158</v>
      </c>
      <c r="K1" s="271"/>
      <c r="L1" s="271"/>
    </row>
    <row r="2" spans="1:12">
      <c r="A2" s="273" t="s">
        <v>257</v>
      </c>
      <c r="B2" s="273" t="s">
        <v>258</v>
      </c>
      <c r="C2" s="274"/>
      <c r="D2" s="274"/>
      <c r="E2" s="275" t="s">
        <v>259</v>
      </c>
      <c r="F2" s="276"/>
      <c r="G2" s="275" t="s">
        <v>260</v>
      </c>
      <c r="H2" s="276"/>
      <c r="I2" s="275" t="s">
        <v>261</v>
      </c>
      <c r="J2" s="276"/>
      <c r="K2" s="275" t="s">
        <v>262</v>
      </c>
      <c r="L2" s="276"/>
    </row>
    <row r="3" spans="1:12">
      <c r="A3" s="277">
        <v>1</v>
      </c>
      <c r="B3" s="277" t="s">
        <v>264</v>
      </c>
      <c r="C3" s="278"/>
      <c r="D3" s="278"/>
      <c r="E3" s="300">
        <v>5682943.4100000001</v>
      </c>
      <c r="F3" s="280"/>
      <c r="G3" s="300">
        <v>2648947.56</v>
      </c>
      <c r="H3" s="280"/>
      <c r="I3" s="300">
        <v>2602382.2200000002</v>
      </c>
      <c r="J3" s="280"/>
      <c r="K3" s="300">
        <v>5729508.75</v>
      </c>
      <c r="L3" s="294" t="e">
        <f>VLOOKUP(A3,#REF!,3,0)</f>
        <v>#REF!</v>
      </c>
    </row>
    <row r="4" spans="1:12">
      <c r="A4" s="277" t="s">
        <v>269</v>
      </c>
      <c r="B4" s="270" t="s">
        <v>158</v>
      </c>
      <c r="C4" s="277" t="s">
        <v>270</v>
      </c>
      <c r="D4" s="278"/>
      <c r="E4" s="300">
        <v>5319902.91</v>
      </c>
      <c r="F4" s="280"/>
      <c r="G4" s="300">
        <v>2632988.4500000002</v>
      </c>
      <c r="H4" s="280"/>
      <c r="I4" s="300">
        <v>2594491.84</v>
      </c>
      <c r="J4" s="280"/>
      <c r="K4" s="300">
        <v>5358399.5199999996</v>
      </c>
      <c r="L4" s="294" t="e">
        <f>VLOOKUP(A4,#REF!,3,0)</f>
        <v>#REF!</v>
      </c>
    </row>
    <row r="5" spans="1:12">
      <c r="A5" s="277" t="s">
        <v>274</v>
      </c>
      <c r="B5" s="270" t="s">
        <v>158</v>
      </c>
      <c r="C5" s="277" t="s">
        <v>275</v>
      </c>
      <c r="D5" s="278"/>
      <c r="E5" s="300">
        <v>5203353.9000000004</v>
      </c>
      <c r="F5" s="280"/>
      <c r="G5" s="300">
        <v>2521417.9</v>
      </c>
      <c r="H5" s="280"/>
      <c r="I5" s="300">
        <v>2470782.7000000002</v>
      </c>
      <c r="J5" s="280"/>
      <c r="K5" s="300">
        <v>5253989.0999999996</v>
      </c>
      <c r="L5" s="294" t="e">
        <f>VLOOKUP(A5,#REF!,3,0)</f>
        <v>#REF!</v>
      </c>
    </row>
    <row r="6" spans="1:12">
      <c r="A6" s="277" t="s">
        <v>280</v>
      </c>
      <c r="B6" s="270" t="s">
        <v>158</v>
      </c>
      <c r="C6" s="277" t="s">
        <v>275</v>
      </c>
      <c r="D6" s="278"/>
      <c r="E6" s="300">
        <v>5203353.9000000004</v>
      </c>
      <c r="F6" s="280"/>
      <c r="G6" s="300">
        <v>2521417.9</v>
      </c>
      <c r="H6" s="280"/>
      <c r="I6" s="300">
        <v>2470782.7000000002</v>
      </c>
      <c r="J6" s="280"/>
      <c r="K6" s="300">
        <v>5253989.0999999996</v>
      </c>
      <c r="L6" s="294" t="e">
        <f>VLOOKUP(A6,#REF!,3,0)</f>
        <v>#REF!</v>
      </c>
    </row>
    <row r="7" spans="1:12">
      <c r="A7" s="277" t="s">
        <v>281</v>
      </c>
      <c r="B7" s="270" t="s">
        <v>158</v>
      </c>
      <c r="C7" s="277" t="s">
        <v>282</v>
      </c>
      <c r="D7" s="278"/>
      <c r="E7" s="300">
        <v>23887.82</v>
      </c>
      <c r="F7" s="280"/>
      <c r="G7" s="300">
        <v>3770</v>
      </c>
      <c r="H7" s="280"/>
      <c r="I7" s="300">
        <v>3770</v>
      </c>
      <c r="J7" s="280"/>
      <c r="K7" s="300">
        <v>23887.82</v>
      </c>
      <c r="L7" s="294" t="e">
        <f>VLOOKUP(A7,#REF!,3,0)</f>
        <v>#REF!</v>
      </c>
    </row>
    <row r="8" spans="1:12">
      <c r="A8" s="281" t="s">
        <v>285</v>
      </c>
      <c r="B8" s="270" t="s">
        <v>158</v>
      </c>
      <c r="C8" s="281" t="s">
        <v>286</v>
      </c>
      <c r="D8" s="282"/>
      <c r="E8" s="301">
        <v>23887.82</v>
      </c>
      <c r="F8" s="284"/>
      <c r="G8" s="283">
        <v>0</v>
      </c>
      <c r="H8" s="284"/>
      <c r="I8" s="283">
        <v>0</v>
      </c>
      <c r="J8" s="284"/>
      <c r="K8" s="301">
        <v>23887.82</v>
      </c>
      <c r="L8" s="294" t="e">
        <f>VLOOKUP(A8,#REF!,3,0)</f>
        <v>#REF!</v>
      </c>
    </row>
    <row r="9" spans="1:12">
      <c r="A9" s="281" t="s">
        <v>288</v>
      </c>
      <c r="B9" s="270" t="s">
        <v>158</v>
      </c>
      <c r="C9" s="281" t="s">
        <v>289</v>
      </c>
      <c r="D9" s="282"/>
      <c r="E9" s="283">
        <v>0</v>
      </c>
      <c r="F9" s="284"/>
      <c r="G9" s="301">
        <v>3770</v>
      </c>
      <c r="H9" s="284"/>
      <c r="I9" s="301">
        <v>3770</v>
      </c>
      <c r="J9" s="284"/>
      <c r="K9" s="283">
        <v>0</v>
      </c>
      <c r="L9" s="294" t="e">
        <f>VLOOKUP(A9,#REF!,3,0)</f>
        <v>#REF!</v>
      </c>
    </row>
    <row r="10" spans="1:12">
      <c r="A10" s="285"/>
      <c r="B10" s="270"/>
      <c r="C10" s="285"/>
      <c r="D10" s="286"/>
      <c r="E10" s="286"/>
      <c r="F10" s="286"/>
      <c r="G10" s="286"/>
      <c r="H10" s="286"/>
      <c r="I10" s="286"/>
      <c r="J10" s="286"/>
      <c r="K10" s="286"/>
      <c r="L10" s="294"/>
    </row>
    <row r="11" spans="1:12">
      <c r="A11" s="277" t="s">
        <v>291</v>
      </c>
      <c r="B11" s="270" t="s">
        <v>158</v>
      </c>
      <c r="C11" s="277" t="s">
        <v>292</v>
      </c>
      <c r="D11" s="278"/>
      <c r="E11" s="300">
        <v>1222.74</v>
      </c>
      <c r="F11" s="280"/>
      <c r="G11" s="300">
        <v>1291421.57</v>
      </c>
      <c r="H11" s="280"/>
      <c r="I11" s="300">
        <v>1291542.22</v>
      </c>
      <c r="J11" s="280"/>
      <c r="K11" s="300">
        <v>1102.0899999999999</v>
      </c>
      <c r="L11" s="294" t="e">
        <f>VLOOKUP(A11,#REF!,3,0)</f>
        <v>#REF!</v>
      </c>
    </row>
    <row r="12" spans="1:12">
      <c r="A12" s="281" t="s">
        <v>297</v>
      </c>
      <c r="B12" s="270" t="s">
        <v>158</v>
      </c>
      <c r="C12" s="281" t="s">
        <v>4021</v>
      </c>
      <c r="D12" s="282"/>
      <c r="E12" s="301">
        <v>1222.73</v>
      </c>
      <c r="F12" s="284"/>
      <c r="G12" s="283">
        <v>0</v>
      </c>
      <c r="H12" s="284"/>
      <c r="I12" s="283">
        <v>120.65</v>
      </c>
      <c r="J12" s="284"/>
      <c r="K12" s="301">
        <v>1102.08</v>
      </c>
      <c r="L12" s="294" t="e">
        <f>VLOOKUP(A12,#REF!,3,0)</f>
        <v>#REF!</v>
      </c>
    </row>
    <row r="13" spans="1:12">
      <c r="A13" s="281" t="s">
        <v>303</v>
      </c>
      <c r="B13" s="270" t="s">
        <v>158</v>
      </c>
      <c r="C13" s="281" t="s">
        <v>4023</v>
      </c>
      <c r="D13" s="282"/>
      <c r="E13" s="283">
        <v>0</v>
      </c>
      <c r="F13" s="284"/>
      <c r="G13" s="301">
        <v>1284253.82</v>
      </c>
      <c r="H13" s="284"/>
      <c r="I13" s="301">
        <v>1284253.82</v>
      </c>
      <c r="J13" s="284"/>
      <c r="K13" s="283">
        <v>0</v>
      </c>
      <c r="L13" s="294" t="e">
        <f>VLOOKUP(A13,#REF!,3,0)</f>
        <v>#REF!</v>
      </c>
    </row>
    <row r="14" spans="1:12">
      <c r="A14" s="281" t="s">
        <v>309</v>
      </c>
      <c r="B14" s="270" t="s">
        <v>158</v>
      </c>
      <c r="C14" s="281" t="s">
        <v>4025</v>
      </c>
      <c r="D14" s="282"/>
      <c r="E14" s="283">
        <v>0</v>
      </c>
      <c r="F14" s="284"/>
      <c r="G14" s="301">
        <v>7167.75</v>
      </c>
      <c r="H14" s="284"/>
      <c r="I14" s="301">
        <v>7167.75</v>
      </c>
      <c r="J14" s="284"/>
      <c r="K14" s="283">
        <v>0</v>
      </c>
      <c r="L14" s="294" t="e">
        <f>VLOOKUP(A14,#REF!,3,0)</f>
        <v>#REF!</v>
      </c>
    </row>
    <row r="15" spans="1:12">
      <c r="A15" s="281" t="s">
        <v>321</v>
      </c>
      <c r="B15" s="270" t="s">
        <v>158</v>
      </c>
      <c r="C15" s="281" t="s">
        <v>4028</v>
      </c>
      <c r="D15" s="282"/>
      <c r="E15" s="283">
        <v>0.01</v>
      </c>
      <c r="F15" s="284"/>
      <c r="G15" s="283">
        <v>0</v>
      </c>
      <c r="H15" s="284"/>
      <c r="I15" s="283">
        <v>0</v>
      </c>
      <c r="J15" s="284"/>
      <c r="K15" s="283">
        <v>0.01</v>
      </c>
      <c r="L15" s="294" t="e">
        <f>VLOOKUP(A15,#REF!,3,0)</f>
        <v>#REF!</v>
      </c>
    </row>
    <row r="16" spans="1:12">
      <c r="A16" s="285"/>
      <c r="B16" s="270"/>
      <c r="C16" s="285"/>
      <c r="D16" s="286"/>
      <c r="E16" s="286"/>
      <c r="F16" s="286"/>
      <c r="G16" s="286"/>
      <c r="H16" s="286"/>
      <c r="I16" s="286"/>
      <c r="J16" s="286"/>
      <c r="K16" s="286"/>
      <c r="L16" s="294"/>
    </row>
    <row r="17" spans="1:12">
      <c r="A17" s="277" t="s">
        <v>329</v>
      </c>
      <c r="B17" s="270" t="s">
        <v>158</v>
      </c>
      <c r="C17" s="277" t="s">
        <v>330</v>
      </c>
      <c r="D17" s="278"/>
      <c r="E17" s="300">
        <v>4017458.66</v>
      </c>
      <c r="F17" s="280"/>
      <c r="G17" s="300">
        <v>728040.27</v>
      </c>
      <c r="H17" s="280"/>
      <c r="I17" s="300">
        <v>557295.78</v>
      </c>
      <c r="J17" s="280"/>
      <c r="K17" s="300">
        <v>4188203.15</v>
      </c>
      <c r="L17" s="294" t="e">
        <f>VLOOKUP(A17,#REF!,3,0)</f>
        <v>#REF!</v>
      </c>
    </row>
    <row r="18" spans="1:12">
      <c r="A18" s="281" t="s">
        <v>335</v>
      </c>
      <c r="B18" s="270" t="s">
        <v>158</v>
      </c>
      <c r="C18" s="281" t="s">
        <v>4251</v>
      </c>
      <c r="D18" s="282"/>
      <c r="E18" s="301">
        <v>59789.22</v>
      </c>
      <c r="F18" s="284"/>
      <c r="G18" s="301">
        <v>7104.47</v>
      </c>
      <c r="H18" s="284"/>
      <c r="I18" s="283">
        <v>67.75</v>
      </c>
      <c r="J18" s="284"/>
      <c r="K18" s="301">
        <v>66825.94</v>
      </c>
      <c r="L18" s="294" t="e">
        <f>VLOOKUP(A18,#REF!,3,0)</f>
        <v>#REF!</v>
      </c>
    </row>
    <row r="19" spans="1:12">
      <c r="A19" s="281" t="s">
        <v>340</v>
      </c>
      <c r="B19" s="270" t="s">
        <v>158</v>
      </c>
      <c r="C19" s="281" t="s">
        <v>4253</v>
      </c>
      <c r="D19" s="282"/>
      <c r="E19" s="301">
        <v>419216.77</v>
      </c>
      <c r="F19" s="284"/>
      <c r="G19" s="301">
        <v>719873.41</v>
      </c>
      <c r="H19" s="284"/>
      <c r="I19" s="301">
        <v>555518.46</v>
      </c>
      <c r="J19" s="284"/>
      <c r="K19" s="301">
        <v>583571.72</v>
      </c>
      <c r="L19" s="294" t="e">
        <f>VLOOKUP(A19,#REF!,3,0)</f>
        <v>#REF!</v>
      </c>
    </row>
    <row r="20" spans="1:12">
      <c r="A20" s="281" t="s">
        <v>4255</v>
      </c>
      <c r="B20" s="270" t="s">
        <v>158</v>
      </c>
      <c r="C20" s="281" t="s">
        <v>4256</v>
      </c>
      <c r="D20" s="282"/>
      <c r="E20" s="283">
        <v>229.78</v>
      </c>
      <c r="F20" s="284"/>
      <c r="G20" s="283">
        <v>0.02</v>
      </c>
      <c r="H20" s="284"/>
      <c r="I20" s="283">
        <v>0</v>
      </c>
      <c r="J20" s="284"/>
      <c r="K20" s="283">
        <v>229.8</v>
      </c>
      <c r="L20" s="294" t="e">
        <f>VLOOKUP(A20,#REF!,3,0)</f>
        <v>#REF!</v>
      </c>
    </row>
    <row r="21" spans="1:12">
      <c r="A21" s="281" t="s">
        <v>346</v>
      </c>
      <c r="B21" s="270" t="s">
        <v>158</v>
      </c>
      <c r="C21" s="281" t="s">
        <v>4030</v>
      </c>
      <c r="D21" s="282"/>
      <c r="E21" s="283">
        <v>0.01</v>
      </c>
      <c r="F21" s="284"/>
      <c r="G21" s="283">
        <v>0</v>
      </c>
      <c r="H21" s="284"/>
      <c r="I21" s="283">
        <v>0</v>
      </c>
      <c r="J21" s="284"/>
      <c r="K21" s="283">
        <v>0.01</v>
      </c>
      <c r="L21" s="294" t="e">
        <f>VLOOKUP(A21,#REF!,3,0)</f>
        <v>#REF!</v>
      </c>
    </row>
    <row r="22" spans="1:12">
      <c r="A22" s="281" t="s">
        <v>359</v>
      </c>
      <c r="B22" s="270" t="s">
        <v>158</v>
      </c>
      <c r="C22" s="281" t="s">
        <v>4031</v>
      </c>
      <c r="D22" s="282"/>
      <c r="E22" s="301">
        <v>437562.84</v>
      </c>
      <c r="F22" s="284"/>
      <c r="G22" s="283">
        <v>685.74</v>
      </c>
      <c r="H22" s="284"/>
      <c r="I22" s="283">
        <v>0</v>
      </c>
      <c r="J22" s="284"/>
      <c r="K22" s="301">
        <v>438248.58</v>
      </c>
      <c r="L22" s="294" t="e">
        <f>VLOOKUP(A22,#REF!,3,0)</f>
        <v>#REF!</v>
      </c>
    </row>
    <row r="23" spans="1:12">
      <c r="A23" s="281" t="s">
        <v>365</v>
      </c>
      <c r="B23" s="270" t="s">
        <v>158</v>
      </c>
      <c r="C23" s="281" t="s">
        <v>4033</v>
      </c>
      <c r="D23" s="282"/>
      <c r="E23" s="301">
        <v>1250572.32</v>
      </c>
      <c r="F23" s="284"/>
      <c r="G23" s="283">
        <v>0</v>
      </c>
      <c r="H23" s="284"/>
      <c r="I23" s="301">
        <v>1653.25</v>
      </c>
      <c r="J23" s="284"/>
      <c r="K23" s="301">
        <v>1248919.07</v>
      </c>
      <c r="L23" s="294" t="e">
        <f>VLOOKUP(A23,#REF!,3,0)</f>
        <v>#REF!</v>
      </c>
    </row>
    <row r="24" spans="1:12">
      <c r="A24" s="281" t="s">
        <v>1885</v>
      </c>
      <c r="B24" s="270" t="s">
        <v>158</v>
      </c>
      <c r="C24" s="281" t="s">
        <v>4035</v>
      </c>
      <c r="D24" s="282"/>
      <c r="E24" s="301">
        <v>1164730.93</v>
      </c>
      <c r="F24" s="284"/>
      <c r="G24" s="283">
        <v>376.63</v>
      </c>
      <c r="H24" s="284"/>
      <c r="I24" s="283">
        <v>0</v>
      </c>
      <c r="J24" s="284"/>
      <c r="K24" s="301">
        <v>1165107.56</v>
      </c>
      <c r="L24" s="294" t="e">
        <f>VLOOKUP(A24,#REF!,3,0)</f>
        <v>#REF!</v>
      </c>
    </row>
    <row r="25" spans="1:12">
      <c r="A25" s="281" t="s">
        <v>2494</v>
      </c>
      <c r="B25" s="270" t="s">
        <v>158</v>
      </c>
      <c r="C25" s="281" t="s">
        <v>4037</v>
      </c>
      <c r="D25" s="282"/>
      <c r="E25" s="301">
        <v>550989.74</v>
      </c>
      <c r="F25" s="284"/>
      <c r="G25" s="283">
        <v>0</v>
      </c>
      <c r="H25" s="284"/>
      <c r="I25" s="283">
        <v>45.28</v>
      </c>
      <c r="J25" s="284"/>
      <c r="K25" s="301">
        <v>550944.46</v>
      </c>
      <c r="L25" s="294" t="e">
        <f>VLOOKUP(A25,#REF!,3,0)</f>
        <v>#REF!</v>
      </c>
    </row>
    <row r="26" spans="1:12">
      <c r="A26" s="281" t="s">
        <v>2497</v>
      </c>
      <c r="B26" s="270" t="s">
        <v>158</v>
      </c>
      <c r="C26" s="281" t="s">
        <v>4039</v>
      </c>
      <c r="D26" s="282"/>
      <c r="E26" s="301">
        <v>134367.04999999999</v>
      </c>
      <c r="F26" s="284"/>
      <c r="G26" s="283">
        <v>0</v>
      </c>
      <c r="H26" s="284"/>
      <c r="I26" s="283">
        <v>11.04</v>
      </c>
      <c r="J26" s="284"/>
      <c r="K26" s="301">
        <v>134356.01</v>
      </c>
      <c r="L26" s="294" t="e">
        <f>VLOOKUP(A26,#REF!,3,0)</f>
        <v>#REF!</v>
      </c>
    </row>
    <row r="27" spans="1:12">
      <c r="A27" s="285"/>
      <c r="B27" s="270"/>
      <c r="C27" s="285"/>
      <c r="D27" s="286"/>
      <c r="E27" s="286"/>
      <c r="F27" s="286"/>
      <c r="G27" s="286"/>
      <c r="H27" s="286"/>
      <c r="I27" s="286"/>
      <c r="J27" s="286"/>
      <c r="K27" s="286"/>
      <c r="L27" s="294"/>
    </row>
    <row r="28" spans="1:12">
      <c r="A28" s="277" t="s">
        <v>385</v>
      </c>
      <c r="B28" s="270" t="s">
        <v>158</v>
      </c>
      <c r="C28" s="277" t="s">
        <v>386</v>
      </c>
      <c r="D28" s="278"/>
      <c r="E28" s="300">
        <v>1118080.1200000001</v>
      </c>
      <c r="F28" s="280"/>
      <c r="G28" s="300">
        <v>154518.78</v>
      </c>
      <c r="H28" s="280"/>
      <c r="I28" s="300">
        <v>232353.55</v>
      </c>
      <c r="J28" s="280"/>
      <c r="K28" s="300">
        <v>1040245.35</v>
      </c>
      <c r="L28" s="294" t="e">
        <f>VLOOKUP(A28,#REF!,3,0)</f>
        <v>#REF!</v>
      </c>
    </row>
    <row r="29" spans="1:12">
      <c r="A29" s="281" t="s">
        <v>1887</v>
      </c>
      <c r="B29" s="270" t="s">
        <v>158</v>
      </c>
      <c r="C29" s="281" t="s">
        <v>4046</v>
      </c>
      <c r="D29" s="282"/>
      <c r="E29" s="301">
        <v>353900.15</v>
      </c>
      <c r="F29" s="284"/>
      <c r="G29" s="283">
        <v>246.97</v>
      </c>
      <c r="H29" s="284"/>
      <c r="I29" s="283">
        <v>0</v>
      </c>
      <c r="J29" s="284"/>
      <c r="K29" s="301">
        <v>354147.12</v>
      </c>
      <c r="L29" s="294" t="e">
        <f>VLOOKUP(A29,#REF!,3,0)</f>
        <v>#REF!</v>
      </c>
    </row>
    <row r="30" spans="1:12">
      <c r="A30" s="281" t="s">
        <v>4679</v>
      </c>
      <c r="B30" s="270" t="s">
        <v>158</v>
      </c>
      <c r="C30" s="281" t="s">
        <v>4680</v>
      </c>
      <c r="D30" s="282"/>
      <c r="E30" s="301">
        <v>8001.55</v>
      </c>
      <c r="F30" s="284"/>
      <c r="G30" s="283">
        <v>0.62</v>
      </c>
      <c r="H30" s="284"/>
      <c r="I30" s="283">
        <v>0</v>
      </c>
      <c r="J30" s="284"/>
      <c r="K30" s="301">
        <v>8002.17</v>
      </c>
      <c r="L30" s="294" t="e">
        <f>VLOOKUP(A30,#REF!,3,0)</f>
        <v>#REF!</v>
      </c>
    </row>
    <row r="31" spans="1:12">
      <c r="A31" s="281" t="s">
        <v>3539</v>
      </c>
      <c r="B31" s="270" t="s">
        <v>158</v>
      </c>
      <c r="C31" s="281" t="s">
        <v>4048</v>
      </c>
      <c r="D31" s="282"/>
      <c r="E31" s="301">
        <v>756178.42</v>
      </c>
      <c r="F31" s="284"/>
      <c r="G31" s="283">
        <v>42.83</v>
      </c>
      <c r="H31" s="284"/>
      <c r="I31" s="301">
        <v>232353.55</v>
      </c>
      <c r="J31" s="284"/>
      <c r="K31" s="301">
        <v>523867.7</v>
      </c>
      <c r="L31" s="294" t="e">
        <f>VLOOKUP(A31,#REF!,3,0)</f>
        <v>#REF!</v>
      </c>
    </row>
    <row r="32" spans="1:12">
      <c r="A32" s="281" t="s">
        <v>4693</v>
      </c>
      <c r="B32" s="270" t="s">
        <v>158</v>
      </c>
      <c r="C32" s="281" t="s">
        <v>4694</v>
      </c>
      <c r="D32" s="282"/>
      <c r="E32" s="283">
        <v>0</v>
      </c>
      <c r="F32" s="284"/>
      <c r="G32" s="301">
        <v>154228.35999999999</v>
      </c>
      <c r="H32" s="284"/>
      <c r="I32" s="283">
        <v>0</v>
      </c>
      <c r="J32" s="284"/>
      <c r="K32" s="301">
        <v>154228.35999999999</v>
      </c>
      <c r="L32" s="294" t="e">
        <f>VLOOKUP(A32,#REF!,3,0)</f>
        <v>#REF!</v>
      </c>
    </row>
    <row r="33" spans="1:12">
      <c r="A33" s="285"/>
      <c r="B33" s="270"/>
      <c r="C33" s="285"/>
      <c r="D33" s="286"/>
      <c r="E33" s="286"/>
      <c r="F33" s="286"/>
      <c r="G33" s="286"/>
      <c r="H33" s="286"/>
      <c r="I33" s="286"/>
      <c r="J33" s="286"/>
      <c r="K33" s="286"/>
      <c r="L33" s="294"/>
    </row>
    <row r="34" spans="1:12">
      <c r="A34" s="277" t="s">
        <v>393</v>
      </c>
      <c r="B34" s="270" t="s">
        <v>158</v>
      </c>
      <c r="C34" s="277" t="s">
        <v>325</v>
      </c>
      <c r="D34" s="278"/>
      <c r="E34" s="300">
        <v>42704.56</v>
      </c>
      <c r="F34" s="280"/>
      <c r="G34" s="300">
        <v>343667.28</v>
      </c>
      <c r="H34" s="280"/>
      <c r="I34" s="300">
        <v>385821.15</v>
      </c>
      <c r="J34" s="280"/>
      <c r="K34" s="279">
        <v>550.69000000000005</v>
      </c>
      <c r="L34" s="294" t="e">
        <f>VLOOKUP(A34,#REF!,3,0)</f>
        <v>#REF!</v>
      </c>
    </row>
    <row r="35" spans="1:12">
      <c r="A35" s="281" t="s">
        <v>2573</v>
      </c>
      <c r="B35" s="270" t="s">
        <v>158</v>
      </c>
      <c r="C35" s="281" t="s">
        <v>2574</v>
      </c>
      <c r="D35" s="282"/>
      <c r="E35" s="301">
        <v>42561.08</v>
      </c>
      <c r="F35" s="284"/>
      <c r="G35" s="301">
        <v>111667.28</v>
      </c>
      <c r="H35" s="284"/>
      <c r="I35" s="301">
        <v>154228.35999999999</v>
      </c>
      <c r="J35" s="284"/>
      <c r="K35" s="283">
        <v>0</v>
      </c>
      <c r="L35" s="294" t="e">
        <f>VLOOKUP(A35,#REF!,3,0)</f>
        <v>#REF!</v>
      </c>
    </row>
    <row r="36" spans="1:12">
      <c r="A36" s="281" t="s">
        <v>3543</v>
      </c>
      <c r="B36" s="270" t="s">
        <v>158</v>
      </c>
      <c r="C36" s="281" t="s">
        <v>3540</v>
      </c>
      <c r="D36" s="282"/>
      <c r="E36" s="283">
        <v>143.47999999999999</v>
      </c>
      <c r="F36" s="284"/>
      <c r="G36" s="301">
        <v>232000</v>
      </c>
      <c r="H36" s="284"/>
      <c r="I36" s="301">
        <v>231592.79</v>
      </c>
      <c r="J36" s="284"/>
      <c r="K36" s="283">
        <v>550.69000000000005</v>
      </c>
      <c r="L36" s="294" t="e">
        <f>VLOOKUP(A36,#REF!,3,0)</f>
        <v>#REF!</v>
      </c>
    </row>
    <row r="37" spans="1:12">
      <c r="A37" s="285"/>
      <c r="B37" s="270"/>
      <c r="C37" s="285"/>
      <c r="D37" s="286"/>
      <c r="E37" s="286"/>
      <c r="F37" s="286"/>
      <c r="G37" s="286"/>
      <c r="H37" s="286"/>
      <c r="I37" s="286"/>
      <c r="J37" s="286"/>
      <c r="K37" s="286"/>
      <c r="L37" s="294"/>
    </row>
    <row r="38" spans="1:12">
      <c r="A38" s="277" t="s">
        <v>399</v>
      </c>
      <c r="B38" s="270" t="s">
        <v>158</v>
      </c>
      <c r="C38" s="277" t="s">
        <v>400</v>
      </c>
      <c r="D38" s="278"/>
      <c r="E38" s="300">
        <v>116549.01</v>
      </c>
      <c r="F38" s="280"/>
      <c r="G38" s="300">
        <v>111570.55</v>
      </c>
      <c r="H38" s="280"/>
      <c r="I38" s="300">
        <v>123709.14</v>
      </c>
      <c r="J38" s="280"/>
      <c r="K38" s="300">
        <v>104410.42</v>
      </c>
      <c r="L38" s="294" t="e">
        <f>VLOOKUP(A38,#REF!,3,0)</f>
        <v>#REF!</v>
      </c>
    </row>
    <row r="39" spans="1:12">
      <c r="A39" s="277" t="s">
        <v>405</v>
      </c>
      <c r="B39" s="270" t="s">
        <v>158</v>
      </c>
      <c r="C39" s="277" t="s">
        <v>406</v>
      </c>
      <c r="D39" s="278"/>
      <c r="E39" s="300">
        <v>42438</v>
      </c>
      <c r="F39" s="280"/>
      <c r="G39" s="300">
        <v>3799.83</v>
      </c>
      <c r="H39" s="280"/>
      <c r="I39" s="300">
        <v>3799.83</v>
      </c>
      <c r="J39" s="280"/>
      <c r="K39" s="300">
        <v>42438</v>
      </c>
      <c r="L39" s="294" t="e">
        <f>VLOOKUP(A39,#REF!,3,0)</f>
        <v>#REF!</v>
      </c>
    </row>
    <row r="40" spans="1:12">
      <c r="A40" s="277" t="s">
        <v>411</v>
      </c>
      <c r="B40" s="270" t="s">
        <v>158</v>
      </c>
      <c r="C40" s="277" t="s">
        <v>412</v>
      </c>
      <c r="D40" s="278"/>
      <c r="E40" s="300">
        <v>42438</v>
      </c>
      <c r="F40" s="280"/>
      <c r="G40" s="300">
        <v>3799.83</v>
      </c>
      <c r="H40" s="280"/>
      <c r="I40" s="300">
        <v>3799.83</v>
      </c>
      <c r="J40" s="280"/>
      <c r="K40" s="300">
        <v>42438</v>
      </c>
      <c r="L40" s="294" t="e">
        <f>VLOOKUP(A40,#REF!,3,0)</f>
        <v>#REF!</v>
      </c>
    </row>
    <row r="41" spans="1:12">
      <c r="A41" s="281" t="s">
        <v>417</v>
      </c>
      <c r="B41" s="270" t="s">
        <v>158</v>
      </c>
      <c r="C41" s="281" t="s">
        <v>418</v>
      </c>
      <c r="D41" s="282"/>
      <c r="E41" s="301">
        <v>20000</v>
      </c>
      <c r="F41" s="284"/>
      <c r="G41" s="301">
        <v>3799.83</v>
      </c>
      <c r="H41" s="284"/>
      <c r="I41" s="301">
        <v>3799.83</v>
      </c>
      <c r="J41" s="284"/>
      <c r="K41" s="301">
        <v>20000</v>
      </c>
      <c r="L41" s="294" t="e">
        <f>VLOOKUP(A41,#REF!,3,0)</f>
        <v>#REF!</v>
      </c>
    </row>
    <row r="42" spans="1:12">
      <c r="A42" s="281" t="s">
        <v>423</v>
      </c>
      <c r="B42" s="270" t="s">
        <v>158</v>
      </c>
      <c r="C42" s="281" t="s">
        <v>424</v>
      </c>
      <c r="D42" s="282"/>
      <c r="E42" s="301">
        <v>22438</v>
      </c>
      <c r="F42" s="284"/>
      <c r="G42" s="283">
        <v>0</v>
      </c>
      <c r="H42" s="284"/>
      <c r="I42" s="283">
        <v>0</v>
      </c>
      <c r="J42" s="284"/>
      <c r="K42" s="301">
        <v>22438</v>
      </c>
      <c r="L42" s="294" t="e">
        <f>VLOOKUP(A42,#REF!,3,0)</f>
        <v>#REF!</v>
      </c>
    </row>
    <row r="43" spans="1:12">
      <c r="A43" s="285"/>
      <c r="B43" s="270"/>
      <c r="C43" s="285"/>
      <c r="D43" s="286"/>
      <c r="E43" s="286"/>
      <c r="F43" s="286"/>
      <c r="G43" s="286"/>
      <c r="H43" s="286"/>
      <c r="I43" s="286"/>
      <c r="J43" s="286"/>
      <c r="K43" s="286"/>
      <c r="L43" s="294"/>
    </row>
    <row r="44" spans="1:12">
      <c r="A44" s="277" t="s">
        <v>439</v>
      </c>
      <c r="B44" s="270" t="s">
        <v>158</v>
      </c>
      <c r="C44" s="277" t="s">
        <v>440</v>
      </c>
      <c r="D44" s="278"/>
      <c r="E44" s="300">
        <v>45468.76</v>
      </c>
      <c r="F44" s="280"/>
      <c r="G44" s="300">
        <v>107770.72</v>
      </c>
      <c r="H44" s="280"/>
      <c r="I44" s="300">
        <v>116434.25</v>
      </c>
      <c r="J44" s="280"/>
      <c r="K44" s="300">
        <v>36805.230000000003</v>
      </c>
      <c r="L44" s="294" t="e">
        <f>VLOOKUP(A44,#REF!,3,0)</f>
        <v>#REF!</v>
      </c>
    </row>
    <row r="45" spans="1:12">
      <c r="A45" s="277" t="s">
        <v>445</v>
      </c>
      <c r="B45" s="270" t="s">
        <v>158</v>
      </c>
      <c r="C45" s="277" t="s">
        <v>446</v>
      </c>
      <c r="D45" s="278"/>
      <c r="E45" s="300">
        <v>45468.76</v>
      </c>
      <c r="F45" s="280"/>
      <c r="G45" s="300">
        <v>107770.72</v>
      </c>
      <c r="H45" s="280"/>
      <c r="I45" s="300">
        <v>116434.25</v>
      </c>
      <c r="J45" s="280"/>
      <c r="K45" s="300">
        <v>36805.230000000003</v>
      </c>
      <c r="L45" s="294" t="e">
        <f>VLOOKUP(A45,#REF!,3,0)</f>
        <v>#REF!</v>
      </c>
    </row>
    <row r="46" spans="1:12">
      <c r="A46" s="281" t="s">
        <v>447</v>
      </c>
      <c r="B46" s="270" t="s">
        <v>158</v>
      </c>
      <c r="C46" s="281" t="s">
        <v>448</v>
      </c>
      <c r="D46" s="282"/>
      <c r="E46" s="283">
        <v>0</v>
      </c>
      <c r="F46" s="284"/>
      <c r="G46" s="301">
        <v>79872</v>
      </c>
      <c r="H46" s="284"/>
      <c r="I46" s="301">
        <v>79872</v>
      </c>
      <c r="J46" s="284"/>
      <c r="K46" s="283">
        <v>0</v>
      </c>
      <c r="L46" s="294" t="e">
        <f>VLOOKUP(A46,#REF!,3,0)</f>
        <v>#REF!</v>
      </c>
    </row>
    <row r="47" spans="1:12">
      <c r="A47" s="281" t="s">
        <v>450</v>
      </c>
      <c r="B47" s="270" t="s">
        <v>158</v>
      </c>
      <c r="C47" s="281" t="s">
        <v>451</v>
      </c>
      <c r="D47" s="282"/>
      <c r="E47" s="301">
        <v>20702.759999999998</v>
      </c>
      <c r="F47" s="284"/>
      <c r="G47" s="301">
        <v>27173.72</v>
      </c>
      <c r="H47" s="284"/>
      <c r="I47" s="301">
        <v>28737.25</v>
      </c>
      <c r="J47" s="284"/>
      <c r="K47" s="301">
        <v>19139.23</v>
      </c>
      <c r="L47" s="294" t="e">
        <f>VLOOKUP(A47,#REF!,3,0)</f>
        <v>#REF!</v>
      </c>
    </row>
    <row r="48" spans="1:12">
      <c r="A48" s="281" t="s">
        <v>456</v>
      </c>
      <c r="B48" s="270" t="s">
        <v>158</v>
      </c>
      <c r="C48" s="281" t="s">
        <v>457</v>
      </c>
      <c r="D48" s="282"/>
      <c r="E48" s="301">
        <v>17666</v>
      </c>
      <c r="F48" s="284"/>
      <c r="G48" s="283">
        <v>0</v>
      </c>
      <c r="H48" s="284"/>
      <c r="I48" s="283">
        <v>0</v>
      </c>
      <c r="J48" s="284"/>
      <c r="K48" s="301">
        <v>17666</v>
      </c>
      <c r="L48" s="294" t="e">
        <f>VLOOKUP(A48,#REF!,3,0)</f>
        <v>#REF!</v>
      </c>
    </row>
    <row r="49" spans="1:12">
      <c r="A49" s="281" t="s">
        <v>1916</v>
      </c>
      <c r="B49" s="270" t="s">
        <v>158</v>
      </c>
      <c r="C49" s="281" t="s">
        <v>1917</v>
      </c>
      <c r="D49" s="282"/>
      <c r="E49" s="283">
        <v>0</v>
      </c>
      <c r="F49" s="284"/>
      <c r="G49" s="283">
        <v>725</v>
      </c>
      <c r="H49" s="284"/>
      <c r="I49" s="283">
        <v>725</v>
      </c>
      <c r="J49" s="284"/>
      <c r="K49" s="283">
        <v>0</v>
      </c>
      <c r="L49" s="294" t="e">
        <f>VLOOKUP(A49,#REF!,3,0)</f>
        <v>#REF!</v>
      </c>
    </row>
    <row r="50" spans="1:12">
      <c r="A50" s="281" t="s">
        <v>462</v>
      </c>
      <c r="B50" s="270" t="s">
        <v>158</v>
      </c>
      <c r="C50" s="281" t="s">
        <v>463</v>
      </c>
      <c r="D50" s="282"/>
      <c r="E50" s="301">
        <v>7100</v>
      </c>
      <c r="F50" s="284"/>
      <c r="G50" s="283">
        <v>0</v>
      </c>
      <c r="H50" s="284"/>
      <c r="I50" s="301">
        <v>7100</v>
      </c>
      <c r="J50" s="284"/>
      <c r="K50" s="283">
        <v>0</v>
      </c>
      <c r="L50" s="294" t="e">
        <f>VLOOKUP(A50,#REF!,3,0)</f>
        <v>#REF!</v>
      </c>
    </row>
    <row r="51" spans="1:12">
      <c r="A51" s="285"/>
      <c r="B51" s="270"/>
      <c r="C51" s="285"/>
      <c r="D51" s="286"/>
      <c r="E51" s="286"/>
      <c r="F51" s="286"/>
      <c r="G51" s="286"/>
      <c r="H51" s="286"/>
      <c r="I51" s="286"/>
      <c r="J51" s="286"/>
      <c r="K51" s="286"/>
      <c r="L51" s="294"/>
    </row>
    <row r="52" spans="1:12">
      <c r="A52" s="277" t="s">
        <v>472</v>
      </c>
      <c r="B52" s="270" t="s">
        <v>158</v>
      </c>
      <c r="C52" s="277" t="s">
        <v>473</v>
      </c>
      <c r="D52" s="278"/>
      <c r="E52" s="300">
        <v>28642.25</v>
      </c>
      <c r="F52" s="280"/>
      <c r="G52" s="279">
        <v>0</v>
      </c>
      <c r="H52" s="280"/>
      <c r="I52" s="300">
        <v>3475.06</v>
      </c>
      <c r="J52" s="280"/>
      <c r="K52" s="300">
        <v>25167.19</v>
      </c>
      <c r="L52" s="294" t="e">
        <f>VLOOKUP(A52,#REF!,3,0)</f>
        <v>#REF!</v>
      </c>
    </row>
    <row r="53" spans="1:12">
      <c r="A53" s="277" t="s">
        <v>477</v>
      </c>
      <c r="B53" s="270" t="s">
        <v>158</v>
      </c>
      <c r="C53" s="277" t="s">
        <v>473</v>
      </c>
      <c r="D53" s="278"/>
      <c r="E53" s="300">
        <v>28642.25</v>
      </c>
      <c r="F53" s="280"/>
      <c r="G53" s="279">
        <v>0</v>
      </c>
      <c r="H53" s="280"/>
      <c r="I53" s="300">
        <v>3475.06</v>
      </c>
      <c r="J53" s="280"/>
      <c r="K53" s="300">
        <v>25167.19</v>
      </c>
      <c r="L53" s="294" t="e">
        <f>VLOOKUP(A53,#REF!,3,0)</f>
        <v>#REF!</v>
      </c>
    </row>
    <row r="54" spans="1:12">
      <c r="A54" s="281" t="s">
        <v>478</v>
      </c>
      <c r="B54" s="270" t="s">
        <v>158</v>
      </c>
      <c r="C54" s="281" t="s">
        <v>479</v>
      </c>
      <c r="D54" s="282"/>
      <c r="E54" s="301">
        <v>28642.25</v>
      </c>
      <c r="F54" s="284"/>
      <c r="G54" s="283">
        <v>0</v>
      </c>
      <c r="H54" s="284"/>
      <c r="I54" s="301">
        <v>3475.06</v>
      </c>
      <c r="J54" s="284"/>
      <c r="K54" s="301">
        <v>25167.19</v>
      </c>
      <c r="L54" s="294" t="e">
        <f>VLOOKUP(A54,#REF!,3,0)</f>
        <v>#REF!</v>
      </c>
    </row>
    <row r="55" spans="1:12">
      <c r="A55" s="285"/>
      <c r="B55" s="270"/>
      <c r="C55" s="285"/>
      <c r="D55" s="286"/>
      <c r="E55" s="286"/>
      <c r="F55" s="286"/>
      <c r="G55" s="286"/>
      <c r="H55" s="286"/>
      <c r="I55" s="286"/>
      <c r="J55" s="286"/>
      <c r="K55" s="286"/>
      <c r="L55" s="294"/>
    </row>
    <row r="56" spans="1:12">
      <c r="A56" s="277" t="s">
        <v>480</v>
      </c>
      <c r="B56" s="270" t="s">
        <v>158</v>
      </c>
      <c r="C56" s="277" t="s">
        <v>481</v>
      </c>
      <c r="D56" s="278"/>
      <c r="E56" s="300">
        <v>363040.5</v>
      </c>
      <c r="F56" s="280"/>
      <c r="G56" s="300">
        <v>15959.11</v>
      </c>
      <c r="H56" s="280"/>
      <c r="I56" s="300">
        <v>7890.38</v>
      </c>
      <c r="J56" s="280"/>
      <c r="K56" s="300">
        <v>371109.23</v>
      </c>
      <c r="L56" s="294" t="e">
        <f>VLOOKUP(A56,#REF!,3,0)</f>
        <v>#REF!</v>
      </c>
    </row>
    <row r="57" spans="1:12">
      <c r="A57" s="277" t="s">
        <v>485</v>
      </c>
      <c r="B57" s="270" t="s">
        <v>158</v>
      </c>
      <c r="C57" s="277" t="s">
        <v>486</v>
      </c>
      <c r="D57" s="278"/>
      <c r="E57" s="300">
        <v>363040.5</v>
      </c>
      <c r="F57" s="280"/>
      <c r="G57" s="300">
        <v>15959.11</v>
      </c>
      <c r="H57" s="280"/>
      <c r="I57" s="300">
        <v>7890.38</v>
      </c>
      <c r="J57" s="280"/>
      <c r="K57" s="300">
        <v>371109.23</v>
      </c>
      <c r="L57" s="294" t="e">
        <f>VLOOKUP(A57,#REF!,3,0)</f>
        <v>#REF!</v>
      </c>
    </row>
    <row r="58" spans="1:12">
      <c r="A58" s="277" t="s">
        <v>487</v>
      </c>
      <c r="B58" s="270" t="s">
        <v>158</v>
      </c>
      <c r="C58" s="277" t="s">
        <v>488</v>
      </c>
      <c r="D58" s="278"/>
      <c r="E58" s="300">
        <v>1868821.56</v>
      </c>
      <c r="F58" s="280"/>
      <c r="G58" s="300">
        <v>15959.11</v>
      </c>
      <c r="H58" s="280"/>
      <c r="I58" s="279">
        <v>0</v>
      </c>
      <c r="J58" s="280"/>
      <c r="K58" s="300">
        <v>1884780.67</v>
      </c>
      <c r="L58" s="294" t="e">
        <f>VLOOKUP(A58,#REF!,3,0)</f>
        <v>#REF!</v>
      </c>
    </row>
    <row r="59" spans="1:12">
      <c r="A59" s="277" t="s">
        <v>490</v>
      </c>
      <c r="B59" s="270" t="s">
        <v>158</v>
      </c>
      <c r="C59" s="277" t="s">
        <v>491</v>
      </c>
      <c r="D59" s="278"/>
      <c r="E59" s="300">
        <v>1868821.56</v>
      </c>
      <c r="F59" s="280"/>
      <c r="G59" s="300">
        <v>15959.11</v>
      </c>
      <c r="H59" s="280"/>
      <c r="I59" s="279">
        <v>0</v>
      </c>
      <c r="J59" s="280"/>
      <c r="K59" s="300">
        <v>1884780.67</v>
      </c>
      <c r="L59" s="294" t="e">
        <f>VLOOKUP(A59,#REF!,3,0)</f>
        <v>#REF!</v>
      </c>
    </row>
    <row r="60" spans="1:12">
      <c r="A60" s="281" t="s">
        <v>492</v>
      </c>
      <c r="B60" s="270" t="s">
        <v>158</v>
      </c>
      <c r="C60" s="281" t="s">
        <v>493</v>
      </c>
      <c r="D60" s="282"/>
      <c r="E60" s="301">
        <v>513311.14</v>
      </c>
      <c r="F60" s="284"/>
      <c r="G60" s="283">
        <v>0</v>
      </c>
      <c r="H60" s="284"/>
      <c r="I60" s="283">
        <v>0</v>
      </c>
      <c r="J60" s="284"/>
      <c r="K60" s="301">
        <v>513311.14</v>
      </c>
      <c r="L60" s="294" t="e">
        <f>VLOOKUP(A60,#REF!,3,0)</f>
        <v>#REF!</v>
      </c>
    </row>
    <row r="61" spans="1:12">
      <c r="A61" s="281" t="s">
        <v>495</v>
      </c>
      <c r="B61" s="270" t="s">
        <v>158</v>
      </c>
      <c r="C61" s="281" t="s">
        <v>496</v>
      </c>
      <c r="D61" s="282"/>
      <c r="E61" s="301">
        <v>35587.71</v>
      </c>
      <c r="F61" s="284"/>
      <c r="G61" s="301">
        <v>5495</v>
      </c>
      <c r="H61" s="284"/>
      <c r="I61" s="283">
        <v>0</v>
      </c>
      <c r="J61" s="284"/>
      <c r="K61" s="301">
        <v>41082.71</v>
      </c>
      <c r="L61" s="294" t="e">
        <f>VLOOKUP(A61,#REF!,3,0)</f>
        <v>#REF!</v>
      </c>
    </row>
    <row r="62" spans="1:12">
      <c r="A62" s="281" t="s">
        <v>498</v>
      </c>
      <c r="B62" s="270" t="s">
        <v>158</v>
      </c>
      <c r="C62" s="281" t="s">
        <v>499</v>
      </c>
      <c r="D62" s="282"/>
      <c r="E62" s="301">
        <v>190200</v>
      </c>
      <c r="F62" s="284"/>
      <c r="G62" s="283">
        <v>0</v>
      </c>
      <c r="H62" s="284"/>
      <c r="I62" s="283">
        <v>0</v>
      </c>
      <c r="J62" s="284"/>
      <c r="K62" s="301">
        <v>190200</v>
      </c>
      <c r="L62" s="294" t="e">
        <f>VLOOKUP(A62,#REF!,3,0)</f>
        <v>#REF!</v>
      </c>
    </row>
    <row r="63" spans="1:12">
      <c r="A63" s="281" t="s">
        <v>501</v>
      </c>
      <c r="B63" s="270" t="s">
        <v>158</v>
      </c>
      <c r="C63" s="281" t="s">
        <v>502</v>
      </c>
      <c r="D63" s="282"/>
      <c r="E63" s="301">
        <v>327176.81</v>
      </c>
      <c r="F63" s="284"/>
      <c r="G63" s="301">
        <v>3774.11</v>
      </c>
      <c r="H63" s="284"/>
      <c r="I63" s="283">
        <v>0</v>
      </c>
      <c r="J63" s="284"/>
      <c r="K63" s="301">
        <v>330950.92</v>
      </c>
      <c r="L63" s="294" t="e">
        <f>VLOOKUP(A63,#REF!,3,0)</f>
        <v>#REF!</v>
      </c>
    </row>
    <row r="64" spans="1:12">
      <c r="A64" s="281" t="s">
        <v>504</v>
      </c>
      <c r="B64" s="270" t="s">
        <v>158</v>
      </c>
      <c r="C64" s="281" t="s">
        <v>505</v>
      </c>
      <c r="D64" s="282"/>
      <c r="E64" s="301">
        <v>620028.81000000006</v>
      </c>
      <c r="F64" s="284"/>
      <c r="G64" s="301">
        <v>6690</v>
      </c>
      <c r="H64" s="284"/>
      <c r="I64" s="283">
        <v>0</v>
      </c>
      <c r="J64" s="284"/>
      <c r="K64" s="301">
        <v>626718.81000000006</v>
      </c>
      <c r="L64" s="294" t="e">
        <f>VLOOKUP(A64,#REF!,3,0)</f>
        <v>#REF!</v>
      </c>
    </row>
    <row r="65" spans="1:12">
      <c r="A65" s="281" t="s">
        <v>507</v>
      </c>
      <c r="B65" s="270" t="s">
        <v>158</v>
      </c>
      <c r="C65" s="281" t="s">
        <v>207</v>
      </c>
      <c r="D65" s="282"/>
      <c r="E65" s="301">
        <v>182517.09</v>
      </c>
      <c r="F65" s="284"/>
      <c r="G65" s="283">
        <v>0</v>
      </c>
      <c r="H65" s="284"/>
      <c r="I65" s="283">
        <v>0</v>
      </c>
      <c r="J65" s="284"/>
      <c r="K65" s="301">
        <v>182517.09</v>
      </c>
      <c r="L65" s="294" t="e">
        <f>VLOOKUP(A65,#REF!,3,0)</f>
        <v>#REF!</v>
      </c>
    </row>
    <row r="66" spans="1:12">
      <c r="A66" s="285"/>
      <c r="B66" s="270"/>
      <c r="C66" s="285"/>
      <c r="D66" s="286"/>
      <c r="E66" s="286"/>
      <c r="F66" s="286"/>
      <c r="G66" s="286"/>
      <c r="H66" s="286"/>
      <c r="I66" s="286"/>
      <c r="J66" s="286"/>
      <c r="K66" s="286"/>
      <c r="L66" s="294"/>
    </row>
    <row r="67" spans="1:12">
      <c r="A67" s="277" t="s">
        <v>509</v>
      </c>
      <c r="B67" s="270" t="s">
        <v>158</v>
      </c>
      <c r="C67" s="277" t="s">
        <v>510</v>
      </c>
      <c r="D67" s="278"/>
      <c r="E67" s="300">
        <v>-1505781.06</v>
      </c>
      <c r="F67" s="280"/>
      <c r="G67" s="279">
        <v>0</v>
      </c>
      <c r="H67" s="280"/>
      <c r="I67" s="300">
        <v>7890.38</v>
      </c>
      <c r="J67" s="280"/>
      <c r="K67" s="300">
        <v>-1513671.44</v>
      </c>
      <c r="L67" s="294" t="e">
        <f>VLOOKUP(A67,#REF!,3,0)</f>
        <v>#REF!</v>
      </c>
    </row>
    <row r="68" spans="1:12">
      <c r="A68" s="277" t="s">
        <v>513</v>
      </c>
      <c r="B68" s="270" t="s">
        <v>158</v>
      </c>
      <c r="C68" s="277" t="s">
        <v>514</v>
      </c>
      <c r="D68" s="278"/>
      <c r="E68" s="300">
        <v>-1505781.06</v>
      </c>
      <c r="F68" s="280"/>
      <c r="G68" s="279">
        <v>0</v>
      </c>
      <c r="H68" s="280"/>
      <c r="I68" s="300">
        <v>7890.38</v>
      </c>
      <c r="J68" s="280"/>
      <c r="K68" s="300">
        <v>-1513671.44</v>
      </c>
      <c r="L68" s="294" t="e">
        <f>VLOOKUP(A68,#REF!,3,0)</f>
        <v>#REF!</v>
      </c>
    </row>
    <row r="69" spans="1:12">
      <c r="A69" s="281" t="s">
        <v>515</v>
      </c>
      <c r="B69" s="270" t="s">
        <v>158</v>
      </c>
      <c r="C69" s="281" t="s">
        <v>516</v>
      </c>
      <c r="D69" s="282"/>
      <c r="E69" s="301">
        <v>-190200</v>
      </c>
      <c r="F69" s="284"/>
      <c r="G69" s="283">
        <v>0</v>
      </c>
      <c r="H69" s="284"/>
      <c r="I69" s="283">
        <v>0</v>
      </c>
      <c r="J69" s="284"/>
      <c r="K69" s="301">
        <v>-190200</v>
      </c>
      <c r="L69" s="294" t="e">
        <f>VLOOKUP(A69,#REF!,3,0)</f>
        <v>#REF!</v>
      </c>
    </row>
    <row r="70" spans="1:12">
      <c r="A70" s="281" t="s">
        <v>518</v>
      </c>
      <c r="B70" s="270" t="s">
        <v>158</v>
      </c>
      <c r="C70" s="281" t="s">
        <v>519</v>
      </c>
      <c r="D70" s="282"/>
      <c r="E70" s="301">
        <v>-389002.39</v>
      </c>
      <c r="F70" s="284"/>
      <c r="G70" s="283">
        <v>0</v>
      </c>
      <c r="H70" s="284"/>
      <c r="I70" s="301">
        <v>4754.43</v>
      </c>
      <c r="J70" s="284"/>
      <c r="K70" s="301">
        <v>-393756.82</v>
      </c>
      <c r="L70" s="294" t="e">
        <f>VLOOKUP(A70,#REF!,3,0)</f>
        <v>#REF!</v>
      </c>
    </row>
    <row r="71" spans="1:12">
      <c r="A71" s="281" t="s">
        <v>523</v>
      </c>
      <c r="B71" s="270" t="s">
        <v>158</v>
      </c>
      <c r="C71" s="281" t="s">
        <v>524</v>
      </c>
      <c r="D71" s="282"/>
      <c r="E71" s="301">
        <v>-266821.25</v>
      </c>
      <c r="F71" s="284"/>
      <c r="G71" s="283">
        <v>0</v>
      </c>
      <c r="H71" s="284"/>
      <c r="I71" s="301">
        <v>1277.99</v>
      </c>
      <c r="J71" s="284"/>
      <c r="K71" s="301">
        <v>-268099.24</v>
      </c>
      <c r="L71" s="294" t="e">
        <f>VLOOKUP(A71,#REF!,3,0)</f>
        <v>#REF!</v>
      </c>
    </row>
    <row r="72" spans="1:12">
      <c r="A72" s="281" t="s">
        <v>528</v>
      </c>
      <c r="B72" s="270" t="s">
        <v>158</v>
      </c>
      <c r="C72" s="281" t="s">
        <v>529</v>
      </c>
      <c r="D72" s="282"/>
      <c r="E72" s="301">
        <v>-442539.56</v>
      </c>
      <c r="F72" s="284"/>
      <c r="G72" s="283">
        <v>0</v>
      </c>
      <c r="H72" s="284"/>
      <c r="I72" s="301">
        <v>1769.27</v>
      </c>
      <c r="J72" s="284"/>
      <c r="K72" s="301">
        <v>-444308.83</v>
      </c>
      <c r="L72" s="294" t="e">
        <f>VLOOKUP(A72,#REF!,3,0)</f>
        <v>#REF!</v>
      </c>
    </row>
    <row r="73" spans="1:12">
      <c r="A73" s="281" t="s">
        <v>533</v>
      </c>
      <c r="B73" s="270" t="s">
        <v>158</v>
      </c>
      <c r="C73" s="281" t="s">
        <v>534</v>
      </c>
      <c r="D73" s="282"/>
      <c r="E73" s="301">
        <v>-35587.71</v>
      </c>
      <c r="F73" s="284"/>
      <c r="G73" s="283">
        <v>0</v>
      </c>
      <c r="H73" s="284"/>
      <c r="I73" s="283">
        <v>0</v>
      </c>
      <c r="J73" s="284"/>
      <c r="K73" s="301">
        <v>-35587.71</v>
      </c>
      <c r="L73" s="294" t="e">
        <f>VLOOKUP(A73,#REF!,3,0)</f>
        <v>#REF!</v>
      </c>
    </row>
    <row r="74" spans="1:12">
      <c r="A74" s="281" t="s">
        <v>536</v>
      </c>
      <c r="B74" s="270" t="s">
        <v>158</v>
      </c>
      <c r="C74" s="281" t="s">
        <v>537</v>
      </c>
      <c r="D74" s="282"/>
      <c r="E74" s="301">
        <v>-181630.15</v>
      </c>
      <c r="F74" s="284"/>
      <c r="G74" s="283">
        <v>0</v>
      </c>
      <c r="H74" s="284"/>
      <c r="I74" s="283">
        <v>88.69</v>
      </c>
      <c r="J74" s="284"/>
      <c r="K74" s="301">
        <v>-181718.84</v>
      </c>
      <c r="L74" s="294" t="e">
        <f>VLOOKUP(A74,#REF!,3,0)</f>
        <v>#REF!</v>
      </c>
    </row>
    <row r="75" spans="1:12">
      <c r="A75" s="285"/>
      <c r="B75" s="270"/>
      <c r="C75" s="285"/>
      <c r="D75" s="286"/>
      <c r="E75" s="286"/>
      <c r="F75" s="286"/>
      <c r="G75" s="286"/>
      <c r="H75" s="286"/>
      <c r="I75" s="286"/>
      <c r="J75" s="286"/>
      <c r="K75" s="286"/>
      <c r="L75" s="294"/>
    </row>
    <row r="76" spans="1:12">
      <c r="A76" s="277">
        <v>2</v>
      </c>
      <c r="B76" s="277" t="s">
        <v>542</v>
      </c>
      <c r="C76" s="278"/>
      <c r="D76" s="278"/>
      <c r="E76" s="300">
        <v>5682943.4100000001</v>
      </c>
      <c r="F76" s="280"/>
      <c r="G76" s="300">
        <v>1821597.25</v>
      </c>
      <c r="H76" s="280"/>
      <c r="I76" s="300">
        <v>1868162.59</v>
      </c>
      <c r="J76" s="280"/>
      <c r="K76" s="300">
        <v>5729508.75</v>
      </c>
      <c r="L76" s="294" t="e">
        <f>VLOOKUP(A76,#REF!,3,0)</f>
        <v>#REF!</v>
      </c>
    </row>
    <row r="77" spans="1:12">
      <c r="A77" s="277" t="s">
        <v>545</v>
      </c>
      <c r="B77" s="270" t="s">
        <v>158</v>
      </c>
      <c r="C77" s="277" t="s">
        <v>546</v>
      </c>
      <c r="D77" s="278"/>
      <c r="E77" s="300">
        <v>5299702.91</v>
      </c>
      <c r="F77" s="280"/>
      <c r="G77" s="300">
        <v>1821597.25</v>
      </c>
      <c r="H77" s="280"/>
      <c r="I77" s="300">
        <v>1860093.86</v>
      </c>
      <c r="J77" s="280"/>
      <c r="K77" s="300">
        <v>5338199.5199999996</v>
      </c>
      <c r="L77" s="294" t="e">
        <f>VLOOKUP(A77,#REF!,3,0)</f>
        <v>#REF!</v>
      </c>
    </row>
    <row r="78" spans="1:12">
      <c r="A78" s="277" t="s">
        <v>548</v>
      </c>
      <c r="B78" s="270" t="s">
        <v>158</v>
      </c>
      <c r="C78" s="277" t="s">
        <v>549</v>
      </c>
      <c r="D78" s="278"/>
      <c r="E78" s="300">
        <v>5299702.91</v>
      </c>
      <c r="F78" s="280"/>
      <c r="G78" s="300">
        <v>1821597.25</v>
      </c>
      <c r="H78" s="280"/>
      <c r="I78" s="300">
        <v>1860093.86</v>
      </c>
      <c r="J78" s="280"/>
      <c r="K78" s="300">
        <v>5338199.5199999996</v>
      </c>
      <c r="L78" s="294" t="e">
        <f>VLOOKUP(A78,#REF!,3,0)</f>
        <v>#REF!</v>
      </c>
    </row>
    <row r="79" spans="1:12">
      <c r="A79" s="277" t="s">
        <v>550</v>
      </c>
      <c r="B79" s="270" t="s">
        <v>158</v>
      </c>
      <c r="C79" s="277" t="s">
        <v>551</v>
      </c>
      <c r="D79" s="278"/>
      <c r="E79" s="300">
        <v>842361.91</v>
      </c>
      <c r="F79" s="280"/>
      <c r="G79" s="300">
        <v>487218.94</v>
      </c>
      <c r="H79" s="280"/>
      <c r="I79" s="300">
        <v>407612.61</v>
      </c>
      <c r="J79" s="280"/>
      <c r="K79" s="300">
        <v>762755.58</v>
      </c>
      <c r="L79" s="294" t="e">
        <f>VLOOKUP(A79,#REF!,3,0)</f>
        <v>#REF!</v>
      </c>
    </row>
    <row r="80" spans="1:12">
      <c r="A80" s="277" t="s">
        <v>556</v>
      </c>
      <c r="B80" s="270" t="s">
        <v>158</v>
      </c>
      <c r="C80" s="277" t="s">
        <v>551</v>
      </c>
      <c r="D80" s="278"/>
      <c r="E80" s="300">
        <v>6662.22</v>
      </c>
      <c r="F80" s="280"/>
      <c r="G80" s="300">
        <v>339248.36</v>
      </c>
      <c r="H80" s="280"/>
      <c r="I80" s="300">
        <v>335476.02</v>
      </c>
      <c r="J80" s="280"/>
      <c r="K80" s="300">
        <v>2889.88</v>
      </c>
      <c r="L80" s="294" t="e">
        <f>VLOOKUP(A80,#REF!,3,0)</f>
        <v>#REF!</v>
      </c>
    </row>
    <row r="81" spans="1:12">
      <c r="A81" s="281" t="s">
        <v>561</v>
      </c>
      <c r="B81" s="270" t="s">
        <v>158</v>
      </c>
      <c r="C81" s="281" t="s">
        <v>562</v>
      </c>
      <c r="D81" s="282"/>
      <c r="E81" s="283">
        <v>0</v>
      </c>
      <c r="F81" s="284"/>
      <c r="G81" s="301">
        <v>259082.85</v>
      </c>
      <c r="H81" s="284"/>
      <c r="I81" s="301">
        <v>259082.85</v>
      </c>
      <c r="J81" s="284"/>
      <c r="K81" s="283">
        <v>0</v>
      </c>
      <c r="L81" s="294" t="e">
        <f>VLOOKUP(A81,#REF!,3,0)</f>
        <v>#REF!</v>
      </c>
    </row>
    <row r="82" spans="1:12">
      <c r="A82" s="281" t="s">
        <v>564</v>
      </c>
      <c r="B82" s="270" t="s">
        <v>158</v>
      </c>
      <c r="C82" s="281" t="s">
        <v>565</v>
      </c>
      <c r="D82" s="282"/>
      <c r="E82" s="283">
        <v>0</v>
      </c>
      <c r="F82" s="284"/>
      <c r="G82" s="283">
        <v>877.47</v>
      </c>
      <c r="H82" s="284"/>
      <c r="I82" s="283">
        <v>877.47</v>
      </c>
      <c r="J82" s="284"/>
      <c r="K82" s="283">
        <v>0</v>
      </c>
      <c r="L82" s="294" t="e">
        <f>VLOOKUP(A82,#REF!,3,0)</f>
        <v>#REF!</v>
      </c>
    </row>
    <row r="83" spans="1:12">
      <c r="A83" s="281" t="s">
        <v>573</v>
      </c>
      <c r="B83" s="270" t="s">
        <v>158</v>
      </c>
      <c r="C83" s="281" t="s">
        <v>574</v>
      </c>
      <c r="D83" s="282"/>
      <c r="E83" s="301">
        <v>6662.22</v>
      </c>
      <c r="F83" s="284"/>
      <c r="G83" s="301">
        <v>79288.039999999994</v>
      </c>
      <c r="H83" s="284"/>
      <c r="I83" s="301">
        <v>75515.7</v>
      </c>
      <c r="J83" s="284"/>
      <c r="K83" s="301">
        <v>2889.88</v>
      </c>
      <c r="L83" s="294" t="e">
        <f>VLOOKUP(A83,#REF!,3,0)</f>
        <v>#REF!</v>
      </c>
    </row>
    <row r="84" spans="1:12">
      <c r="A84" s="285"/>
      <c r="B84" s="270"/>
      <c r="C84" s="285"/>
      <c r="D84" s="286"/>
      <c r="E84" s="286"/>
      <c r="F84" s="286"/>
      <c r="G84" s="286"/>
      <c r="H84" s="286"/>
      <c r="I84" s="286"/>
      <c r="J84" s="286"/>
      <c r="K84" s="286"/>
      <c r="L84" s="294"/>
    </row>
    <row r="85" spans="1:12">
      <c r="A85" s="277" t="s">
        <v>577</v>
      </c>
      <c r="B85" s="270" t="s">
        <v>158</v>
      </c>
      <c r="C85" s="277" t="s">
        <v>578</v>
      </c>
      <c r="D85" s="278"/>
      <c r="E85" s="300">
        <v>835699.69</v>
      </c>
      <c r="F85" s="280"/>
      <c r="G85" s="300">
        <v>147970.57999999999</v>
      </c>
      <c r="H85" s="280"/>
      <c r="I85" s="300">
        <v>72136.59</v>
      </c>
      <c r="J85" s="280"/>
      <c r="K85" s="300">
        <v>759865.7</v>
      </c>
      <c r="L85" s="294" t="e">
        <f>VLOOKUP(A85,#REF!,3,0)</f>
        <v>#REF!</v>
      </c>
    </row>
    <row r="86" spans="1:12">
      <c r="A86" s="281" t="s">
        <v>583</v>
      </c>
      <c r="B86" s="270" t="s">
        <v>158</v>
      </c>
      <c r="C86" s="281" t="s">
        <v>584</v>
      </c>
      <c r="D86" s="282"/>
      <c r="E86" s="301">
        <v>195065.01</v>
      </c>
      <c r="F86" s="284"/>
      <c r="G86" s="301">
        <v>29043.55</v>
      </c>
      <c r="H86" s="284"/>
      <c r="I86" s="301">
        <v>23120.639999999999</v>
      </c>
      <c r="J86" s="284"/>
      <c r="K86" s="301">
        <v>189142.1</v>
      </c>
      <c r="L86" s="294" t="e">
        <f>VLOOKUP(A86,#REF!,3,0)</f>
        <v>#REF!</v>
      </c>
    </row>
    <row r="87" spans="1:12">
      <c r="A87" s="281" t="s">
        <v>589</v>
      </c>
      <c r="B87" s="270" t="s">
        <v>158</v>
      </c>
      <c r="C87" s="281" t="s">
        <v>590</v>
      </c>
      <c r="D87" s="282"/>
      <c r="E87" s="301">
        <v>427455.04</v>
      </c>
      <c r="F87" s="284"/>
      <c r="G87" s="301">
        <v>80976.899999999994</v>
      </c>
      <c r="H87" s="284"/>
      <c r="I87" s="301">
        <v>30517.75</v>
      </c>
      <c r="J87" s="284"/>
      <c r="K87" s="301">
        <v>376995.89</v>
      </c>
      <c r="L87" s="294" t="e">
        <f>VLOOKUP(A87,#REF!,3,0)</f>
        <v>#REF!</v>
      </c>
    </row>
    <row r="88" spans="1:12">
      <c r="A88" s="281" t="s">
        <v>595</v>
      </c>
      <c r="B88" s="270" t="s">
        <v>158</v>
      </c>
      <c r="C88" s="281" t="s">
        <v>596</v>
      </c>
      <c r="D88" s="282"/>
      <c r="E88" s="301">
        <v>14192.25</v>
      </c>
      <c r="F88" s="284"/>
      <c r="G88" s="301">
        <v>2323.44</v>
      </c>
      <c r="H88" s="284"/>
      <c r="I88" s="301">
        <v>1849.61</v>
      </c>
      <c r="J88" s="284"/>
      <c r="K88" s="301">
        <v>13718.42</v>
      </c>
      <c r="L88" s="294" t="e">
        <f>VLOOKUP(A88,#REF!,3,0)</f>
        <v>#REF!</v>
      </c>
    </row>
    <row r="89" spans="1:12">
      <c r="A89" s="281" t="s">
        <v>601</v>
      </c>
      <c r="B89" s="270" t="s">
        <v>158</v>
      </c>
      <c r="C89" s="281" t="s">
        <v>602</v>
      </c>
      <c r="D89" s="282"/>
      <c r="E89" s="301">
        <v>34195.879999999997</v>
      </c>
      <c r="F89" s="284"/>
      <c r="G89" s="301">
        <v>6476.26</v>
      </c>
      <c r="H89" s="284"/>
      <c r="I89" s="301">
        <v>2439.5300000000002</v>
      </c>
      <c r="J89" s="284"/>
      <c r="K89" s="301">
        <v>30159.15</v>
      </c>
      <c r="L89" s="294" t="e">
        <f>VLOOKUP(A89,#REF!,3,0)</f>
        <v>#REF!</v>
      </c>
    </row>
    <row r="90" spans="1:12">
      <c r="A90" s="281" t="s">
        <v>607</v>
      </c>
      <c r="B90" s="270" t="s">
        <v>158</v>
      </c>
      <c r="C90" s="281" t="s">
        <v>608</v>
      </c>
      <c r="D90" s="282"/>
      <c r="E90" s="301">
        <v>1774.16</v>
      </c>
      <c r="F90" s="284"/>
      <c r="G90" s="283">
        <v>290.48</v>
      </c>
      <c r="H90" s="284"/>
      <c r="I90" s="283">
        <v>231.21</v>
      </c>
      <c r="J90" s="284"/>
      <c r="K90" s="301">
        <v>1714.89</v>
      </c>
      <c r="L90" s="294" t="e">
        <f>VLOOKUP(A90,#REF!,3,0)</f>
        <v>#REF!</v>
      </c>
    </row>
    <row r="91" spans="1:12">
      <c r="A91" s="281" t="s">
        <v>613</v>
      </c>
      <c r="B91" s="270" t="s">
        <v>158</v>
      </c>
      <c r="C91" s="281" t="s">
        <v>614</v>
      </c>
      <c r="D91" s="282"/>
      <c r="E91" s="301">
        <v>4274.59</v>
      </c>
      <c r="F91" s="284"/>
      <c r="G91" s="283">
        <v>809.58</v>
      </c>
      <c r="H91" s="284"/>
      <c r="I91" s="283">
        <v>304.98</v>
      </c>
      <c r="J91" s="284"/>
      <c r="K91" s="301">
        <v>3769.99</v>
      </c>
      <c r="L91" s="294" t="e">
        <f>VLOOKUP(A91,#REF!,3,0)</f>
        <v>#REF!</v>
      </c>
    </row>
    <row r="92" spans="1:12">
      <c r="A92" s="281" t="s">
        <v>619</v>
      </c>
      <c r="B92" s="270" t="s">
        <v>158</v>
      </c>
      <c r="C92" s="281" t="s">
        <v>620</v>
      </c>
      <c r="D92" s="282"/>
      <c r="E92" s="301">
        <v>49741.62</v>
      </c>
      <c r="F92" s="284"/>
      <c r="G92" s="301">
        <v>7406.15</v>
      </c>
      <c r="H92" s="284"/>
      <c r="I92" s="301">
        <v>5895.76</v>
      </c>
      <c r="J92" s="284"/>
      <c r="K92" s="301">
        <v>48231.23</v>
      </c>
      <c r="L92" s="294" t="e">
        <f>VLOOKUP(A92,#REF!,3,0)</f>
        <v>#REF!</v>
      </c>
    </row>
    <row r="93" spans="1:12">
      <c r="A93" s="281" t="s">
        <v>625</v>
      </c>
      <c r="B93" s="270" t="s">
        <v>158</v>
      </c>
      <c r="C93" s="281" t="s">
        <v>626</v>
      </c>
      <c r="D93" s="282"/>
      <c r="E93" s="301">
        <v>109001.14</v>
      </c>
      <c r="F93" s="284"/>
      <c r="G93" s="301">
        <v>20644.22</v>
      </c>
      <c r="H93" s="284"/>
      <c r="I93" s="301">
        <v>7777.11</v>
      </c>
      <c r="J93" s="284"/>
      <c r="K93" s="301">
        <v>96134.03</v>
      </c>
      <c r="L93" s="294" t="e">
        <f>VLOOKUP(A93,#REF!,3,0)</f>
        <v>#REF!</v>
      </c>
    </row>
    <row r="94" spans="1:12">
      <c r="A94" s="285"/>
      <c r="B94" s="270"/>
      <c r="C94" s="285"/>
      <c r="D94" s="286"/>
      <c r="E94" s="286"/>
      <c r="F94" s="286"/>
      <c r="G94" s="286"/>
      <c r="H94" s="286"/>
      <c r="I94" s="286"/>
      <c r="J94" s="286"/>
      <c r="K94" s="286"/>
      <c r="L94" s="294"/>
    </row>
    <row r="95" spans="1:12">
      <c r="A95" s="277" t="s">
        <v>631</v>
      </c>
      <c r="B95" s="270" t="s">
        <v>158</v>
      </c>
      <c r="C95" s="277" t="s">
        <v>632</v>
      </c>
      <c r="D95" s="278"/>
      <c r="E95" s="300">
        <v>98548.38</v>
      </c>
      <c r="F95" s="280"/>
      <c r="G95" s="300">
        <v>98539.72</v>
      </c>
      <c r="H95" s="280"/>
      <c r="I95" s="300">
        <v>99833.86</v>
      </c>
      <c r="J95" s="280"/>
      <c r="K95" s="300">
        <v>99842.52</v>
      </c>
      <c r="L95" s="294" t="e">
        <f>VLOOKUP(A95,#REF!,3,0)</f>
        <v>#REF!</v>
      </c>
    </row>
    <row r="96" spans="1:12">
      <c r="A96" s="277" t="s">
        <v>637</v>
      </c>
      <c r="B96" s="270" t="s">
        <v>158</v>
      </c>
      <c r="C96" s="277" t="s">
        <v>632</v>
      </c>
      <c r="D96" s="278"/>
      <c r="E96" s="300">
        <v>98548.38</v>
      </c>
      <c r="F96" s="280"/>
      <c r="G96" s="300">
        <v>98539.72</v>
      </c>
      <c r="H96" s="280"/>
      <c r="I96" s="300">
        <v>99833.86</v>
      </c>
      <c r="J96" s="280"/>
      <c r="K96" s="300">
        <v>99842.52</v>
      </c>
      <c r="L96" s="294" t="e">
        <f>VLOOKUP(A96,#REF!,3,0)</f>
        <v>#REF!</v>
      </c>
    </row>
    <row r="97" spans="1:12">
      <c r="A97" s="281" t="s">
        <v>638</v>
      </c>
      <c r="B97" s="270" t="s">
        <v>158</v>
      </c>
      <c r="C97" s="281" t="s">
        <v>639</v>
      </c>
      <c r="D97" s="282"/>
      <c r="E97" s="301">
        <v>77489.710000000006</v>
      </c>
      <c r="F97" s="284"/>
      <c r="G97" s="301">
        <v>77489.72</v>
      </c>
      <c r="H97" s="284"/>
      <c r="I97" s="301">
        <v>78673.47</v>
      </c>
      <c r="J97" s="284"/>
      <c r="K97" s="301">
        <v>78673.460000000006</v>
      </c>
      <c r="L97" s="294" t="e">
        <f>VLOOKUP(A97,#REF!,3,0)</f>
        <v>#REF!</v>
      </c>
    </row>
    <row r="98" spans="1:12">
      <c r="A98" s="281" t="s">
        <v>644</v>
      </c>
      <c r="B98" s="270" t="s">
        <v>158</v>
      </c>
      <c r="C98" s="281" t="s">
        <v>645</v>
      </c>
      <c r="D98" s="282"/>
      <c r="E98" s="301">
        <v>18711.11</v>
      </c>
      <c r="F98" s="284"/>
      <c r="G98" s="301">
        <v>18711.11</v>
      </c>
      <c r="H98" s="284"/>
      <c r="I98" s="301">
        <v>18809.22</v>
      </c>
      <c r="J98" s="284"/>
      <c r="K98" s="301">
        <v>18809.22</v>
      </c>
      <c r="L98" s="294" t="e">
        <f>VLOOKUP(A98,#REF!,3,0)</f>
        <v>#REF!</v>
      </c>
    </row>
    <row r="99" spans="1:12">
      <c r="A99" s="281" t="s">
        <v>650</v>
      </c>
      <c r="B99" s="270" t="s">
        <v>158</v>
      </c>
      <c r="C99" s="281" t="s">
        <v>651</v>
      </c>
      <c r="D99" s="282"/>
      <c r="E99" s="301">
        <v>2347.56</v>
      </c>
      <c r="F99" s="284"/>
      <c r="G99" s="301">
        <v>2338.89</v>
      </c>
      <c r="H99" s="284"/>
      <c r="I99" s="301">
        <v>2351.17</v>
      </c>
      <c r="J99" s="284"/>
      <c r="K99" s="301">
        <v>2359.84</v>
      </c>
      <c r="L99" s="294" t="e">
        <f>VLOOKUP(A99,#REF!,3,0)</f>
        <v>#REF!</v>
      </c>
    </row>
    <row r="100" spans="1:12">
      <c r="A100" s="285"/>
      <c r="B100" s="270"/>
      <c r="C100" s="285"/>
      <c r="D100" s="286"/>
      <c r="E100" s="286"/>
      <c r="F100" s="286"/>
      <c r="G100" s="286"/>
      <c r="H100" s="286"/>
      <c r="I100" s="286"/>
      <c r="J100" s="286"/>
      <c r="K100" s="286"/>
      <c r="L100" s="294"/>
    </row>
    <row r="101" spans="1:12">
      <c r="A101" s="277" t="s">
        <v>656</v>
      </c>
      <c r="B101" s="270" t="s">
        <v>158</v>
      </c>
      <c r="C101" s="277" t="s">
        <v>657</v>
      </c>
      <c r="D101" s="278"/>
      <c r="E101" s="300">
        <v>32043.94</v>
      </c>
      <c r="F101" s="280"/>
      <c r="G101" s="300">
        <v>34411.26</v>
      </c>
      <c r="H101" s="280"/>
      <c r="I101" s="300">
        <v>42852.17</v>
      </c>
      <c r="J101" s="280"/>
      <c r="K101" s="300">
        <v>40484.85</v>
      </c>
      <c r="L101" s="294" t="e">
        <f>VLOOKUP(A101,#REF!,3,0)</f>
        <v>#REF!</v>
      </c>
    </row>
    <row r="102" spans="1:12">
      <c r="A102" s="277" t="s">
        <v>662</v>
      </c>
      <c r="B102" s="270" t="s">
        <v>158</v>
      </c>
      <c r="C102" s="277" t="s">
        <v>657</v>
      </c>
      <c r="D102" s="278"/>
      <c r="E102" s="300">
        <v>32043.94</v>
      </c>
      <c r="F102" s="280"/>
      <c r="G102" s="300">
        <v>34411.26</v>
      </c>
      <c r="H102" s="280"/>
      <c r="I102" s="300">
        <v>42852.17</v>
      </c>
      <c r="J102" s="280"/>
      <c r="K102" s="300">
        <v>40484.85</v>
      </c>
      <c r="L102" s="294" t="e">
        <f>VLOOKUP(A102,#REF!,3,0)</f>
        <v>#REF!</v>
      </c>
    </row>
    <row r="103" spans="1:12">
      <c r="A103" s="281" t="s">
        <v>663</v>
      </c>
      <c r="B103" s="270" t="s">
        <v>158</v>
      </c>
      <c r="C103" s="281" t="s">
        <v>664</v>
      </c>
      <c r="D103" s="282"/>
      <c r="E103" s="283">
        <v>265.94</v>
      </c>
      <c r="F103" s="284"/>
      <c r="G103" s="283">
        <v>265.94</v>
      </c>
      <c r="H103" s="284"/>
      <c r="I103" s="283">
        <v>55.56</v>
      </c>
      <c r="J103" s="284"/>
      <c r="K103" s="283">
        <v>55.56</v>
      </c>
      <c r="L103" s="294" t="e">
        <f>VLOOKUP(A103,#REF!,3,0)</f>
        <v>#REF!</v>
      </c>
    </row>
    <row r="104" spans="1:12">
      <c r="A104" s="281" t="s">
        <v>669</v>
      </c>
      <c r="B104" s="270" t="s">
        <v>158</v>
      </c>
      <c r="C104" s="281" t="s">
        <v>670</v>
      </c>
      <c r="D104" s="282"/>
      <c r="E104" s="301">
        <v>17189.740000000002</v>
      </c>
      <c r="F104" s="284"/>
      <c r="G104" s="301">
        <v>19386.05</v>
      </c>
      <c r="H104" s="284"/>
      <c r="I104" s="301">
        <v>27117.66</v>
      </c>
      <c r="J104" s="284"/>
      <c r="K104" s="301">
        <v>24921.35</v>
      </c>
      <c r="L104" s="294" t="e">
        <f>VLOOKUP(A104,#REF!,3,0)</f>
        <v>#REF!</v>
      </c>
    </row>
    <row r="105" spans="1:12">
      <c r="A105" s="281" t="s">
        <v>675</v>
      </c>
      <c r="B105" s="270" t="s">
        <v>158</v>
      </c>
      <c r="C105" s="281" t="s">
        <v>676</v>
      </c>
      <c r="D105" s="282"/>
      <c r="E105" s="283">
        <v>719.52</v>
      </c>
      <c r="F105" s="284"/>
      <c r="G105" s="283">
        <v>761.91</v>
      </c>
      <c r="H105" s="284"/>
      <c r="I105" s="283">
        <v>804.99</v>
      </c>
      <c r="J105" s="284"/>
      <c r="K105" s="283">
        <v>762.6</v>
      </c>
      <c r="L105" s="294" t="e">
        <f>VLOOKUP(A105,#REF!,3,0)</f>
        <v>#REF!</v>
      </c>
    </row>
    <row r="106" spans="1:12">
      <c r="A106" s="281" t="s">
        <v>681</v>
      </c>
      <c r="B106" s="270" t="s">
        <v>158</v>
      </c>
      <c r="C106" s="281" t="s">
        <v>682</v>
      </c>
      <c r="D106" s="282"/>
      <c r="E106" s="301">
        <v>3072.14</v>
      </c>
      <c r="F106" s="284"/>
      <c r="G106" s="301">
        <v>3385.95</v>
      </c>
      <c r="H106" s="284"/>
      <c r="I106" s="301">
        <v>3567.2</v>
      </c>
      <c r="J106" s="284"/>
      <c r="K106" s="301">
        <v>3253.39</v>
      </c>
      <c r="L106" s="294" t="e">
        <f>VLOOKUP(A106,#REF!,3,0)</f>
        <v>#REF!</v>
      </c>
    </row>
    <row r="107" spans="1:12">
      <c r="A107" s="281" t="s">
        <v>687</v>
      </c>
      <c r="B107" s="270" t="s">
        <v>158</v>
      </c>
      <c r="C107" s="281" t="s">
        <v>688</v>
      </c>
      <c r="D107" s="282"/>
      <c r="E107" s="301">
        <v>7267.25</v>
      </c>
      <c r="F107" s="284"/>
      <c r="G107" s="301">
        <v>7267.25</v>
      </c>
      <c r="H107" s="284"/>
      <c r="I107" s="301">
        <v>7852.21</v>
      </c>
      <c r="J107" s="284"/>
      <c r="K107" s="301">
        <v>7852.21</v>
      </c>
      <c r="L107" s="294" t="e">
        <f>VLOOKUP(A107,#REF!,3,0)</f>
        <v>#REF!</v>
      </c>
    </row>
    <row r="108" spans="1:12">
      <c r="A108" s="281" t="s">
        <v>693</v>
      </c>
      <c r="B108" s="270" t="s">
        <v>158</v>
      </c>
      <c r="C108" s="281" t="s">
        <v>694</v>
      </c>
      <c r="D108" s="282"/>
      <c r="E108" s="301">
        <v>1321.31</v>
      </c>
      <c r="F108" s="284"/>
      <c r="G108" s="301">
        <v>3110.16</v>
      </c>
      <c r="H108" s="284"/>
      <c r="I108" s="301">
        <v>3220.55</v>
      </c>
      <c r="J108" s="284"/>
      <c r="K108" s="301">
        <v>1431.7</v>
      </c>
      <c r="L108" s="294" t="e">
        <f>VLOOKUP(A108,#REF!,3,0)</f>
        <v>#REF!</v>
      </c>
    </row>
    <row r="109" spans="1:12">
      <c r="A109" s="281" t="s">
        <v>1918</v>
      </c>
      <c r="B109" s="270" t="s">
        <v>158</v>
      </c>
      <c r="C109" s="281" t="s">
        <v>1919</v>
      </c>
      <c r="D109" s="282"/>
      <c r="E109" s="301">
        <v>2208.04</v>
      </c>
      <c r="F109" s="284"/>
      <c r="G109" s="283">
        <v>234</v>
      </c>
      <c r="H109" s="284"/>
      <c r="I109" s="283">
        <v>234</v>
      </c>
      <c r="J109" s="284"/>
      <c r="K109" s="301">
        <v>2208.04</v>
      </c>
      <c r="L109" s="294" t="e">
        <f>VLOOKUP(A109,#REF!,3,0)</f>
        <v>#REF!</v>
      </c>
    </row>
    <row r="110" spans="1:12">
      <c r="A110" s="285"/>
      <c r="B110" s="270"/>
      <c r="C110" s="285"/>
      <c r="D110" s="286"/>
      <c r="E110" s="286"/>
      <c r="F110" s="286"/>
      <c r="G110" s="286"/>
      <c r="H110" s="286"/>
      <c r="I110" s="286"/>
      <c r="J110" s="286"/>
      <c r="K110" s="286"/>
      <c r="L110" s="294"/>
    </row>
    <row r="111" spans="1:12">
      <c r="A111" s="277" t="s">
        <v>699</v>
      </c>
      <c r="B111" s="270" t="s">
        <v>158</v>
      </c>
      <c r="C111" s="277" t="s">
        <v>700</v>
      </c>
      <c r="D111" s="278"/>
      <c r="E111" s="300">
        <v>218047.35</v>
      </c>
      <c r="F111" s="280"/>
      <c r="G111" s="300">
        <v>378462.08</v>
      </c>
      <c r="H111" s="280"/>
      <c r="I111" s="300">
        <v>469162.35</v>
      </c>
      <c r="J111" s="280"/>
      <c r="K111" s="300">
        <v>308747.62</v>
      </c>
      <c r="L111" s="294" t="e">
        <f>VLOOKUP(A111,#REF!,3,0)</f>
        <v>#REF!</v>
      </c>
    </row>
    <row r="112" spans="1:12">
      <c r="A112" s="277" t="s">
        <v>705</v>
      </c>
      <c r="B112" s="270" t="s">
        <v>158</v>
      </c>
      <c r="C112" s="277" t="s">
        <v>700</v>
      </c>
      <c r="D112" s="278"/>
      <c r="E112" s="300">
        <v>218047.35</v>
      </c>
      <c r="F112" s="280"/>
      <c r="G112" s="300">
        <v>378462.08</v>
      </c>
      <c r="H112" s="280"/>
      <c r="I112" s="300">
        <v>469162.35</v>
      </c>
      <c r="J112" s="280"/>
      <c r="K112" s="300">
        <v>308747.62</v>
      </c>
      <c r="L112" s="294" t="e">
        <f>VLOOKUP(A112,#REF!,3,0)</f>
        <v>#REF!</v>
      </c>
    </row>
    <row r="113" spans="1:12">
      <c r="A113" s="281" t="s">
        <v>706</v>
      </c>
      <c r="B113" s="270" t="s">
        <v>158</v>
      </c>
      <c r="C113" s="281" t="s">
        <v>707</v>
      </c>
      <c r="D113" s="282"/>
      <c r="E113" s="301">
        <v>187846.72</v>
      </c>
      <c r="F113" s="284"/>
      <c r="G113" s="301">
        <v>378462.08</v>
      </c>
      <c r="H113" s="284"/>
      <c r="I113" s="301">
        <v>469162.35</v>
      </c>
      <c r="J113" s="284"/>
      <c r="K113" s="301">
        <v>278546.99</v>
      </c>
      <c r="L113" s="294" t="e">
        <f>VLOOKUP(A113,#REF!,3,0)</f>
        <v>#REF!</v>
      </c>
    </row>
    <row r="114" spans="1:12">
      <c r="A114" s="281" t="s">
        <v>710</v>
      </c>
      <c r="B114" s="270" t="s">
        <v>158</v>
      </c>
      <c r="C114" s="281" t="s">
        <v>711</v>
      </c>
      <c r="D114" s="282"/>
      <c r="E114" s="301">
        <v>30200.63</v>
      </c>
      <c r="F114" s="284"/>
      <c r="G114" s="283">
        <v>0</v>
      </c>
      <c r="H114" s="284"/>
      <c r="I114" s="283">
        <v>0</v>
      </c>
      <c r="J114" s="284"/>
      <c r="K114" s="301">
        <v>30200.63</v>
      </c>
      <c r="L114" s="294" t="e">
        <f>VLOOKUP(A114,#REF!,3,0)</f>
        <v>#REF!</v>
      </c>
    </row>
    <row r="115" spans="1:12">
      <c r="A115" s="285"/>
      <c r="B115" s="270"/>
      <c r="C115" s="285"/>
      <c r="D115" s="286"/>
      <c r="E115" s="286"/>
      <c r="F115" s="286"/>
      <c r="G115" s="286"/>
      <c r="H115" s="286"/>
      <c r="I115" s="286"/>
      <c r="J115" s="286"/>
      <c r="K115" s="286"/>
      <c r="L115" s="294"/>
    </row>
    <row r="116" spans="1:12">
      <c r="A116" s="277" t="s">
        <v>714</v>
      </c>
      <c r="B116" s="270" t="s">
        <v>158</v>
      </c>
      <c r="C116" s="277" t="s">
        <v>227</v>
      </c>
      <c r="D116" s="278"/>
      <c r="E116" s="300">
        <v>4108701.33</v>
      </c>
      <c r="F116" s="280"/>
      <c r="G116" s="300">
        <v>822965.25</v>
      </c>
      <c r="H116" s="280"/>
      <c r="I116" s="300">
        <v>840632.87</v>
      </c>
      <c r="J116" s="280"/>
      <c r="K116" s="300">
        <v>4126368.95</v>
      </c>
      <c r="L116" s="294" t="e">
        <f>VLOOKUP(A116,#REF!,3,0)</f>
        <v>#REF!</v>
      </c>
    </row>
    <row r="117" spans="1:12">
      <c r="A117" s="277" t="s">
        <v>719</v>
      </c>
      <c r="B117" s="270" t="s">
        <v>158</v>
      </c>
      <c r="C117" s="277" t="s">
        <v>227</v>
      </c>
      <c r="D117" s="278"/>
      <c r="E117" s="300">
        <v>4108701.33</v>
      </c>
      <c r="F117" s="280"/>
      <c r="G117" s="300">
        <v>822965.25</v>
      </c>
      <c r="H117" s="280"/>
      <c r="I117" s="300">
        <v>840632.87</v>
      </c>
      <c r="J117" s="280"/>
      <c r="K117" s="300">
        <v>4126368.95</v>
      </c>
      <c r="L117" s="294" t="e">
        <f>VLOOKUP(A117,#REF!,3,0)</f>
        <v>#REF!</v>
      </c>
    </row>
    <row r="118" spans="1:12">
      <c r="A118" s="281" t="s">
        <v>720</v>
      </c>
      <c r="B118" s="270" t="s">
        <v>158</v>
      </c>
      <c r="C118" s="281" t="s">
        <v>721</v>
      </c>
      <c r="D118" s="282"/>
      <c r="E118" s="301">
        <v>3020459.73</v>
      </c>
      <c r="F118" s="284"/>
      <c r="G118" s="301">
        <v>508423.62</v>
      </c>
      <c r="H118" s="284"/>
      <c r="I118" s="301">
        <v>728718</v>
      </c>
      <c r="J118" s="284"/>
      <c r="K118" s="301">
        <v>3240754.11</v>
      </c>
      <c r="L118" s="294" t="e">
        <f>VLOOKUP(A118,#REF!,3,0)</f>
        <v>#REF!</v>
      </c>
    </row>
    <row r="119" spans="1:12">
      <c r="A119" s="281" t="s">
        <v>730</v>
      </c>
      <c r="B119" s="270" t="s">
        <v>158</v>
      </c>
      <c r="C119" s="281" t="s">
        <v>731</v>
      </c>
      <c r="D119" s="282"/>
      <c r="E119" s="301">
        <v>361901.7</v>
      </c>
      <c r="F119" s="284"/>
      <c r="G119" s="283">
        <v>0</v>
      </c>
      <c r="H119" s="284"/>
      <c r="I119" s="283">
        <v>247.59</v>
      </c>
      <c r="J119" s="284"/>
      <c r="K119" s="301">
        <v>362149.29</v>
      </c>
      <c r="L119" s="294" t="e">
        <f>VLOOKUP(A119,#REF!,3,0)</f>
        <v>#REF!</v>
      </c>
    </row>
    <row r="120" spans="1:12">
      <c r="A120" s="281" t="s">
        <v>2619</v>
      </c>
      <c r="B120" s="270" t="s">
        <v>158</v>
      </c>
      <c r="C120" s="281" t="s">
        <v>2620</v>
      </c>
      <c r="D120" s="282"/>
      <c r="E120" s="301">
        <v>726339.9</v>
      </c>
      <c r="F120" s="284"/>
      <c r="G120" s="301">
        <v>314541.63</v>
      </c>
      <c r="H120" s="284"/>
      <c r="I120" s="301">
        <v>111667.28</v>
      </c>
      <c r="J120" s="284"/>
      <c r="K120" s="301">
        <v>523465.55</v>
      </c>
      <c r="L120" s="294" t="e">
        <f>VLOOKUP(A120,#REF!,3,0)</f>
        <v>#REF!</v>
      </c>
    </row>
    <row r="121" spans="1:12">
      <c r="A121" s="285"/>
      <c r="B121" s="270"/>
      <c r="C121" s="285"/>
      <c r="D121" s="286"/>
      <c r="E121" s="286"/>
      <c r="F121" s="286"/>
      <c r="G121" s="286"/>
      <c r="H121" s="286"/>
      <c r="I121" s="286"/>
      <c r="J121" s="286"/>
      <c r="K121" s="286"/>
      <c r="L121" s="294"/>
    </row>
    <row r="122" spans="1:12">
      <c r="A122" s="277" t="s">
        <v>732</v>
      </c>
      <c r="B122" s="270" t="s">
        <v>158</v>
      </c>
      <c r="C122" s="277" t="s">
        <v>733</v>
      </c>
      <c r="D122" s="278"/>
      <c r="E122" s="300">
        <v>383240.5</v>
      </c>
      <c r="F122" s="280"/>
      <c r="G122" s="279">
        <v>0</v>
      </c>
      <c r="H122" s="280"/>
      <c r="I122" s="300">
        <v>8068.73</v>
      </c>
      <c r="J122" s="280"/>
      <c r="K122" s="300">
        <v>391309.23</v>
      </c>
      <c r="L122" s="294" t="e">
        <f>VLOOKUP(A122,#REF!,3,0)</f>
        <v>#REF!</v>
      </c>
    </row>
    <row r="123" spans="1:12">
      <c r="A123" s="277" t="s">
        <v>734</v>
      </c>
      <c r="B123" s="270" t="s">
        <v>158</v>
      </c>
      <c r="C123" s="277" t="s">
        <v>735</v>
      </c>
      <c r="D123" s="278"/>
      <c r="E123" s="300">
        <v>383240.5</v>
      </c>
      <c r="F123" s="280"/>
      <c r="G123" s="279">
        <v>0</v>
      </c>
      <c r="H123" s="280"/>
      <c r="I123" s="300">
        <v>8068.73</v>
      </c>
      <c r="J123" s="280"/>
      <c r="K123" s="300">
        <v>391309.23</v>
      </c>
      <c r="L123" s="294" t="e">
        <f>VLOOKUP(A123,#REF!,3,0)</f>
        <v>#REF!</v>
      </c>
    </row>
    <row r="124" spans="1:12">
      <c r="A124" s="277" t="s">
        <v>736</v>
      </c>
      <c r="B124" s="270" t="s">
        <v>158</v>
      </c>
      <c r="C124" s="277" t="s">
        <v>737</v>
      </c>
      <c r="D124" s="278"/>
      <c r="E124" s="300">
        <v>363040.5</v>
      </c>
      <c r="F124" s="280"/>
      <c r="G124" s="279">
        <v>0</v>
      </c>
      <c r="H124" s="280"/>
      <c r="I124" s="300">
        <v>8068.73</v>
      </c>
      <c r="J124" s="280"/>
      <c r="K124" s="300">
        <v>371109.23</v>
      </c>
      <c r="L124" s="294" t="e">
        <f>VLOOKUP(A124,#REF!,3,0)</f>
        <v>#REF!</v>
      </c>
    </row>
    <row r="125" spans="1:12">
      <c r="A125" s="277" t="s">
        <v>738</v>
      </c>
      <c r="B125" s="270" t="s">
        <v>158</v>
      </c>
      <c r="C125" s="277" t="s">
        <v>737</v>
      </c>
      <c r="D125" s="278"/>
      <c r="E125" s="300">
        <v>363040.5</v>
      </c>
      <c r="F125" s="280"/>
      <c r="G125" s="279">
        <v>0</v>
      </c>
      <c r="H125" s="280"/>
      <c r="I125" s="300">
        <v>8068.73</v>
      </c>
      <c r="J125" s="280"/>
      <c r="K125" s="300">
        <v>371109.23</v>
      </c>
      <c r="L125" s="294" t="e">
        <f>VLOOKUP(A125,#REF!,3,0)</f>
        <v>#REF!</v>
      </c>
    </row>
    <row r="126" spans="1:12">
      <c r="A126" s="281" t="s">
        <v>739</v>
      </c>
      <c r="B126" s="270" t="s">
        <v>158</v>
      </c>
      <c r="C126" s="281" t="s">
        <v>740</v>
      </c>
      <c r="D126" s="282"/>
      <c r="E126" s="301">
        <v>363040.5</v>
      </c>
      <c r="F126" s="284"/>
      <c r="G126" s="283">
        <v>0</v>
      </c>
      <c r="H126" s="284"/>
      <c r="I126" s="301">
        <v>8068.73</v>
      </c>
      <c r="J126" s="284"/>
      <c r="K126" s="301">
        <v>371109.23</v>
      </c>
      <c r="L126" s="294" t="e">
        <f>VLOOKUP(A126,#REF!,3,0)</f>
        <v>#REF!</v>
      </c>
    </row>
    <row r="127" spans="1:12">
      <c r="A127" s="285"/>
      <c r="B127" s="270"/>
      <c r="C127" s="285"/>
      <c r="D127" s="286"/>
      <c r="E127" s="286"/>
      <c r="F127" s="286"/>
      <c r="G127" s="286"/>
      <c r="H127" s="286"/>
      <c r="I127" s="286"/>
      <c r="J127" s="286"/>
      <c r="K127" s="286"/>
      <c r="L127" s="294"/>
    </row>
    <row r="128" spans="1:12">
      <c r="A128" s="277" t="s">
        <v>2624</v>
      </c>
      <c r="B128" s="270" t="s">
        <v>158</v>
      </c>
      <c r="C128" s="277" t="s">
        <v>2625</v>
      </c>
      <c r="D128" s="278"/>
      <c r="E128" s="300">
        <v>20200</v>
      </c>
      <c r="F128" s="280"/>
      <c r="G128" s="279">
        <v>0</v>
      </c>
      <c r="H128" s="280"/>
      <c r="I128" s="279">
        <v>0</v>
      </c>
      <c r="J128" s="280"/>
      <c r="K128" s="300">
        <v>20200</v>
      </c>
      <c r="L128" s="294" t="e">
        <f>VLOOKUP(A128,#REF!,3,0)</f>
        <v>#REF!</v>
      </c>
    </row>
    <row r="129" spans="1:13">
      <c r="A129" s="277" t="s">
        <v>2628</v>
      </c>
      <c r="B129" s="270" t="s">
        <v>158</v>
      </c>
      <c r="C129" s="277" t="s">
        <v>2625</v>
      </c>
      <c r="D129" s="278"/>
      <c r="E129" s="300">
        <v>20200</v>
      </c>
      <c r="F129" s="280"/>
      <c r="G129" s="279">
        <v>0</v>
      </c>
      <c r="H129" s="280"/>
      <c r="I129" s="279">
        <v>0</v>
      </c>
      <c r="J129" s="280"/>
      <c r="K129" s="300">
        <v>20200</v>
      </c>
      <c r="L129" s="294" t="e">
        <f>VLOOKUP(A129,#REF!,3,0)</f>
        <v>#REF!</v>
      </c>
    </row>
    <row r="130" spans="1:13">
      <c r="A130" s="281" t="s">
        <v>2629</v>
      </c>
      <c r="B130" s="270" t="s">
        <v>158</v>
      </c>
      <c r="C130" s="281" t="s">
        <v>2630</v>
      </c>
      <c r="D130" s="282"/>
      <c r="E130" s="301">
        <v>20200</v>
      </c>
      <c r="F130" s="284"/>
      <c r="G130" s="283">
        <v>0</v>
      </c>
      <c r="H130" s="284"/>
      <c r="I130" s="283">
        <v>0</v>
      </c>
      <c r="J130" s="284"/>
      <c r="K130" s="301">
        <v>20200</v>
      </c>
      <c r="L130" s="294" t="e">
        <f>VLOOKUP(A130,#REF!,3,0)</f>
        <v>#REF!</v>
      </c>
    </row>
    <row r="131" spans="1:13">
      <c r="A131" s="285"/>
      <c r="B131" s="270"/>
      <c r="C131" s="285"/>
      <c r="D131" s="286"/>
      <c r="E131" s="286"/>
      <c r="F131" s="286"/>
      <c r="G131" s="286"/>
      <c r="H131" s="286"/>
      <c r="I131" s="286"/>
      <c r="J131" s="286"/>
      <c r="K131" s="286"/>
      <c r="L131" s="294"/>
    </row>
    <row r="132" spans="1:13">
      <c r="A132" s="277">
        <v>3</v>
      </c>
      <c r="B132" s="277" t="s">
        <v>742</v>
      </c>
      <c r="C132" s="278"/>
      <c r="D132" s="278"/>
      <c r="E132" s="300">
        <v>6548794.1699999999</v>
      </c>
      <c r="F132" s="280"/>
      <c r="G132" s="300">
        <v>941354.28</v>
      </c>
      <c r="H132" s="280"/>
      <c r="I132" s="300">
        <v>123226.03</v>
      </c>
      <c r="J132" s="280"/>
      <c r="K132" s="300">
        <v>7366922.4199999999</v>
      </c>
      <c r="L132" s="294" t="e">
        <f>VLOOKUP(A132,#REF!,3,0)</f>
        <v>#REF!</v>
      </c>
      <c r="M132" s="305">
        <f>G132-I132</f>
        <v>818128.25</v>
      </c>
    </row>
    <row r="133" spans="1:13">
      <c r="A133" s="277" t="s">
        <v>747</v>
      </c>
      <c r="B133" s="270" t="s">
        <v>158</v>
      </c>
      <c r="C133" s="277" t="s">
        <v>748</v>
      </c>
      <c r="D133" s="278"/>
      <c r="E133" s="300">
        <v>4889038.9400000004</v>
      </c>
      <c r="F133" s="280"/>
      <c r="G133" s="300">
        <v>528892.14</v>
      </c>
      <c r="H133" s="280"/>
      <c r="I133" s="300">
        <v>123026.24000000001</v>
      </c>
      <c r="J133" s="280"/>
      <c r="K133" s="300">
        <v>5294904.84</v>
      </c>
      <c r="L133" s="294" t="e">
        <f>VLOOKUP(A133,#REF!,3,0)</f>
        <v>#REF!</v>
      </c>
      <c r="M133" s="305">
        <f t="shared" ref="M133:M195" si="0">G133-I133</f>
        <v>405865.9</v>
      </c>
    </row>
    <row r="134" spans="1:13">
      <c r="A134" s="277" t="s">
        <v>753</v>
      </c>
      <c r="B134" s="270" t="s">
        <v>158</v>
      </c>
      <c r="C134" s="277" t="s">
        <v>754</v>
      </c>
      <c r="D134" s="278"/>
      <c r="E134" s="300">
        <v>3988961.83</v>
      </c>
      <c r="F134" s="280"/>
      <c r="G134" s="300">
        <v>439948.65</v>
      </c>
      <c r="H134" s="280"/>
      <c r="I134" s="300">
        <v>123026.24000000001</v>
      </c>
      <c r="J134" s="280"/>
      <c r="K134" s="300">
        <v>4305884.24</v>
      </c>
      <c r="L134" s="294" t="e">
        <f>VLOOKUP(A134,#REF!,3,0)</f>
        <v>#REF!</v>
      </c>
      <c r="M134" s="305">
        <f t="shared" si="0"/>
        <v>316922.41000000003</v>
      </c>
    </row>
    <row r="135" spans="1:13">
      <c r="A135" s="277" t="s">
        <v>758</v>
      </c>
      <c r="B135" s="270" t="s">
        <v>158</v>
      </c>
      <c r="C135" s="277" t="s">
        <v>759</v>
      </c>
      <c r="D135" s="278"/>
      <c r="E135" s="300">
        <v>371338.39</v>
      </c>
      <c r="F135" s="280"/>
      <c r="G135" s="300">
        <v>40273.629999999997</v>
      </c>
      <c r="H135" s="280"/>
      <c r="I135" s="300">
        <v>2298.41</v>
      </c>
      <c r="J135" s="280"/>
      <c r="K135" s="300">
        <v>409313.61</v>
      </c>
      <c r="L135" s="294" t="e">
        <f>VLOOKUP(A135,#REF!,3,0)</f>
        <v>#REF!</v>
      </c>
      <c r="M135" s="305">
        <f t="shared" si="0"/>
        <v>37975.22</v>
      </c>
    </row>
    <row r="136" spans="1:13">
      <c r="A136" s="277" t="s">
        <v>764</v>
      </c>
      <c r="B136" s="270" t="s">
        <v>158</v>
      </c>
      <c r="C136" s="277" t="s">
        <v>765</v>
      </c>
      <c r="D136" s="278"/>
      <c r="E136" s="300">
        <v>285444.37</v>
      </c>
      <c r="F136" s="280"/>
      <c r="G136" s="300">
        <v>40273.629999999997</v>
      </c>
      <c r="H136" s="280"/>
      <c r="I136" s="300">
        <v>2298.41</v>
      </c>
      <c r="J136" s="280"/>
      <c r="K136" s="300">
        <v>323419.59000000003</v>
      </c>
      <c r="L136" s="294" t="e">
        <f>VLOOKUP(A136,#REF!,3,0)</f>
        <v>#REF!</v>
      </c>
      <c r="M136" s="305">
        <f t="shared" si="0"/>
        <v>37975.22</v>
      </c>
    </row>
    <row r="137" spans="1:13">
      <c r="A137" s="281" t="s">
        <v>770</v>
      </c>
      <c r="B137" s="270" t="s">
        <v>158</v>
      </c>
      <c r="C137" s="281" t="s">
        <v>771</v>
      </c>
      <c r="D137" s="282"/>
      <c r="E137" s="301">
        <v>168916.18</v>
      </c>
      <c r="F137" s="284"/>
      <c r="G137" s="301">
        <v>24676.73</v>
      </c>
      <c r="H137" s="284"/>
      <c r="I137" s="283">
        <v>0.24</v>
      </c>
      <c r="J137" s="284"/>
      <c r="K137" s="301">
        <v>193592.67</v>
      </c>
      <c r="L137" s="294" t="e">
        <f>VLOOKUP(A137,#REF!,3,0)</f>
        <v>#REF!</v>
      </c>
      <c r="M137" s="305">
        <f t="shared" si="0"/>
        <v>24676.489999999998</v>
      </c>
    </row>
    <row r="138" spans="1:13">
      <c r="A138" s="281" t="s">
        <v>776</v>
      </c>
      <c r="B138" s="270" t="s">
        <v>158</v>
      </c>
      <c r="C138" s="281" t="s">
        <v>777</v>
      </c>
      <c r="D138" s="282"/>
      <c r="E138" s="301">
        <v>42848.83</v>
      </c>
      <c r="F138" s="284"/>
      <c r="G138" s="301">
        <v>6292.46</v>
      </c>
      <c r="H138" s="284"/>
      <c r="I138" s="283">
        <v>0</v>
      </c>
      <c r="J138" s="284"/>
      <c r="K138" s="301">
        <v>49141.29</v>
      </c>
      <c r="L138" s="294" t="e">
        <f>VLOOKUP(A138,#REF!,3,0)</f>
        <v>#REF!</v>
      </c>
      <c r="M138" s="305">
        <f t="shared" si="0"/>
        <v>6292.46</v>
      </c>
    </row>
    <row r="139" spans="1:13">
      <c r="A139" s="281" t="s">
        <v>781</v>
      </c>
      <c r="B139" s="270" t="s">
        <v>158</v>
      </c>
      <c r="C139" s="281" t="s">
        <v>782</v>
      </c>
      <c r="D139" s="282"/>
      <c r="E139" s="301">
        <v>11613.68</v>
      </c>
      <c r="F139" s="284"/>
      <c r="G139" s="301">
        <v>1974.11</v>
      </c>
      <c r="H139" s="284"/>
      <c r="I139" s="283">
        <v>0</v>
      </c>
      <c r="J139" s="284"/>
      <c r="K139" s="301">
        <v>13587.79</v>
      </c>
      <c r="L139" s="294" t="e">
        <f>VLOOKUP(A139,#REF!,3,0)</f>
        <v>#REF!</v>
      </c>
      <c r="M139" s="305">
        <f t="shared" si="0"/>
        <v>1974.11</v>
      </c>
    </row>
    <row r="140" spans="1:13">
      <c r="A140" s="281" t="s">
        <v>786</v>
      </c>
      <c r="B140" s="270" t="s">
        <v>158</v>
      </c>
      <c r="C140" s="281" t="s">
        <v>787</v>
      </c>
      <c r="D140" s="282"/>
      <c r="E140" s="301">
        <v>3588.82</v>
      </c>
      <c r="F140" s="284"/>
      <c r="G140" s="283">
        <v>246.76</v>
      </c>
      <c r="H140" s="284"/>
      <c r="I140" s="283">
        <v>0</v>
      </c>
      <c r="J140" s="284"/>
      <c r="K140" s="301">
        <v>3835.58</v>
      </c>
      <c r="L140" s="294" t="e">
        <f>VLOOKUP(A140,#REF!,3,0)</f>
        <v>#REF!</v>
      </c>
      <c r="M140" s="305">
        <f t="shared" si="0"/>
        <v>246.76</v>
      </c>
    </row>
    <row r="141" spans="1:13">
      <c r="A141" s="281" t="s">
        <v>792</v>
      </c>
      <c r="B141" s="270" t="s">
        <v>158</v>
      </c>
      <c r="C141" s="281" t="s">
        <v>793</v>
      </c>
      <c r="D141" s="282"/>
      <c r="E141" s="301">
        <v>5040</v>
      </c>
      <c r="F141" s="284"/>
      <c r="G141" s="283">
        <v>630</v>
      </c>
      <c r="H141" s="284"/>
      <c r="I141" s="283">
        <v>0</v>
      </c>
      <c r="J141" s="284"/>
      <c r="K141" s="301">
        <v>5670</v>
      </c>
      <c r="L141" s="294" t="e">
        <f>VLOOKUP(A141,#REF!,3,0)</f>
        <v>#REF!</v>
      </c>
      <c r="M141" s="305">
        <f t="shared" si="0"/>
        <v>630</v>
      </c>
    </row>
    <row r="142" spans="1:13">
      <c r="A142" s="281" t="s">
        <v>800</v>
      </c>
      <c r="B142" s="270" t="s">
        <v>158</v>
      </c>
      <c r="C142" s="281" t="s">
        <v>584</v>
      </c>
      <c r="D142" s="282"/>
      <c r="E142" s="301">
        <v>16450.93</v>
      </c>
      <c r="F142" s="284"/>
      <c r="G142" s="301">
        <v>2056.37</v>
      </c>
      <c r="H142" s="284"/>
      <c r="I142" s="283">
        <v>0.01</v>
      </c>
      <c r="J142" s="284"/>
      <c r="K142" s="301">
        <v>18507.29</v>
      </c>
      <c r="L142" s="294" t="e">
        <f>VLOOKUP(A142,#REF!,3,0)</f>
        <v>#REF!</v>
      </c>
      <c r="M142" s="305">
        <f t="shared" si="0"/>
        <v>2056.3599999999997</v>
      </c>
    </row>
    <row r="143" spans="1:13">
      <c r="A143" s="281" t="s">
        <v>805</v>
      </c>
      <c r="B143" s="270" t="s">
        <v>158</v>
      </c>
      <c r="C143" s="281" t="s">
        <v>806</v>
      </c>
      <c r="D143" s="282"/>
      <c r="E143" s="301">
        <v>23279.09</v>
      </c>
      <c r="F143" s="284"/>
      <c r="G143" s="301">
        <v>2741.83</v>
      </c>
      <c r="H143" s="284"/>
      <c r="I143" s="301">
        <v>1708.69</v>
      </c>
      <c r="J143" s="284"/>
      <c r="K143" s="301">
        <v>24312.23</v>
      </c>
      <c r="L143" s="294" t="e">
        <f>VLOOKUP(A143,#REF!,3,0)</f>
        <v>#REF!</v>
      </c>
      <c r="M143" s="305">
        <f t="shared" si="0"/>
        <v>1033.1399999999999</v>
      </c>
    </row>
    <row r="144" spans="1:13">
      <c r="A144" s="281" t="s">
        <v>810</v>
      </c>
      <c r="B144" s="270" t="s">
        <v>158</v>
      </c>
      <c r="C144" s="281" t="s">
        <v>811</v>
      </c>
      <c r="D144" s="282"/>
      <c r="E144" s="301">
        <v>1316.07</v>
      </c>
      <c r="F144" s="284"/>
      <c r="G144" s="283">
        <v>164.51</v>
      </c>
      <c r="H144" s="284"/>
      <c r="I144" s="283">
        <v>0</v>
      </c>
      <c r="J144" s="284"/>
      <c r="K144" s="301">
        <v>1480.58</v>
      </c>
      <c r="L144" s="294" t="e">
        <f>VLOOKUP(A144,#REF!,3,0)</f>
        <v>#REF!</v>
      </c>
      <c r="M144" s="305">
        <f t="shared" si="0"/>
        <v>164.51</v>
      </c>
    </row>
    <row r="145" spans="1:13">
      <c r="A145" s="281" t="s">
        <v>815</v>
      </c>
      <c r="B145" s="270" t="s">
        <v>158</v>
      </c>
      <c r="C145" s="281" t="s">
        <v>816</v>
      </c>
      <c r="D145" s="282"/>
      <c r="E145" s="301">
        <v>1862.31</v>
      </c>
      <c r="F145" s="284"/>
      <c r="G145" s="283">
        <v>219.35</v>
      </c>
      <c r="H145" s="284"/>
      <c r="I145" s="283">
        <v>136.69</v>
      </c>
      <c r="J145" s="284"/>
      <c r="K145" s="301">
        <v>1944.97</v>
      </c>
      <c r="L145" s="294" t="e">
        <f>VLOOKUP(A145,#REF!,3,0)</f>
        <v>#REF!</v>
      </c>
      <c r="M145" s="305">
        <f t="shared" si="0"/>
        <v>82.66</v>
      </c>
    </row>
    <row r="146" spans="1:13">
      <c r="A146" s="281" t="s">
        <v>820</v>
      </c>
      <c r="B146" s="270" t="s">
        <v>158</v>
      </c>
      <c r="C146" s="281" t="s">
        <v>821</v>
      </c>
      <c r="D146" s="282"/>
      <c r="E146" s="283">
        <v>164.51</v>
      </c>
      <c r="F146" s="284"/>
      <c r="G146" s="283">
        <v>20.56</v>
      </c>
      <c r="H146" s="284"/>
      <c r="I146" s="283">
        <v>0</v>
      </c>
      <c r="J146" s="284"/>
      <c r="K146" s="283">
        <v>185.07</v>
      </c>
      <c r="L146" s="294" t="e">
        <f>VLOOKUP(A146,#REF!,3,0)</f>
        <v>#REF!</v>
      </c>
      <c r="M146" s="305">
        <f t="shared" si="0"/>
        <v>20.56</v>
      </c>
    </row>
    <row r="147" spans="1:13">
      <c r="A147" s="281" t="s">
        <v>825</v>
      </c>
      <c r="B147" s="270" t="s">
        <v>158</v>
      </c>
      <c r="C147" s="281" t="s">
        <v>826</v>
      </c>
      <c r="D147" s="282"/>
      <c r="E147" s="283">
        <v>232.79</v>
      </c>
      <c r="F147" s="284"/>
      <c r="G147" s="283">
        <v>27.42</v>
      </c>
      <c r="H147" s="284"/>
      <c r="I147" s="283">
        <v>17.079999999999998</v>
      </c>
      <c r="J147" s="284"/>
      <c r="K147" s="283">
        <v>243.13</v>
      </c>
      <c r="L147" s="294" t="e">
        <f>VLOOKUP(A147,#REF!,3,0)</f>
        <v>#REF!</v>
      </c>
      <c r="M147" s="305">
        <f t="shared" si="0"/>
        <v>10.340000000000003</v>
      </c>
    </row>
    <row r="148" spans="1:13">
      <c r="A148" s="281" t="s">
        <v>830</v>
      </c>
      <c r="B148" s="270" t="s">
        <v>158</v>
      </c>
      <c r="C148" s="281" t="s">
        <v>831</v>
      </c>
      <c r="D148" s="282"/>
      <c r="E148" s="301">
        <v>4194.99</v>
      </c>
      <c r="F148" s="284"/>
      <c r="G148" s="283">
        <v>524.37</v>
      </c>
      <c r="H148" s="284"/>
      <c r="I148" s="283">
        <v>0</v>
      </c>
      <c r="J148" s="284"/>
      <c r="K148" s="301">
        <v>4719.3599999999997</v>
      </c>
      <c r="L148" s="294" t="e">
        <f>VLOOKUP(A148,#REF!,3,0)</f>
        <v>#REF!</v>
      </c>
      <c r="M148" s="305">
        <f t="shared" si="0"/>
        <v>524.37</v>
      </c>
    </row>
    <row r="149" spans="1:13">
      <c r="A149" s="281" t="s">
        <v>836</v>
      </c>
      <c r="B149" s="270" t="s">
        <v>158</v>
      </c>
      <c r="C149" s="281" t="s">
        <v>837</v>
      </c>
      <c r="D149" s="282"/>
      <c r="E149" s="301">
        <v>5936.17</v>
      </c>
      <c r="F149" s="284"/>
      <c r="G149" s="283">
        <v>699.16</v>
      </c>
      <c r="H149" s="284"/>
      <c r="I149" s="283">
        <v>435.7</v>
      </c>
      <c r="J149" s="284"/>
      <c r="K149" s="301">
        <v>6199.63</v>
      </c>
      <c r="L149" s="294" t="e">
        <f>VLOOKUP(A149,#REF!,3,0)</f>
        <v>#REF!</v>
      </c>
      <c r="M149" s="305">
        <f t="shared" si="0"/>
        <v>263.45999999999998</v>
      </c>
    </row>
    <row r="150" spans="1:13">
      <c r="A150" s="285"/>
      <c r="B150" s="270"/>
      <c r="C150" s="285"/>
      <c r="D150" s="286"/>
      <c r="E150" s="286"/>
      <c r="F150" s="286"/>
      <c r="G150" s="286"/>
      <c r="H150" s="286"/>
      <c r="I150" s="286"/>
      <c r="J150" s="286"/>
      <c r="K150" s="286"/>
      <c r="L150" s="294"/>
      <c r="M150" s="305"/>
    </row>
    <row r="151" spans="1:13">
      <c r="A151" s="277" t="s">
        <v>841</v>
      </c>
      <c r="B151" s="270" t="s">
        <v>158</v>
      </c>
      <c r="C151" s="277" t="s">
        <v>842</v>
      </c>
      <c r="D151" s="278"/>
      <c r="E151" s="300">
        <v>85894.02</v>
      </c>
      <c r="F151" s="280"/>
      <c r="G151" s="279">
        <v>0</v>
      </c>
      <c r="H151" s="280"/>
      <c r="I151" s="279">
        <v>0</v>
      </c>
      <c r="J151" s="280"/>
      <c r="K151" s="300">
        <v>85894.02</v>
      </c>
      <c r="L151" s="294" t="e">
        <f>VLOOKUP(A151,#REF!,3,0)</f>
        <v>#REF!</v>
      </c>
      <c r="M151" s="305">
        <f t="shared" si="0"/>
        <v>0</v>
      </c>
    </row>
    <row r="152" spans="1:13">
      <c r="A152" s="281" t="s">
        <v>847</v>
      </c>
      <c r="B152" s="270" t="s">
        <v>158</v>
      </c>
      <c r="C152" s="281" t="s">
        <v>771</v>
      </c>
      <c r="D152" s="282"/>
      <c r="E152" s="301">
        <v>32768.35</v>
      </c>
      <c r="F152" s="284"/>
      <c r="G152" s="283">
        <v>0</v>
      </c>
      <c r="H152" s="284"/>
      <c r="I152" s="283">
        <v>0</v>
      </c>
      <c r="J152" s="284"/>
      <c r="K152" s="301">
        <v>32768.35</v>
      </c>
      <c r="L152" s="294" t="e">
        <f>VLOOKUP(A152,#REF!,3,0)</f>
        <v>#REF!</v>
      </c>
      <c r="M152" s="305">
        <f t="shared" si="0"/>
        <v>0</v>
      </c>
    </row>
    <row r="153" spans="1:13">
      <c r="A153" s="281" t="s">
        <v>3840</v>
      </c>
      <c r="B153" s="270" t="s">
        <v>158</v>
      </c>
      <c r="C153" s="281" t="s">
        <v>913</v>
      </c>
      <c r="D153" s="282"/>
      <c r="E153" s="301">
        <v>23412.83</v>
      </c>
      <c r="F153" s="284"/>
      <c r="G153" s="283">
        <v>0</v>
      </c>
      <c r="H153" s="284"/>
      <c r="I153" s="283">
        <v>0</v>
      </c>
      <c r="J153" s="284"/>
      <c r="K153" s="301">
        <v>23412.83</v>
      </c>
      <c r="L153" s="294" t="e">
        <f>VLOOKUP(A153,#REF!,3,0)</f>
        <v>#REF!</v>
      </c>
      <c r="M153" s="305">
        <f t="shared" si="0"/>
        <v>0</v>
      </c>
    </row>
    <row r="154" spans="1:13">
      <c r="A154" s="281" t="s">
        <v>852</v>
      </c>
      <c r="B154" s="270" t="s">
        <v>158</v>
      </c>
      <c r="C154" s="281" t="s">
        <v>777</v>
      </c>
      <c r="D154" s="282"/>
      <c r="E154" s="301">
        <v>16241.18</v>
      </c>
      <c r="F154" s="284"/>
      <c r="G154" s="283">
        <v>0</v>
      </c>
      <c r="H154" s="284"/>
      <c r="I154" s="283">
        <v>0</v>
      </c>
      <c r="J154" s="284"/>
      <c r="K154" s="301">
        <v>16241.18</v>
      </c>
      <c r="L154" s="294" t="e">
        <f>VLOOKUP(A154,#REF!,3,0)</f>
        <v>#REF!</v>
      </c>
      <c r="M154" s="305">
        <f t="shared" si="0"/>
        <v>0</v>
      </c>
    </row>
    <row r="155" spans="1:13">
      <c r="A155" s="281" t="s">
        <v>855</v>
      </c>
      <c r="B155" s="270" t="s">
        <v>158</v>
      </c>
      <c r="C155" s="281" t="s">
        <v>782</v>
      </c>
      <c r="D155" s="282"/>
      <c r="E155" s="301">
        <v>4402.2</v>
      </c>
      <c r="F155" s="284"/>
      <c r="G155" s="283">
        <v>0</v>
      </c>
      <c r="H155" s="284"/>
      <c r="I155" s="283">
        <v>0</v>
      </c>
      <c r="J155" s="284"/>
      <c r="K155" s="301">
        <v>4402.2</v>
      </c>
      <c r="L155" s="294" t="e">
        <f>VLOOKUP(A155,#REF!,3,0)</f>
        <v>#REF!</v>
      </c>
      <c r="M155" s="305">
        <f t="shared" si="0"/>
        <v>0</v>
      </c>
    </row>
    <row r="156" spans="1:13">
      <c r="A156" s="281" t="s">
        <v>4115</v>
      </c>
      <c r="B156" s="270" t="s">
        <v>158</v>
      </c>
      <c r="C156" s="281" t="s">
        <v>4116</v>
      </c>
      <c r="D156" s="282"/>
      <c r="E156" s="283">
        <v>287.94</v>
      </c>
      <c r="F156" s="284"/>
      <c r="G156" s="283">
        <v>0</v>
      </c>
      <c r="H156" s="284"/>
      <c r="I156" s="283">
        <v>0</v>
      </c>
      <c r="J156" s="284"/>
      <c r="K156" s="283">
        <v>287.94</v>
      </c>
      <c r="L156" s="294" t="e">
        <f>VLOOKUP(A156,#REF!,3,0)</f>
        <v>#REF!</v>
      </c>
      <c r="M156" s="305">
        <f t="shared" si="0"/>
        <v>0</v>
      </c>
    </row>
    <row r="157" spans="1:13">
      <c r="A157" s="281" t="s">
        <v>859</v>
      </c>
      <c r="B157" s="270" t="s">
        <v>158</v>
      </c>
      <c r="C157" s="281" t="s">
        <v>787</v>
      </c>
      <c r="D157" s="282"/>
      <c r="E157" s="283">
        <v>538.24</v>
      </c>
      <c r="F157" s="284"/>
      <c r="G157" s="283">
        <v>0</v>
      </c>
      <c r="H157" s="284"/>
      <c r="I157" s="283">
        <v>0</v>
      </c>
      <c r="J157" s="284"/>
      <c r="K157" s="283">
        <v>538.24</v>
      </c>
      <c r="L157" s="294" t="e">
        <f>VLOOKUP(A157,#REF!,3,0)</f>
        <v>#REF!</v>
      </c>
      <c r="M157" s="305">
        <f t="shared" si="0"/>
        <v>0</v>
      </c>
    </row>
    <row r="158" spans="1:13">
      <c r="A158" s="281" t="s">
        <v>865</v>
      </c>
      <c r="B158" s="270" t="s">
        <v>158</v>
      </c>
      <c r="C158" s="281" t="s">
        <v>866</v>
      </c>
      <c r="D158" s="282"/>
      <c r="E158" s="283">
        <v>900</v>
      </c>
      <c r="F158" s="284"/>
      <c r="G158" s="283">
        <v>0</v>
      </c>
      <c r="H158" s="284"/>
      <c r="I158" s="283">
        <v>0</v>
      </c>
      <c r="J158" s="284"/>
      <c r="K158" s="283">
        <v>900</v>
      </c>
      <c r="L158" s="294" t="e">
        <f>VLOOKUP(A158,#REF!,3,0)</f>
        <v>#REF!</v>
      </c>
      <c r="M158" s="305">
        <f t="shared" si="0"/>
        <v>0</v>
      </c>
    </row>
    <row r="159" spans="1:13">
      <c r="A159" s="281" t="s">
        <v>870</v>
      </c>
      <c r="B159" s="270" t="s">
        <v>158</v>
      </c>
      <c r="C159" s="281" t="s">
        <v>584</v>
      </c>
      <c r="D159" s="282"/>
      <c r="E159" s="301">
        <v>5936.39</v>
      </c>
      <c r="F159" s="284"/>
      <c r="G159" s="283">
        <v>0</v>
      </c>
      <c r="H159" s="284"/>
      <c r="I159" s="283">
        <v>0</v>
      </c>
      <c r="J159" s="284"/>
      <c r="K159" s="301">
        <v>5936.39</v>
      </c>
      <c r="L159" s="294" t="e">
        <f>VLOOKUP(A159,#REF!,3,0)</f>
        <v>#REF!</v>
      </c>
      <c r="M159" s="305">
        <f t="shared" si="0"/>
        <v>0</v>
      </c>
    </row>
    <row r="160" spans="1:13">
      <c r="A160" s="281" t="s">
        <v>871</v>
      </c>
      <c r="B160" s="270" t="s">
        <v>158</v>
      </c>
      <c r="C160" s="281" t="s">
        <v>806</v>
      </c>
      <c r="D160" s="282"/>
      <c r="E160" s="301">
        <v>7915.19</v>
      </c>
      <c r="F160" s="284"/>
      <c r="G160" s="283">
        <v>0</v>
      </c>
      <c r="H160" s="284"/>
      <c r="I160" s="283">
        <v>0</v>
      </c>
      <c r="J160" s="284"/>
      <c r="K160" s="301">
        <v>7915.19</v>
      </c>
      <c r="L160" s="294" t="e">
        <f>VLOOKUP(A160,#REF!,3,0)</f>
        <v>#REF!</v>
      </c>
      <c r="M160" s="305">
        <f t="shared" si="0"/>
        <v>0</v>
      </c>
    </row>
    <row r="161" spans="1:13">
      <c r="A161" s="281" t="s">
        <v>874</v>
      </c>
      <c r="B161" s="270" t="s">
        <v>158</v>
      </c>
      <c r="C161" s="281" t="s">
        <v>811</v>
      </c>
      <c r="D161" s="282"/>
      <c r="E161" s="283">
        <v>474.91</v>
      </c>
      <c r="F161" s="284"/>
      <c r="G161" s="283">
        <v>0</v>
      </c>
      <c r="H161" s="284"/>
      <c r="I161" s="283">
        <v>0</v>
      </c>
      <c r="J161" s="284"/>
      <c r="K161" s="283">
        <v>474.91</v>
      </c>
      <c r="L161" s="294" t="e">
        <f>VLOOKUP(A161,#REF!,3,0)</f>
        <v>#REF!</v>
      </c>
      <c r="M161" s="305">
        <f t="shared" si="0"/>
        <v>0</v>
      </c>
    </row>
    <row r="162" spans="1:13">
      <c r="A162" s="281" t="s">
        <v>875</v>
      </c>
      <c r="B162" s="270" t="s">
        <v>158</v>
      </c>
      <c r="C162" s="281" t="s">
        <v>816</v>
      </c>
      <c r="D162" s="282"/>
      <c r="E162" s="301">
        <v>-1984.07</v>
      </c>
      <c r="F162" s="284"/>
      <c r="G162" s="283">
        <v>0</v>
      </c>
      <c r="H162" s="284"/>
      <c r="I162" s="283">
        <v>0</v>
      </c>
      <c r="J162" s="284"/>
      <c r="K162" s="301">
        <v>-1984.07</v>
      </c>
      <c r="L162" s="294" t="e">
        <f>VLOOKUP(A162,#REF!,3,0)</f>
        <v>#REF!</v>
      </c>
      <c r="M162" s="305">
        <f t="shared" si="0"/>
        <v>0</v>
      </c>
    </row>
    <row r="163" spans="1:13">
      <c r="A163" s="281" t="s">
        <v>879</v>
      </c>
      <c r="B163" s="270" t="s">
        <v>158</v>
      </c>
      <c r="C163" s="281" t="s">
        <v>821</v>
      </c>
      <c r="D163" s="282"/>
      <c r="E163" s="283">
        <v>59.36</v>
      </c>
      <c r="F163" s="284"/>
      <c r="G163" s="283">
        <v>0</v>
      </c>
      <c r="H163" s="284"/>
      <c r="I163" s="283">
        <v>0</v>
      </c>
      <c r="J163" s="284"/>
      <c r="K163" s="283">
        <v>59.36</v>
      </c>
      <c r="L163" s="294" t="e">
        <f>VLOOKUP(A163,#REF!,3,0)</f>
        <v>#REF!</v>
      </c>
      <c r="M163" s="305">
        <f t="shared" si="0"/>
        <v>0</v>
      </c>
    </row>
    <row r="164" spans="1:13">
      <c r="A164" s="281" t="s">
        <v>880</v>
      </c>
      <c r="B164" s="270" t="s">
        <v>158</v>
      </c>
      <c r="C164" s="281" t="s">
        <v>826</v>
      </c>
      <c r="D164" s="282"/>
      <c r="E164" s="283">
        <v>-248.01</v>
      </c>
      <c r="F164" s="284"/>
      <c r="G164" s="283">
        <v>0</v>
      </c>
      <c r="H164" s="284"/>
      <c r="I164" s="283">
        <v>0</v>
      </c>
      <c r="J164" s="284"/>
      <c r="K164" s="283">
        <v>-248.01</v>
      </c>
      <c r="L164" s="294" t="e">
        <f>VLOOKUP(A164,#REF!,3,0)</f>
        <v>#REF!</v>
      </c>
      <c r="M164" s="305">
        <f t="shared" si="0"/>
        <v>0</v>
      </c>
    </row>
    <row r="165" spans="1:13">
      <c r="A165" s="281" t="s">
        <v>884</v>
      </c>
      <c r="B165" s="270" t="s">
        <v>158</v>
      </c>
      <c r="C165" s="281" t="s">
        <v>831</v>
      </c>
      <c r="D165" s="282"/>
      <c r="E165" s="301">
        <v>1513.76</v>
      </c>
      <c r="F165" s="284"/>
      <c r="G165" s="283">
        <v>0</v>
      </c>
      <c r="H165" s="284"/>
      <c r="I165" s="283">
        <v>0</v>
      </c>
      <c r="J165" s="284"/>
      <c r="K165" s="301">
        <v>1513.76</v>
      </c>
      <c r="L165" s="294" t="e">
        <f>VLOOKUP(A165,#REF!,3,0)</f>
        <v>#REF!</v>
      </c>
      <c r="M165" s="305">
        <f t="shared" si="0"/>
        <v>0</v>
      </c>
    </row>
    <row r="166" spans="1:13">
      <c r="A166" s="281" t="s">
        <v>885</v>
      </c>
      <c r="B166" s="270" t="s">
        <v>158</v>
      </c>
      <c r="C166" s="281" t="s">
        <v>837</v>
      </c>
      <c r="D166" s="282"/>
      <c r="E166" s="301">
        <v>-6324.25</v>
      </c>
      <c r="F166" s="284"/>
      <c r="G166" s="283">
        <v>0</v>
      </c>
      <c r="H166" s="284"/>
      <c r="I166" s="283">
        <v>0</v>
      </c>
      <c r="J166" s="284"/>
      <c r="K166" s="301">
        <v>-6324.25</v>
      </c>
      <c r="L166" s="294" t="e">
        <f>VLOOKUP(A166,#REF!,3,0)</f>
        <v>#REF!</v>
      </c>
      <c r="M166" s="305">
        <f t="shared" si="0"/>
        <v>0</v>
      </c>
    </row>
    <row r="167" spans="1:13">
      <c r="A167" s="285"/>
      <c r="B167" s="270"/>
      <c r="C167" s="285"/>
      <c r="D167" s="286"/>
      <c r="E167" s="286"/>
      <c r="F167" s="286"/>
      <c r="G167" s="286"/>
      <c r="H167" s="286"/>
      <c r="I167" s="286"/>
      <c r="J167" s="286"/>
      <c r="K167" s="286"/>
      <c r="L167" s="294"/>
      <c r="M167" s="305"/>
    </row>
    <row r="168" spans="1:13">
      <c r="A168" s="277" t="s">
        <v>889</v>
      </c>
      <c r="B168" s="270" t="s">
        <v>158</v>
      </c>
      <c r="C168" s="277" t="s">
        <v>890</v>
      </c>
      <c r="D168" s="278"/>
      <c r="E168" s="300">
        <v>3586157.4</v>
      </c>
      <c r="F168" s="280"/>
      <c r="G168" s="300">
        <v>397069.69</v>
      </c>
      <c r="H168" s="280"/>
      <c r="I168" s="300">
        <v>120727.5</v>
      </c>
      <c r="J168" s="280"/>
      <c r="K168" s="300">
        <v>3862499.59</v>
      </c>
      <c r="L168" s="294" t="e">
        <f>VLOOKUP(A168,#REF!,3,0)</f>
        <v>#REF!</v>
      </c>
      <c r="M168" s="305">
        <f t="shared" si="0"/>
        <v>276342.19</v>
      </c>
    </row>
    <row r="169" spans="1:13">
      <c r="A169" s="277" t="s">
        <v>895</v>
      </c>
      <c r="B169" s="270" t="s">
        <v>158</v>
      </c>
      <c r="C169" s="277" t="s">
        <v>765</v>
      </c>
      <c r="D169" s="278"/>
      <c r="E169" s="300">
        <v>664389.73</v>
      </c>
      <c r="F169" s="280"/>
      <c r="G169" s="300">
        <v>96533.56</v>
      </c>
      <c r="H169" s="280"/>
      <c r="I169" s="300">
        <v>12524.56</v>
      </c>
      <c r="J169" s="280"/>
      <c r="K169" s="300">
        <v>748398.73</v>
      </c>
      <c r="L169" s="294" t="e">
        <f>VLOOKUP(A169,#REF!,3,0)</f>
        <v>#REF!</v>
      </c>
      <c r="M169" s="305">
        <f t="shared" si="0"/>
        <v>84009</v>
      </c>
    </row>
    <row r="170" spans="1:13">
      <c r="A170" s="281" t="s">
        <v>900</v>
      </c>
      <c r="B170" s="270" t="s">
        <v>158</v>
      </c>
      <c r="C170" s="281" t="s">
        <v>901</v>
      </c>
      <c r="D170" s="282"/>
      <c r="E170" s="301">
        <v>347122.02</v>
      </c>
      <c r="F170" s="284"/>
      <c r="G170" s="301">
        <v>49668.5</v>
      </c>
      <c r="H170" s="284"/>
      <c r="I170" s="283">
        <v>7.69</v>
      </c>
      <c r="J170" s="284"/>
      <c r="K170" s="301">
        <v>396782.83</v>
      </c>
      <c r="L170" s="294" t="e">
        <f>VLOOKUP(A170,#REF!,3,0)</f>
        <v>#REF!</v>
      </c>
      <c r="M170" s="305">
        <f t="shared" si="0"/>
        <v>49660.81</v>
      </c>
    </row>
    <row r="171" spans="1:13">
      <c r="A171" s="281" t="s">
        <v>912</v>
      </c>
      <c r="B171" s="270" t="s">
        <v>158</v>
      </c>
      <c r="C171" s="281" t="s">
        <v>913</v>
      </c>
      <c r="D171" s="282"/>
      <c r="E171" s="283">
        <v>809.64</v>
      </c>
      <c r="F171" s="284"/>
      <c r="G171" s="283">
        <v>0</v>
      </c>
      <c r="H171" s="284"/>
      <c r="I171" s="283">
        <v>0</v>
      </c>
      <c r="J171" s="284"/>
      <c r="K171" s="283">
        <v>809.64</v>
      </c>
      <c r="L171" s="294" t="e">
        <f>VLOOKUP(A171,#REF!,3,0)</f>
        <v>#REF!</v>
      </c>
      <c r="M171" s="305">
        <f t="shared" si="0"/>
        <v>0</v>
      </c>
    </row>
    <row r="172" spans="1:13">
      <c r="A172" s="281" t="s">
        <v>915</v>
      </c>
      <c r="B172" s="270" t="s">
        <v>158</v>
      </c>
      <c r="C172" s="281" t="s">
        <v>916</v>
      </c>
      <c r="D172" s="282"/>
      <c r="E172" s="301">
        <v>84689.14</v>
      </c>
      <c r="F172" s="284"/>
      <c r="G172" s="301">
        <v>11841.96</v>
      </c>
      <c r="H172" s="284"/>
      <c r="I172" s="283">
        <v>0</v>
      </c>
      <c r="J172" s="284"/>
      <c r="K172" s="301">
        <v>96531.1</v>
      </c>
      <c r="L172" s="294" t="e">
        <f>VLOOKUP(A172,#REF!,3,0)</f>
        <v>#REF!</v>
      </c>
      <c r="M172" s="305">
        <f t="shared" si="0"/>
        <v>11841.96</v>
      </c>
    </row>
    <row r="173" spans="1:13">
      <c r="A173" s="281" t="s">
        <v>920</v>
      </c>
      <c r="B173" s="270" t="s">
        <v>158</v>
      </c>
      <c r="C173" s="281" t="s">
        <v>921</v>
      </c>
      <c r="D173" s="282"/>
      <c r="E173" s="301">
        <v>26952.33</v>
      </c>
      <c r="F173" s="284"/>
      <c r="G173" s="301">
        <v>3715.1</v>
      </c>
      <c r="H173" s="284"/>
      <c r="I173" s="283">
        <v>0</v>
      </c>
      <c r="J173" s="284"/>
      <c r="K173" s="301">
        <v>30667.43</v>
      </c>
      <c r="L173" s="294" t="e">
        <f>VLOOKUP(A173,#REF!,3,0)</f>
        <v>#REF!</v>
      </c>
      <c r="M173" s="305">
        <f t="shared" si="0"/>
        <v>3715.1</v>
      </c>
    </row>
    <row r="174" spans="1:13">
      <c r="A174" s="281" t="s">
        <v>925</v>
      </c>
      <c r="B174" s="270" t="s">
        <v>158</v>
      </c>
      <c r="C174" s="281" t="s">
        <v>926</v>
      </c>
      <c r="D174" s="282"/>
      <c r="E174" s="301">
        <v>3367.67</v>
      </c>
      <c r="F174" s="284"/>
      <c r="G174" s="283">
        <v>464.39</v>
      </c>
      <c r="H174" s="284"/>
      <c r="I174" s="283">
        <v>0</v>
      </c>
      <c r="J174" s="284"/>
      <c r="K174" s="301">
        <v>3832.06</v>
      </c>
      <c r="L174" s="294" t="e">
        <f>VLOOKUP(A174,#REF!,3,0)</f>
        <v>#REF!</v>
      </c>
      <c r="M174" s="305">
        <f t="shared" si="0"/>
        <v>464.39</v>
      </c>
    </row>
    <row r="175" spans="1:13">
      <c r="A175" s="281" t="s">
        <v>930</v>
      </c>
      <c r="B175" s="270" t="s">
        <v>158</v>
      </c>
      <c r="C175" s="281" t="s">
        <v>931</v>
      </c>
      <c r="D175" s="282"/>
      <c r="E175" s="301">
        <v>15306.02</v>
      </c>
      <c r="F175" s="284"/>
      <c r="G175" s="301">
        <v>7827.6</v>
      </c>
      <c r="H175" s="284"/>
      <c r="I175" s="301">
        <v>5238.6499999999996</v>
      </c>
      <c r="J175" s="284"/>
      <c r="K175" s="301">
        <v>17894.97</v>
      </c>
      <c r="L175" s="294" t="e">
        <f>VLOOKUP(A175,#REF!,3,0)</f>
        <v>#REF!</v>
      </c>
      <c r="M175" s="305">
        <f t="shared" si="0"/>
        <v>2588.9500000000007</v>
      </c>
    </row>
    <row r="176" spans="1:13">
      <c r="A176" s="281" t="s">
        <v>939</v>
      </c>
      <c r="B176" s="270" t="s">
        <v>158</v>
      </c>
      <c r="C176" s="281" t="s">
        <v>793</v>
      </c>
      <c r="D176" s="282"/>
      <c r="E176" s="301">
        <v>61999.51</v>
      </c>
      <c r="F176" s="284"/>
      <c r="G176" s="301">
        <v>7860</v>
      </c>
      <c r="H176" s="284"/>
      <c r="I176" s="283">
        <v>0</v>
      </c>
      <c r="J176" s="284"/>
      <c r="K176" s="301">
        <v>69859.509999999995</v>
      </c>
      <c r="L176" s="294" t="e">
        <f>VLOOKUP(A176,#REF!,3,0)</f>
        <v>#REF!</v>
      </c>
      <c r="M176" s="305">
        <f t="shared" si="0"/>
        <v>7860</v>
      </c>
    </row>
    <row r="177" spans="1:13">
      <c r="A177" s="281" t="s">
        <v>943</v>
      </c>
      <c r="B177" s="270" t="s">
        <v>158</v>
      </c>
      <c r="C177" s="281" t="s">
        <v>798</v>
      </c>
      <c r="D177" s="282"/>
      <c r="E177" s="301">
        <v>4247.71</v>
      </c>
      <c r="F177" s="284"/>
      <c r="G177" s="283">
        <v>0</v>
      </c>
      <c r="H177" s="284"/>
      <c r="I177" s="283">
        <v>0</v>
      </c>
      <c r="J177" s="284"/>
      <c r="K177" s="301">
        <v>4247.71</v>
      </c>
      <c r="L177" s="294" t="e">
        <f>VLOOKUP(A177,#REF!,3,0)</f>
        <v>#REF!</v>
      </c>
      <c r="M177" s="305">
        <f t="shared" si="0"/>
        <v>0</v>
      </c>
    </row>
    <row r="178" spans="1:13">
      <c r="A178" s="281" t="s">
        <v>951</v>
      </c>
      <c r="B178" s="270" t="s">
        <v>158</v>
      </c>
      <c r="C178" s="281" t="s">
        <v>584</v>
      </c>
      <c r="D178" s="282"/>
      <c r="E178" s="301">
        <v>36495.33</v>
      </c>
      <c r="F178" s="284"/>
      <c r="G178" s="301">
        <v>4843.41</v>
      </c>
      <c r="H178" s="284"/>
      <c r="I178" s="301">
        <v>2170.11</v>
      </c>
      <c r="J178" s="284"/>
      <c r="K178" s="301">
        <v>39168.629999999997</v>
      </c>
      <c r="L178" s="294" t="e">
        <f>VLOOKUP(A178,#REF!,3,0)</f>
        <v>#REF!</v>
      </c>
      <c r="M178" s="305">
        <f t="shared" si="0"/>
        <v>2673.2999999999997</v>
      </c>
    </row>
    <row r="179" spans="1:13">
      <c r="A179" s="281" t="s">
        <v>956</v>
      </c>
      <c r="B179" s="270" t="s">
        <v>158</v>
      </c>
      <c r="C179" s="281" t="s">
        <v>806</v>
      </c>
      <c r="D179" s="282"/>
      <c r="E179" s="301">
        <v>56733.66</v>
      </c>
      <c r="F179" s="284"/>
      <c r="G179" s="301">
        <v>6429.95</v>
      </c>
      <c r="H179" s="284"/>
      <c r="I179" s="301">
        <v>3107.6</v>
      </c>
      <c r="J179" s="284"/>
      <c r="K179" s="301">
        <v>60056.01</v>
      </c>
      <c r="L179" s="294" t="e">
        <f>VLOOKUP(A179,#REF!,3,0)</f>
        <v>#REF!</v>
      </c>
      <c r="M179" s="305">
        <f t="shared" si="0"/>
        <v>3322.35</v>
      </c>
    </row>
    <row r="180" spans="1:13">
      <c r="A180" s="281" t="s">
        <v>960</v>
      </c>
      <c r="B180" s="270" t="s">
        <v>158</v>
      </c>
      <c r="C180" s="281" t="s">
        <v>811</v>
      </c>
      <c r="D180" s="282"/>
      <c r="E180" s="301">
        <v>2919.53</v>
      </c>
      <c r="F180" s="284"/>
      <c r="G180" s="283">
        <v>387.46</v>
      </c>
      <c r="H180" s="284"/>
      <c r="I180" s="283">
        <v>173.59</v>
      </c>
      <c r="J180" s="284"/>
      <c r="K180" s="301">
        <v>3133.4</v>
      </c>
      <c r="L180" s="294" t="e">
        <f>VLOOKUP(A180,#REF!,3,0)</f>
        <v>#REF!</v>
      </c>
      <c r="M180" s="305">
        <f t="shared" si="0"/>
        <v>213.86999999999998</v>
      </c>
    </row>
    <row r="181" spans="1:13">
      <c r="A181" s="281" t="s">
        <v>964</v>
      </c>
      <c r="B181" s="270" t="s">
        <v>158</v>
      </c>
      <c r="C181" s="281" t="s">
        <v>816</v>
      </c>
      <c r="D181" s="282"/>
      <c r="E181" s="301">
        <v>3263.99</v>
      </c>
      <c r="F181" s="284"/>
      <c r="G181" s="283">
        <v>512.80999999999995</v>
      </c>
      <c r="H181" s="284"/>
      <c r="I181" s="283">
        <v>290.22000000000003</v>
      </c>
      <c r="J181" s="284"/>
      <c r="K181" s="301">
        <v>3486.58</v>
      </c>
      <c r="L181" s="294" t="e">
        <f>VLOOKUP(A181,#REF!,3,0)</f>
        <v>#REF!</v>
      </c>
      <c r="M181" s="305">
        <f t="shared" si="0"/>
        <v>222.58999999999992</v>
      </c>
    </row>
    <row r="182" spans="1:13">
      <c r="A182" s="281" t="s">
        <v>969</v>
      </c>
      <c r="B182" s="270" t="s">
        <v>158</v>
      </c>
      <c r="C182" s="281" t="s">
        <v>821</v>
      </c>
      <c r="D182" s="282"/>
      <c r="E182" s="283">
        <v>364.96</v>
      </c>
      <c r="F182" s="284"/>
      <c r="G182" s="283">
        <v>48.44</v>
      </c>
      <c r="H182" s="284"/>
      <c r="I182" s="283">
        <v>21.73</v>
      </c>
      <c r="J182" s="284"/>
      <c r="K182" s="283">
        <v>391.67</v>
      </c>
      <c r="L182" s="294" t="e">
        <f>VLOOKUP(A182,#REF!,3,0)</f>
        <v>#REF!</v>
      </c>
      <c r="M182" s="305">
        <f t="shared" si="0"/>
        <v>26.709999999999997</v>
      </c>
    </row>
    <row r="183" spans="1:13">
      <c r="A183" s="281" t="s">
        <v>973</v>
      </c>
      <c r="B183" s="270" t="s">
        <v>158</v>
      </c>
      <c r="C183" s="281" t="s">
        <v>826</v>
      </c>
      <c r="D183" s="282"/>
      <c r="E183" s="283">
        <v>407.99</v>
      </c>
      <c r="F183" s="284"/>
      <c r="G183" s="283">
        <v>64.11</v>
      </c>
      <c r="H183" s="284"/>
      <c r="I183" s="283">
        <v>36.29</v>
      </c>
      <c r="J183" s="284"/>
      <c r="K183" s="283">
        <v>435.81</v>
      </c>
      <c r="L183" s="294" t="e">
        <f>VLOOKUP(A183,#REF!,3,0)</f>
        <v>#REF!</v>
      </c>
      <c r="M183" s="305">
        <f t="shared" si="0"/>
        <v>27.82</v>
      </c>
    </row>
    <row r="184" spans="1:13">
      <c r="A184" s="281" t="s">
        <v>978</v>
      </c>
      <c r="B184" s="270" t="s">
        <v>158</v>
      </c>
      <c r="C184" s="281" t="s">
        <v>831</v>
      </c>
      <c r="D184" s="282"/>
      <c r="E184" s="301">
        <v>9306.32</v>
      </c>
      <c r="F184" s="284"/>
      <c r="G184" s="301">
        <v>1235.06</v>
      </c>
      <c r="H184" s="284"/>
      <c r="I184" s="283">
        <v>553.39</v>
      </c>
      <c r="J184" s="284"/>
      <c r="K184" s="301">
        <v>9987.99</v>
      </c>
      <c r="L184" s="294" t="e">
        <f>VLOOKUP(A184,#REF!,3,0)</f>
        <v>#REF!</v>
      </c>
      <c r="M184" s="305">
        <f t="shared" si="0"/>
        <v>681.67</v>
      </c>
    </row>
    <row r="185" spans="1:13">
      <c r="A185" s="281" t="s">
        <v>982</v>
      </c>
      <c r="B185" s="270" t="s">
        <v>158</v>
      </c>
      <c r="C185" s="281" t="s">
        <v>837</v>
      </c>
      <c r="D185" s="282"/>
      <c r="E185" s="301">
        <v>10403.91</v>
      </c>
      <c r="F185" s="284"/>
      <c r="G185" s="301">
        <v>1634.77</v>
      </c>
      <c r="H185" s="284"/>
      <c r="I185" s="283">
        <v>925.29</v>
      </c>
      <c r="J185" s="284"/>
      <c r="K185" s="301">
        <v>11113.39</v>
      </c>
      <c r="L185" s="294" t="e">
        <f>VLOOKUP(A185,#REF!,3,0)</f>
        <v>#REF!</v>
      </c>
      <c r="M185" s="305">
        <f t="shared" si="0"/>
        <v>709.48</v>
      </c>
    </row>
    <row r="186" spans="1:13">
      <c r="A186" s="285"/>
      <c r="B186" s="270"/>
      <c r="C186" s="285"/>
      <c r="D186" s="286"/>
      <c r="E186" s="286"/>
      <c r="F186" s="286"/>
      <c r="G186" s="286"/>
      <c r="H186" s="286"/>
      <c r="I186" s="286"/>
      <c r="J186" s="286"/>
      <c r="K186" s="286"/>
      <c r="L186" s="294"/>
      <c r="M186" s="305"/>
    </row>
    <row r="187" spans="1:13">
      <c r="A187" s="277" t="s">
        <v>987</v>
      </c>
      <c r="B187" s="270" t="s">
        <v>158</v>
      </c>
      <c r="C187" s="277" t="s">
        <v>842</v>
      </c>
      <c r="D187" s="278"/>
      <c r="E187" s="300">
        <v>2921767.67</v>
      </c>
      <c r="F187" s="280"/>
      <c r="G187" s="300">
        <v>300536.13</v>
      </c>
      <c r="H187" s="280"/>
      <c r="I187" s="300">
        <v>108202.94</v>
      </c>
      <c r="J187" s="280"/>
      <c r="K187" s="300">
        <v>3114100.86</v>
      </c>
      <c r="L187" s="294" t="e">
        <f>VLOOKUP(A187,#REF!,3,0)</f>
        <v>#REF!</v>
      </c>
      <c r="M187" s="305">
        <f t="shared" si="0"/>
        <v>192333.19</v>
      </c>
    </row>
    <row r="188" spans="1:13">
      <c r="A188" s="281" t="s">
        <v>992</v>
      </c>
      <c r="B188" s="270" t="s">
        <v>158</v>
      </c>
      <c r="C188" s="281" t="s">
        <v>901</v>
      </c>
      <c r="D188" s="282"/>
      <c r="E188" s="301">
        <v>1466847.16</v>
      </c>
      <c r="F188" s="284"/>
      <c r="G188" s="301">
        <v>145538.62</v>
      </c>
      <c r="H188" s="284"/>
      <c r="I188" s="301">
        <v>4147.3100000000004</v>
      </c>
      <c r="J188" s="284"/>
      <c r="K188" s="301">
        <v>1608238.47</v>
      </c>
      <c r="L188" s="294" t="e">
        <f>VLOOKUP(A188,#REF!,3,0)</f>
        <v>#REF!</v>
      </c>
      <c r="M188" s="305">
        <f t="shared" si="0"/>
        <v>141391.31</v>
      </c>
    </row>
    <row r="189" spans="1:13">
      <c r="A189" s="281" t="s">
        <v>997</v>
      </c>
      <c r="B189" s="270" t="s">
        <v>158</v>
      </c>
      <c r="C189" s="281" t="s">
        <v>907</v>
      </c>
      <c r="D189" s="282"/>
      <c r="E189" s="283">
        <v>352.11</v>
      </c>
      <c r="F189" s="284"/>
      <c r="G189" s="283">
        <v>0</v>
      </c>
      <c r="H189" s="284"/>
      <c r="I189" s="283">
        <v>0</v>
      </c>
      <c r="J189" s="284"/>
      <c r="K189" s="283">
        <v>352.11</v>
      </c>
      <c r="L189" s="294" t="e">
        <f>VLOOKUP(A189,#REF!,3,0)</f>
        <v>#REF!</v>
      </c>
      <c r="M189" s="305">
        <f t="shared" si="0"/>
        <v>0</v>
      </c>
    </row>
    <row r="190" spans="1:13">
      <c r="A190" s="281" t="s">
        <v>1003</v>
      </c>
      <c r="B190" s="270" t="s">
        <v>158</v>
      </c>
      <c r="C190" s="281" t="s">
        <v>913</v>
      </c>
      <c r="D190" s="282"/>
      <c r="E190" s="301">
        <v>17282.490000000002</v>
      </c>
      <c r="F190" s="284"/>
      <c r="G190" s="283">
        <v>0</v>
      </c>
      <c r="H190" s="284"/>
      <c r="I190" s="283">
        <v>0</v>
      </c>
      <c r="J190" s="284"/>
      <c r="K190" s="301">
        <v>17282.490000000002</v>
      </c>
      <c r="L190" s="294" t="e">
        <f>VLOOKUP(A190,#REF!,3,0)</f>
        <v>#REF!</v>
      </c>
      <c r="M190" s="305">
        <f t="shared" si="0"/>
        <v>0</v>
      </c>
    </row>
    <row r="191" spans="1:13">
      <c r="A191" s="281" t="s">
        <v>1007</v>
      </c>
      <c r="B191" s="270" t="s">
        <v>158</v>
      </c>
      <c r="C191" s="281" t="s">
        <v>1008</v>
      </c>
      <c r="D191" s="282"/>
      <c r="E191" s="301">
        <v>361307.53</v>
      </c>
      <c r="F191" s="284"/>
      <c r="G191" s="301">
        <v>33927.96</v>
      </c>
      <c r="H191" s="284"/>
      <c r="I191" s="283">
        <v>0</v>
      </c>
      <c r="J191" s="284"/>
      <c r="K191" s="301">
        <v>395235.49</v>
      </c>
      <c r="L191" s="294" t="e">
        <f>VLOOKUP(A191,#REF!,3,0)</f>
        <v>#REF!</v>
      </c>
      <c r="M191" s="305">
        <f t="shared" si="0"/>
        <v>33927.96</v>
      </c>
    </row>
    <row r="192" spans="1:13">
      <c r="A192" s="281" t="s">
        <v>1012</v>
      </c>
      <c r="B192" s="270" t="s">
        <v>158</v>
      </c>
      <c r="C192" s="281" t="s">
        <v>1013</v>
      </c>
      <c r="D192" s="282"/>
      <c r="E192" s="301">
        <v>115713.61</v>
      </c>
      <c r="F192" s="284"/>
      <c r="G192" s="301">
        <v>10643.93</v>
      </c>
      <c r="H192" s="284"/>
      <c r="I192" s="283">
        <v>0</v>
      </c>
      <c r="J192" s="284"/>
      <c r="K192" s="301">
        <v>126357.54</v>
      </c>
      <c r="L192" s="294" t="e">
        <f>VLOOKUP(A192,#REF!,3,0)</f>
        <v>#REF!</v>
      </c>
      <c r="M192" s="305">
        <f t="shared" si="0"/>
        <v>10643.93</v>
      </c>
    </row>
    <row r="193" spans="1:13">
      <c r="A193" s="281" t="s">
        <v>1017</v>
      </c>
      <c r="B193" s="270" t="s">
        <v>158</v>
      </c>
      <c r="C193" s="281" t="s">
        <v>1018</v>
      </c>
      <c r="D193" s="282"/>
      <c r="E193" s="301">
        <v>14461.76</v>
      </c>
      <c r="F193" s="284"/>
      <c r="G193" s="301">
        <v>1330.51</v>
      </c>
      <c r="H193" s="284"/>
      <c r="I193" s="283">
        <v>0</v>
      </c>
      <c r="J193" s="284"/>
      <c r="K193" s="301">
        <v>15792.27</v>
      </c>
      <c r="L193" s="294" t="e">
        <f>VLOOKUP(A193,#REF!,3,0)</f>
        <v>#REF!</v>
      </c>
      <c r="M193" s="305">
        <f t="shared" si="0"/>
        <v>1330.51</v>
      </c>
    </row>
    <row r="194" spans="1:13">
      <c r="A194" s="281" t="s">
        <v>1022</v>
      </c>
      <c r="B194" s="270" t="s">
        <v>158</v>
      </c>
      <c r="C194" s="281" t="s">
        <v>1023</v>
      </c>
      <c r="D194" s="282"/>
      <c r="E194" s="301">
        <v>88166.63</v>
      </c>
      <c r="F194" s="284"/>
      <c r="G194" s="301">
        <v>25762.98</v>
      </c>
      <c r="H194" s="284"/>
      <c r="I194" s="301">
        <v>13301.61</v>
      </c>
      <c r="J194" s="284"/>
      <c r="K194" s="301">
        <v>100628</v>
      </c>
      <c r="L194" s="294" t="e">
        <f>VLOOKUP(A194,#REF!,3,0)</f>
        <v>#REF!</v>
      </c>
      <c r="M194" s="305">
        <f t="shared" si="0"/>
        <v>12461.369999999999</v>
      </c>
    </row>
    <row r="195" spans="1:13">
      <c r="A195" s="281" t="s">
        <v>1028</v>
      </c>
      <c r="B195" s="270" t="s">
        <v>158</v>
      </c>
      <c r="C195" s="281" t="s">
        <v>793</v>
      </c>
      <c r="D195" s="282"/>
      <c r="E195" s="301">
        <v>285080.44</v>
      </c>
      <c r="F195" s="284"/>
      <c r="G195" s="301">
        <v>30600</v>
      </c>
      <c r="H195" s="284"/>
      <c r="I195" s="283">
        <v>0</v>
      </c>
      <c r="J195" s="284"/>
      <c r="K195" s="301">
        <v>315680.44</v>
      </c>
      <c r="L195" s="294" t="e">
        <f>VLOOKUP(A195,#REF!,3,0)</f>
        <v>#REF!</v>
      </c>
      <c r="M195" s="305">
        <f t="shared" si="0"/>
        <v>30600</v>
      </c>
    </row>
    <row r="196" spans="1:13">
      <c r="A196" s="281" t="s">
        <v>1032</v>
      </c>
      <c r="B196" s="270" t="s">
        <v>158</v>
      </c>
      <c r="C196" s="281" t="s">
        <v>798</v>
      </c>
      <c r="D196" s="282"/>
      <c r="E196" s="301">
        <v>27588.26</v>
      </c>
      <c r="F196" s="284"/>
      <c r="G196" s="301">
        <v>1034.26</v>
      </c>
      <c r="H196" s="284"/>
      <c r="I196" s="283">
        <v>261.63</v>
      </c>
      <c r="J196" s="284"/>
      <c r="K196" s="301">
        <v>28360.89</v>
      </c>
      <c r="L196" s="294" t="e">
        <f>VLOOKUP(A196,#REF!,3,0)</f>
        <v>#REF!</v>
      </c>
      <c r="M196" s="305">
        <f t="shared" ref="M196:M258" si="1">G196-I196</f>
        <v>772.63</v>
      </c>
    </row>
    <row r="197" spans="1:13">
      <c r="A197" s="281" t="s">
        <v>1037</v>
      </c>
      <c r="B197" s="270" t="s">
        <v>158</v>
      </c>
      <c r="C197" s="281" t="s">
        <v>949</v>
      </c>
      <c r="D197" s="282"/>
      <c r="E197" s="283">
        <v>300</v>
      </c>
      <c r="F197" s="284"/>
      <c r="G197" s="283">
        <v>0</v>
      </c>
      <c r="H197" s="284"/>
      <c r="I197" s="283">
        <v>0</v>
      </c>
      <c r="J197" s="284"/>
      <c r="K197" s="283">
        <v>300</v>
      </c>
      <c r="L197" s="294" t="e">
        <f>VLOOKUP(A197,#REF!,3,0)</f>
        <v>#REF!</v>
      </c>
      <c r="M197" s="305">
        <f t="shared" si="1"/>
        <v>0</v>
      </c>
    </row>
    <row r="198" spans="1:13">
      <c r="A198" s="281" t="s">
        <v>1039</v>
      </c>
      <c r="B198" s="270" t="s">
        <v>158</v>
      </c>
      <c r="C198" s="281" t="s">
        <v>584</v>
      </c>
      <c r="D198" s="282"/>
      <c r="E198" s="301">
        <v>154430.32</v>
      </c>
      <c r="F198" s="284"/>
      <c r="G198" s="301">
        <v>16220.86</v>
      </c>
      <c r="H198" s="284"/>
      <c r="I198" s="301">
        <v>26873.43</v>
      </c>
      <c r="J198" s="284"/>
      <c r="K198" s="301">
        <v>143777.75</v>
      </c>
      <c r="L198" s="294" t="e">
        <f>VLOOKUP(A198,#REF!,3,0)</f>
        <v>#REF!</v>
      </c>
      <c r="M198" s="305">
        <f t="shared" si="1"/>
        <v>-10652.57</v>
      </c>
    </row>
    <row r="199" spans="1:13">
      <c r="A199" s="281" t="s">
        <v>1044</v>
      </c>
      <c r="B199" s="270" t="s">
        <v>158</v>
      </c>
      <c r="C199" s="281" t="s">
        <v>806</v>
      </c>
      <c r="D199" s="282"/>
      <c r="E199" s="301">
        <v>228846.39</v>
      </c>
      <c r="F199" s="284"/>
      <c r="G199" s="301">
        <v>21345.97</v>
      </c>
      <c r="H199" s="284"/>
      <c r="I199" s="301">
        <v>38936.94</v>
      </c>
      <c r="J199" s="284"/>
      <c r="K199" s="301">
        <v>211255.42</v>
      </c>
      <c r="L199" s="294" t="e">
        <f>VLOOKUP(A199,#REF!,3,0)</f>
        <v>#REF!</v>
      </c>
      <c r="M199" s="305">
        <f t="shared" si="1"/>
        <v>-17590.97</v>
      </c>
    </row>
    <row r="200" spans="1:13">
      <c r="A200" s="281" t="s">
        <v>1049</v>
      </c>
      <c r="B200" s="270" t="s">
        <v>158</v>
      </c>
      <c r="C200" s="281" t="s">
        <v>811</v>
      </c>
      <c r="D200" s="282"/>
      <c r="E200" s="301">
        <v>12354.06</v>
      </c>
      <c r="F200" s="284"/>
      <c r="G200" s="301">
        <v>1297.6400000000001</v>
      </c>
      <c r="H200" s="284"/>
      <c r="I200" s="301">
        <v>2149.85</v>
      </c>
      <c r="J200" s="284"/>
      <c r="K200" s="301">
        <v>11501.85</v>
      </c>
      <c r="L200" s="294" t="e">
        <f>VLOOKUP(A200,#REF!,3,0)</f>
        <v>#REF!</v>
      </c>
      <c r="M200" s="305">
        <f t="shared" si="1"/>
        <v>-852.20999999999981</v>
      </c>
    </row>
    <row r="201" spans="1:13">
      <c r="A201" s="281" t="s">
        <v>1054</v>
      </c>
      <c r="B201" s="270" t="s">
        <v>158</v>
      </c>
      <c r="C201" s="281" t="s">
        <v>816</v>
      </c>
      <c r="D201" s="282"/>
      <c r="E201" s="301">
        <v>15130.06</v>
      </c>
      <c r="F201" s="284"/>
      <c r="G201" s="301">
        <v>1707.37</v>
      </c>
      <c r="H201" s="284"/>
      <c r="I201" s="301">
        <v>3573.27</v>
      </c>
      <c r="J201" s="284"/>
      <c r="K201" s="301">
        <v>13264.16</v>
      </c>
      <c r="L201" s="294" t="e">
        <f>VLOOKUP(A201,#REF!,3,0)</f>
        <v>#REF!</v>
      </c>
      <c r="M201" s="305">
        <f t="shared" si="1"/>
        <v>-1865.9</v>
      </c>
    </row>
    <row r="202" spans="1:13">
      <c r="A202" s="281" t="s">
        <v>1059</v>
      </c>
      <c r="B202" s="270" t="s">
        <v>158</v>
      </c>
      <c r="C202" s="281" t="s">
        <v>821</v>
      </c>
      <c r="D202" s="282"/>
      <c r="E202" s="301">
        <v>1544.3</v>
      </c>
      <c r="F202" s="284"/>
      <c r="G202" s="283">
        <v>162.21</v>
      </c>
      <c r="H202" s="284"/>
      <c r="I202" s="283">
        <v>268.75</v>
      </c>
      <c r="J202" s="284"/>
      <c r="K202" s="301">
        <v>1437.76</v>
      </c>
      <c r="L202" s="294" t="e">
        <f>VLOOKUP(A202,#REF!,3,0)</f>
        <v>#REF!</v>
      </c>
      <c r="M202" s="305">
        <f t="shared" si="1"/>
        <v>-106.53999999999999</v>
      </c>
    </row>
    <row r="203" spans="1:13">
      <c r="A203" s="281" t="s">
        <v>1064</v>
      </c>
      <c r="B203" s="270" t="s">
        <v>158</v>
      </c>
      <c r="C203" s="281" t="s">
        <v>826</v>
      </c>
      <c r="D203" s="282"/>
      <c r="E203" s="301">
        <v>1891.34</v>
      </c>
      <c r="F203" s="284"/>
      <c r="G203" s="283">
        <v>213.45</v>
      </c>
      <c r="H203" s="284"/>
      <c r="I203" s="283">
        <v>446.7</v>
      </c>
      <c r="J203" s="284"/>
      <c r="K203" s="301">
        <v>1658.09</v>
      </c>
      <c r="L203" s="294" t="e">
        <f>VLOOKUP(A203,#REF!,3,0)</f>
        <v>#REF!</v>
      </c>
      <c r="M203" s="305">
        <f t="shared" si="1"/>
        <v>-233.25</v>
      </c>
    </row>
    <row r="204" spans="1:13">
      <c r="A204" s="281" t="s">
        <v>1069</v>
      </c>
      <c r="B204" s="270" t="s">
        <v>158</v>
      </c>
      <c r="C204" s="281" t="s">
        <v>831</v>
      </c>
      <c r="D204" s="282"/>
      <c r="E204" s="301">
        <v>39379.71</v>
      </c>
      <c r="F204" s="284"/>
      <c r="G204" s="301">
        <v>4136.33</v>
      </c>
      <c r="H204" s="284"/>
      <c r="I204" s="301">
        <v>6852.76</v>
      </c>
      <c r="J204" s="284"/>
      <c r="K204" s="301">
        <v>36663.279999999999</v>
      </c>
      <c r="L204" s="294" t="e">
        <f>VLOOKUP(A204,#REF!,3,0)</f>
        <v>#REF!</v>
      </c>
      <c r="M204" s="305">
        <f t="shared" si="1"/>
        <v>-2716.4300000000003</v>
      </c>
    </row>
    <row r="205" spans="1:13">
      <c r="A205" s="281" t="s">
        <v>1074</v>
      </c>
      <c r="B205" s="270" t="s">
        <v>158</v>
      </c>
      <c r="C205" s="281" t="s">
        <v>837</v>
      </c>
      <c r="D205" s="282"/>
      <c r="E205" s="301">
        <v>48227.77</v>
      </c>
      <c r="F205" s="284"/>
      <c r="G205" s="301">
        <v>5443.18</v>
      </c>
      <c r="H205" s="284"/>
      <c r="I205" s="301">
        <v>11390.69</v>
      </c>
      <c r="J205" s="284"/>
      <c r="K205" s="301">
        <v>42280.26</v>
      </c>
      <c r="L205" s="294" t="e">
        <f>VLOOKUP(A205,#REF!,3,0)</f>
        <v>#REF!</v>
      </c>
      <c r="M205" s="305">
        <f t="shared" si="1"/>
        <v>-5947.51</v>
      </c>
    </row>
    <row r="206" spans="1:13">
      <c r="A206" s="281" t="s">
        <v>1079</v>
      </c>
      <c r="B206" s="270" t="s">
        <v>158</v>
      </c>
      <c r="C206" s="281" t="s">
        <v>1080</v>
      </c>
      <c r="D206" s="282"/>
      <c r="E206" s="301">
        <v>42863.73</v>
      </c>
      <c r="F206" s="284"/>
      <c r="G206" s="301">
        <v>1170.8599999999999</v>
      </c>
      <c r="H206" s="284"/>
      <c r="I206" s="283">
        <v>0</v>
      </c>
      <c r="J206" s="284"/>
      <c r="K206" s="301">
        <v>44034.59</v>
      </c>
      <c r="L206" s="294" t="e">
        <f>VLOOKUP(A206,#REF!,3,0)</f>
        <v>#REF!</v>
      </c>
      <c r="M206" s="305">
        <f t="shared" si="1"/>
        <v>1170.8599999999999</v>
      </c>
    </row>
    <row r="207" spans="1:13">
      <c r="A207" s="285"/>
      <c r="B207" s="270"/>
      <c r="C207" s="285"/>
      <c r="D207" s="286"/>
      <c r="E207" s="286"/>
      <c r="F207" s="286"/>
      <c r="G207" s="286"/>
      <c r="H207" s="286"/>
      <c r="I207" s="286"/>
      <c r="J207" s="286"/>
      <c r="K207" s="286"/>
      <c r="L207" s="294"/>
      <c r="M207" s="305"/>
    </row>
    <row r="208" spans="1:13">
      <c r="A208" s="277" t="s">
        <v>1082</v>
      </c>
      <c r="B208" s="270" t="s">
        <v>158</v>
      </c>
      <c r="C208" s="277" t="s">
        <v>1083</v>
      </c>
      <c r="D208" s="278"/>
      <c r="E208" s="300">
        <v>31466.04</v>
      </c>
      <c r="F208" s="280"/>
      <c r="G208" s="300">
        <v>2605.33</v>
      </c>
      <c r="H208" s="280"/>
      <c r="I208" s="279">
        <v>0.33</v>
      </c>
      <c r="J208" s="280"/>
      <c r="K208" s="300">
        <v>34071.040000000001</v>
      </c>
      <c r="L208" s="294" t="e">
        <f>VLOOKUP(A208,#REF!,3,0)</f>
        <v>#REF!</v>
      </c>
      <c r="M208" s="305">
        <f t="shared" si="1"/>
        <v>2605</v>
      </c>
    </row>
    <row r="209" spans="1:13">
      <c r="A209" s="277" t="s">
        <v>1088</v>
      </c>
      <c r="B209" s="270" t="s">
        <v>158</v>
      </c>
      <c r="C209" s="277" t="s">
        <v>842</v>
      </c>
      <c r="D209" s="278"/>
      <c r="E209" s="300">
        <v>31466.04</v>
      </c>
      <c r="F209" s="280"/>
      <c r="G209" s="300">
        <v>2605.33</v>
      </c>
      <c r="H209" s="280"/>
      <c r="I209" s="279">
        <v>0.33</v>
      </c>
      <c r="J209" s="280"/>
      <c r="K209" s="300">
        <v>34071.040000000001</v>
      </c>
      <c r="L209" s="294" t="e">
        <f>VLOOKUP(A209,#REF!,3,0)</f>
        <v>#REF!</v>
      </c>
      <c r="M209" s="305">
        <f t="shared" si="1"/>
        <v>2605</v>
      </c>
    </row>
    <row r="210" spans="1:13">
      <c r="A210" s="281" t="s">
        <v>1089</v>
      </c>
      <c r="B210" s="270" t="s">
        <v>158</v>
      </c>
      <c r="C210" s="281" t="s">
        <v>771</v>
      </c>
      <c r="D210" s="282"/>
      <c r="E210" s="301">
        <v>16150</v>
      </c>
      <c r="F210" s="284"/>
      <c r="G210" s="301">
        <v>1350.33</v>
      </c>
      <c r="H210" s="284"/>
      <c r="I210" s="283">
        <v>0.33</v>
      </c>
      <c r="J210" s="284"/>
      <c r="K210" s="301">
        <v>17500</v>
      </c>
      <c r="L210" s="294" t="e">
        <f>VLOOKUP(A210,#REF!,3,0)</f>
        <v>#REF!</v>
      </c>
      <c r="M210" s="305">
        <f t="shared" si="1"/>
        <v>1350</v>
      </c>
    </row>
    <row r="211" spans="1:13">
      <c r="A211" s="281" t="s">
        <v>1093</v>
      </c>
      <c r="B211" s="270" t="s">
        <v>158</v>
      </c>
      <c r="C211" s="281" t="s">
        <v>907</v>
      </c>
      <c r="D211" s="282"/>
      <c r="E211" s="301">
        <v>1500</v>
      </c>
      <c r="F211" s="284"/>
      <c r="G211" s="283">
        <v>0</v>
      </c>
      <c r="H211" s="284"/>
      <c r="I211" s="283">
        <v>0</v>
      </c>
      <c r="J211" s="284"/>
      <c r="K211" s="301">
        <v>1500</v>
      </c>
      <c r="L211" s="294" t="e">
        <f>VLOOKUP(A211,#REF!,3,0)</f>
        <v>#REF!</v>
      </c>
      <c r="M211" s="305">
        <f t="shared" si="1"/>
        <v>0</v>
      </c>
    </row>
    <row r="212" spans="1:13">
      <c r="A212" s="281" t="s">
        <v>2516</v>
      </c>
      <c r="B212" s="270" t="s">
        <v>158</v>
      </c>
      <c r="C212" s="281" t="s">
        <v>913</v>
      </c>
      <c r="D212" s="282"/>
      <c r="E212" s="283">
        <v>0</v>
      </c>
      <c r="F212" s="284"/>
      <c r="G212" s="283">
        <v>625</v>
      </c>
      <c r="H212" s="284"/>
      <c r="I212" s="283">
        <v>0</v>
      </c>
      <c r="J212" s="284"/>
      <c r="K212" s="283">
        <v>625</v>
      </c>
      <c r="L212" s="294" t="e">
        <f>VLOOKUP(A212,#REF!,3,0)</f>
        <v>#REF!</v>
      </c>
      <c r="M212" s="305">
        <f t="shared" si="1"/>
        <v>625</v>
      </c>
    </row>
    <row r="213" spans="1:13">
      <c r="A213" s="281" t="s">
        <v>1095</v>
      </c>
      <c r="B213" s="270" t="s">
        <v>158</v>
      </c>
      <c r="C213" s="281" t="s">
        <v>793</v>
      </c>
      <c r="D213" s="282"/>
      <c r="E213" s="301">
        <v>10650</v>
      </c>
      <c r="F213" s="284"/>
      <c r="G213" s="283">
        <v>630</v>
      </c>
      <c r="H213" s="284"/>
      <c r="I213" s="283">
        <v>0</v>
      </c>
      <c r="J213" s="284"/>
      <c r="K213" s="301">
        <v>11280</v>
      </c>
      <c r="L213" s="294" t="e">
        <f>VLOOKUP(A213,#REF!,3,0)</f>
        <v>#REF!</v>
      </c>
      <c r="M213" s="305">
        <f t="shared" si="1"/>
        <v>630</v>
      </c>
    </row>
    <row r="214" spans="1:13">
      <c r="A214" s="281" t="s">
        <v>1099</v>
      </c>
      <c r="B214" s="270" t="s">
        <v>158</v>
      </c>
      <c r="C214" s="281" t="s">
        <v>798</v>
      </c>
      <c r="D214" s="282"/>
      <c r="E214" s="301">
        <v>3166.04</v>
      </c>
      <c r="F214" s="284"/>
      <c r="G214" s="283">
        <v>0</v>
      </c>
      <c r="H214" s="284"/>
      <c r="I214" s="283">
        <v>0</v>
      </c>
      <c r="J214" s="284"/>
      <c r="K214" s="301">
        <v>3166.04</v>
      </c>
      <c r="L214" s="294" t="e">
        <f>VLOOKUP(A214,#REF!,3,0)</f>
        <v>#REF!</v>
      </c>
      <c r="M214" s="305">
        <f t="shared" si="1"/>
        <v>0</v>
      </c>
    </row>
    <row r="215" spans="1:13">
      <c r="A215" s="285"/>
      <c r="B215" s="270"/>
      <c r="C215" s="285"/>
      <c r="D215" s="286"/>
      <c r="E215" s="286"/>
      <c r="F215" s="286"/>
      <c r="G215" s="286"/>
      <c r="H215" s="286"/>
      <c r="I215" s="286"/>
      <c r="J215" s="286"/>
      <c r="K215" s="286"/>
      <c r="L215" s="294"/>
      <c r="M215" s="305"/>
    </row>
    <row r="216" spans="1:13">
      <c r="A216" s="277" t="s">
        <v>1103</v>
      </c>
      <c r="B216" s="270" t="s">
        <v>158</v>
      </c>
      <c r="C216" s="277" t="s">
        <v>1104</v>
      </c>
      <c r="D216" s="278"/>
      <c r="E216" s="300">
        <v>900077.11</v>
      </c>
      <c r="F216" s="280"/>
      <c r="G216" s="300">
        <v>88943.49</v>
      </c>
      <c r="H216" s="280"/>
      <c r="I216" s="279">
        <v>0</v>
      </c>
      <c r="J216" s="280"/>
      <c r="K216" s="300">
        <v>989020.6</v>
      </c>
      <c r="L216" s="294" t="e">
        <f>VLOOKUP(A216,#REF!,3,0)</f>
        <v>#REF!</v>
      </c>
      <c r="M216" s="305">
        <f t="shared" si="1"/>
        <v>88943.49</v>
      </c>
    </row>
    <row r="217" spans="1:13">
      <c r="A217" s="277" t="s">
        <v>1108</v>
      </c>
      <c r="B217" s="270" t="s">
        <v>158</v>
      </c>
      <c r="C217" s="277" t="s">
        <v>1104</v>
      </c>
      <c r="D217" s="278"/>
      <c r="E217" s="300">
        <v>900077.11</v>
      </c>
      <c r="F217" s="280"/>
      <c r="G217" s="300">
        <v>88943.49</v>
      </c>
      <c r="H217" s="280"/>
      <c r="I217" s="279">
        <v>0</v>
      </c>
      <c r="J217" s="280"/>
      <c r="K217" s="300">
        <v>989020.6</v>
      </c>
      <c r="L217" s="294" t="e">
        <f>VLOOKUP(A217,#REF!,3,0)</f>
        <v>#REF!</v>
      </c>
      <c r="M217" s="305">
        <f t="shared" si="1"/>
        <v>88943.49</v>
      </c>
    </row>
    <row r="218" spans="1:13">
      <c r="A218" s="277" t="s">
        <v>1109</v>
      </c>
      <c r="B218" s="270" t="s">
        <v>158</v>
      </c>
      <c r="C218" s="277" t="s">
        <v>1104</v>
      </c>
      <c r="D218" s="278"/>
      <c r="E218" s="300">
        <v>900077.11</v>
      </c>
      <c r="F218" s="280"/>
      <c r="G218" s="300">
        <v>88943.49</v>
      </c>
      <c r="H218" s="280"/>
      <c r="I218" s="279">
        <v>0</v>
      </c>
      <c r="J218" s="280"/>
      <c r="K218" s="300">
        <v>989020.6</v>
      </c>
      <c r="L218" s="294" t="e">
        <f>VLOOKUP(A218,#REF!,3,0)</f>
        <v>#REF!</v>
      </c>
      <c r="M218" s="305">
        <f t="shared" si="1"/>
        <v>88943.49</v>
      </c>
    </row>
    <row r="219" spans="1:13">
      <c r="A219" s="281" t="s">
        <v>1110</v>
      </c>
      <c r="B219" s="270" t="s">
        <v>158</v>
      </c>
      <c r="C219" s="281" t="s">
        <v>1111</v>
      </c>
      <c r="D219" s="282"/>
      <c r="E219" s="301">
        <v>47856</v>
      </c>
      <c r="F219" s="284"/>
      <c r="G219" s="301">
        <v>6207</v>
      </c>
      <c r="H219" s="284"/>
      <c r="I219" s="283">
        <v>0</v>
      </c>
      <c r="J219" s="284"/>
      <c r="K219" s="301">
        <v>54063</v>
      </c>
      <c r="L219" s="294" t="e">
        <f>VLOOKUP(A219,#REF!,3,0)</f>
        <v>#REF!</v>
      </c>
      <c r="M219" s="305">
        <f t="shared" si="1"/>
        <v>6207</v>
      </c>
    </row>
    <row r="220" spans="1:13">
      <c r="A220" s="281" t="s">
        <v>1115</v>
      </c>
      <c r="B220" s="270" t="s">
        <v>158</v>
      </c>
      <c r="C220" s="281" t="s">
        <v>1116</v>
      </c>
      <c r="D220" s="282"/>
      <c r="E220" s="301">
        <v>54495.03</v>
      </c>
      <c r="F220" s="284"/>
      <c r="G220" s="301">
        <v>6750</v>
      </c>
      <c r="H220" s="284"/>
      <c r="I220" s="283">
        <v>0</v>
      </c>
      <c r="J220" s="284"/>
      <c r="K220" s="301">
        <v>61245.03</v>
      </c>
      <c r="L220" s="294" t="e">
        <f>VLOOKUP(A220,#REF!,3,0)</f>
        <v>#REF!</v>
      </c>
      <c r="M220" s="305">
        <f t="shared" si="1"/>
        <v>6750</v>
      </c>
    </row>
    <row r="221" spans="1:13">
      <c r="A221" s="281" t="s">
        <v>1120</v>
      </c>
      <c r="B221" s="270" t="s">
        <v>158</v>
      </c>
      <c r="C221" s="281" t="s">
        <v>1121</v>
      </c>
      <c r="D221" s="282"/>
      <c r="E221" s="301">
        <v>7020</v>
      </c>
      <c r="F221" s="284"/>
      <c r="G221" s="301">
        <v>3510</v>
      </c>
      <c r="H221" s="284"/>
      <c r="I221" s="283">
        <v>0</v>
      </c>
      <c r="J221" s="284"/>
      <c r="K221" s="301">
        <v>10530</v>
      </c>
      <c r="L221" s="294" t="e">
        <f>VLOOKUP(A221,#REF!,3,0)</f>
        <v>#REF!</v>
      </c>
      <c r="M221" s="305">
        <f t="shared" si="1"/>
        <v>3510</v>
      </c>
    </row>
    <row r="222" spans="1:13">
      <c r="A222" s="281" t="s">
        <v>1123</v>
      </c>
      <c r="B222" s="270" t="s">
        <v>158</v>
      </c>
      <c r="C222" s="281" t="s">
        <v>1124</v>
      </c>
      <c r="D222" s="282"/>
      <c r="E222" s="301">
        <v>120880.24</v>
      </c>
      <c r="F222" s="284"/>
      <c r="G222" s="301">
        <v>15110.03</v>
      </c>
      <c r="H222" s="284"/>
      <c r="I222" s="283">
        <v>0</v>
      </c>
      <c r="J222" s="284"/>
      <c r="K222" s="301">
        <v>135990.26999999999</v>
      </c>
      <c r="L222" s="294" t="e">
        <f>VLOOKUP(A222,#REF!,3,0)</f>
        <v>#REF!</v>
      </c>
      <c r="M222" s="305">
        <f t="shared" si="1"/>
        <v>15110.03</v>
      </c>
    </row>
    <row r="223" spans="1:13">
      <c r="A223" s="281" t="s">
        <v>1128</v>
      </c>
      <c r="B223" s="270" t="s">
        <v>158</v>
      </c>
      <c r="C223" s="281" t="s">
        <v>1129</v>
      </c>
      <c r="D223" s="282"/>
      <c r="E223" s="301">
        <v>7368.45</v>
      </c>
      <c r="F223" s="284"/>
      <c r="G223" s="283">
        <v>702</v>
      </c>
      <c r="H223" s="284"/>
      <c r="I223" s="283">
        <v>0</v>
      </c>
      <c r="J223" s="284"/>
      <c r="K223" s="301">
        <v>8070.45</v>
      </c>
      <c r="L223" s="294" t="e">
        <f>VLOOKUP(A223,#REF!,3,0)</f>
        <v>#REF!</v>
      </c>
      <c r="M223" s="305">
        <f t="shared" si="1"/>
        <v>702</v>
      </c>
    </row>
    <row r="224" spans="1:13">
      <c r="A224" s="281" t="s">
        <v>1133</v>
      </c>
      <c r="B224" s="270" t="s">
        <v>158</v>
      </c>
      <c r="C224" s="281" t="s">
        <v>1134</v>
      </c>
      <c r="D224" s="282"/>
      <c r="E224" s="301">
        <v>199661.52</v>
      </c>
      <c r="F224" s="284"/>
      <c r="G224" s="301">
        <v>15989.14</v>
      </c>
      <c r="H224" s="284"/>
      <c r="I224" s="283">
        <v>0</v>
      </c>
      <c r="J224" s="284"/>
      <c r="K224" s="301">
        <v>215650.66</v>
      </c>
      <c r="L224" s="294" t="e">
        <f>VLOOKUP(A224,#REF!,3,0)</f>
        <v>#REF!</v>
      </c>
      <c r="M224" s="305">
        <f t="shared" si="1"/>
        <v>15989.14</v>
      </c>
    </row>
    <row r="225" spans="1:13">
      <c r="A225" s="281" t="s">
        <v>1138</v>
      </c>
      <c r="B225" s="270" t="s">
        <v>158</v>
      </c>
      <c r="C225" s="281" t="s">
        <v>1139</v>
      </c>
      <c r="D225" s="282"/>
      <c r="E225" s="301">
        <v>89327.08</v>
      </c>
      <c r="F225" s="284"/>
      <c r="G225" s="283">
        <v>0</v>
      </c>
      <c r="H225" s="284"/>
      <c r="I225" s="283">
        <v>0</v>
      </c>
      <c r="J225" s="284"/>
      <c r="K225" s="301">
        <v>89327.08</v>
      </c>
      <c r="L225" s="294" t="e">
        <f>VLOOKUP(A225,#REF!,3,0)</f>
        <v>#REF!</v>
      </c>
      <c r="M225" s="305">
        <f t="shared" si="1"/>
        <v>0</v>
      </c>
    </row>
    <row r="226" spans="1:13">
      <c r="A226" s="281" t="s">
        <v>1143</v>
      </c>
      <c r="B226" s="270" t="s">
        <v>158</v>
      </c>
      <c r="C226" s="281" t="s">
        <v>1144</v>
      </c>
      <c r="D226" s="282"/>
      <c r="E226" s="301">
        <v>306964.61</v>
      </c>
      <c r="F226" s="284"/>
      <c r="G226" s="301">
        <v>38044.519999999997</v>
      </c>
      <c r="H226" s="284"/>
      <c r="I226" s="283">
        <v>0</v>
      </c>
      <c r="J226" s="284"/>
      <c r="K226" s="301">
        <v>345009.13</v>
      </c>
      <c r="L226" s="294" t="e">
        <f>VLOOKUP(A226,#REF!,3,0)</f>
        <v>#REF!</v>
      </c>
      <c r="M226" s="305">
        <f t="shared" si="1"/>
        <v>38044.519999999997</v>
      </c>
    </row>
    <row r="227" spans="1:13">
      <c r="A227" s="281" t="s">
        <v>1148</v>
      </c>
      <c r="B227" s="270" t="s">
        <v>158</v>
      </c>
      <c r="C227" s="281" t="s">
        <v>1149</v>
      </c>
      <c r="D227" s="282"/>
      <c r="E227" s="301">
        <v>21054</v>
      </c>
      <c r="F227" s="284"/>
      <c r="G227" s="301">
        <v>2044</v>
      </c>
      <c r="H227" s="284"/>
      <c r="I227" s="283">
        <v>0</v>
      </c>
      <c r="J227" s="284"/>
      <c r="K227" s="301">
        <v>23098</v>
      </c>
      <c r="L227" s="294" t="e">
        <f>VLOOKUP(A227,#REF!,3,0)</f>
        <v>#REF!</v>
      </c>
      <c r="M227" s="305">
        <f t="shared" si="1"/>
        <v>2044</v>
      </c>
    </row>
    <row r="228" spans="1:13">
      <c r="A228" s="281" t="s">
        <v>1153</v>
      </c>
      <c r="B228" s="270" t="s">
        <v>158</v>
      </c>
      <c r="C228" s="281" t="s">
        <v>1154</v>
      </c>
      <c r="D228" s="282"/>
      <c r="E228" s="301">
        <v>10210.379999999999</v>
      </c>
      <c r="F228" s="284"/>
      <c r="G228" s="283">
        <v>0</v>
      </c>
      <c r="H228" s="284"/>
      <c r="I228" s="283">
        <v>0</v>
      </c>
      <c r="J228" s="284"/>
      <c r="K228" s="301">
        <v>10210.379999999999</v>
      </c>
      <c r="L228" s="294" t="e">
        <f>VLOOKUP(A228,#REF!,3,0)</f>
        <v>#REF!</v>
      </c>
      <c r="M228" s="305">
        <f t="shared" si="1"/>
        <v>0</v>
      </c>
    </row>
    <row r="229" spans="1:13">
      <c r="A229" s="281" t="s">
        <v>1158</v>
      </c>
      <c r="B229" s="270" t="s">
        <v>158</v>
      </c>
      <c r="C229" s="281" t="s">
        <v>1159</v>
      </c>
      <c r="D229" s="282"/>
      <c r="E229" s="301">
        <v>2684.23</v>
      </c>
      <c r="F229" s="284"/>
      <c r="G229" s="283">
        <v>0</v>
      </c>
      <c r="H229" s="284"/>
      <c r="I229" s="283">
        <v>0</v>
      </c>
      <c r="J229" s="284"/>
      <c r="K229" s="301">
        <v>2684.23</v>
      </c>
      <c r="L229" s="294" t="e">
        <f>VLOOKUP(A229,#REF!,3,0)</f>
        <v>#REF!</v>
      </c>
      <c r="M229" s="305">
        <f t="shared" si="1"/>
        <v>0</v>
      </c>
    </row>
    <row r="230" spans="1:13">
      <c r="A230" s="281" t="s">
        <v>1163</v>
      </c>
      <c r="B230" s="270" t="s">
        <v>158</v>
      </c>
      <c r="C230" s="281" t="s">
        <v>1164</v>
      </c>
      <c r="D230" s="282"/>
      <c r="E230" s="301">
        <v>10861.51</v>
      </c>
      <c r="F230" s="284"/>
      <c r="G230" s="283">
        <v>586.79999999999995</v>
      </c>
      <c r="H230" s="284"/>
      <c r="I230" s="283">
        <v>0</v>
      </c>
      <c r="J230" s="284"/>
      <c r="K230" s="301">
        <v>11448.31</v>
      </c>
      <c r="L230" s="294" t="e">
        <f>VLOOKUP(A230,#REF!,3,0)</f>
        <v>#REF!</v>
      </c>
      <c r="M230" s="305">
        <f t="shared" si="1"/>
        <v>586.79999999999995</v>
      </c>
    </row>
    <row r="231" spans="1:13">
      <c r="A231" s="281" t="s">
        <v>1166</v>
      </c>
      <c r="B231" s="270" t="s">
        <v>158</v>
      </c>
      <c r="C231" s="281" t="s">
        <v>1167</v>
      </c>
      <c r="D231" s="282"/>
      <c r="E231" s="301">
        <v>2650</v>
      </c>
      <c r="F231" s="284"/>
      <c r="G231" s="283">
        <v>0</v>
      </c>
      <c r="H231" s="284"/>
      <c r="I231" s="283">
        <v>0</v>
      </c>
      <c r="J231" s="284"/>
      <c r="K231" s="301">
        <v>2650</v>
      </c>
      <c r="L231" s="294" t="e">
        <f>VLOOKUP(A231,#REF!,3,0)</f>
        <v>#REF!</v>
      </c>
      <c r="M231" s="305">
        <f t="shared" si="1"/>
        <v>0</v>
      </c>
    </row>
    <row r="232" spans="1:13">
      <c r="A232" s="281" t="s">
        <v>1169</v>
      </c>
      <c r="B232" s="270" t="s">
        <v>158</v>
      </c>
      <c r="C232" s="281" t="s">
        <v>1170</v>
      </c>
      <c r="D232" s="282"/>
      <c r="E232" s="301">
        <v>19044.060000000001</v>
      </c>
      <c r="F232" s="284"/>
      <c r="G232" s="283">
        <v>0</v>
      </c>
      <c r="H232" s="284"/>
      <c r="I232" s="283">
        <v>0</v>
      </c>
      <c r="J232" s="284"/>
      <c r="K232" s="301">
        <v>19044.060000000001</v>
      </c>
      <c r="L232" s="294" t="e">
        <f>VLOOKUP(A232,#REF!,3,0)</f>
        <v>#REF!</v>
      </c>
      <c r="M232" s="305">
        <f t="shared" si="1"/>
        <v>0</v>
      </c>
    </row>
    <row r="233" spans="1:13">
      <c r="A233" s="285"/>
      <c r="B233" s="270"/>
      <c r="C233" s="285"/>
      <c r="D233" s="286"/>
      <c r="E233" s="286"/>
      <c r="F233" s="286"/>
      <c r="G233" s="286"/>
      <c r="H233" s="286"/>
      <c r="I233" s="286"/>
      <c r="J233" s="286"/>
      <c r="K233" s="286"/>
      <c r="L233" s="294"/>
      <c r="M233" s="305"/>
    </row>
    <row r="234" spans="1:13">
      <c r="A234" s="277" t="s">
        <v>1174</v>
      </c>
      <c r="B234" s="270" t="s">
        <v>158</v>
      </c>
      <c r="C234" s="277" t="s">
        <v>1175</v>
      </c>
      <c r="D234" s="278"/>
      <c r="E234" s="300">
        <v>434366.13</v>
      </c>
      <c r="F234" s="280"/>
      <c r="G234" s="300">
        <v>50034.64</v>
      </c>
      <c r="H234" s="280"/>
      <c r="I234" s="279">
        <v>0.01</v>
      </c>
      <c r="J234" s="280"/>
      <c r="K234" s="300">
        <v>484400.76</v>
      </c>
      <c r="L234" s="294" t="e">
        <f>VLOOKUP(A234,#REF!,3,0)</f>
        <v>#REF!</v>
      </c>
      <c r="M234" s="305">
        <f t="shared" si="1"/>
        <v>50034.63</v>
      </c>
    </row>
    <row r="235" spans="1:13">
      <c r="A235" s="277" t="s">
        <v>1179</v>
      </c>
      <c r="B235" s="270" t="s">
        <v>158</v>
      </c>
      <c r="C235" s="277" t="s">
        <v>1175</v>
      </c>
      <c r="D235" s="278"/>
      <c r="E235" s="300">
        <v>434366.13</v>
      </c>
      <c r="F235" s="280"/>
      <c r="G235" s="300">
        <v>50034.64</v>
      </c>
      <c r="H235" s="280"/>
      <c r="I235" s="279">
        <v>0.01</v>
      </c>
      <c r="J235" s="280"/>
      <c r="K235" s="300">
        <v>484400.76</v>
      </c>
      <c r="L235" s="294" t="e">
        <f>VLOOKUP(A235,#REF!,3,0)</f>
        <v>#REF!</v>
      </c>
      <c r="M235" s="305">
        <f t="shared" si="1"/>
        <v>50034.63</v>
      </c>
    </row>
    <row r="236" spans="1:13">
      <c r="A236" s="277" t="s">
        <v>1180</v>
      </c>
      <c r="B236" s="270" t="s">
        <v>158</v>
      </c>
      <c r="C236" s="277" t="s">
        <v>1175</v>
      </c>
      <c r="D236" s="278"/>
      <c r="E236" s="300">
        <v>434366.13</v>
      </c>
      <c r="F236" s="280"/>
      <c r="G236" s="300">
        <v>50034.64</v>
      </c>
      <c r="H236" s="280"/>
      <c r="I236" s="279">
        <v>0.01</v>
      </c>
      <c r="J236" s="280"/>
      <c r="K236" s="300">
        <v>484400.76</v>
      </c>
      <c r="L236" s="294" t="e">
        <f>VLOOKUP(A236,#REF!,3,0)</f>
        <v>#REF!</v>
      </c>
      <c r="M236" s="305">
        <f t="shared" si="1"/>
        <v>50034.63</v>
      </c>
    </row>
    <row r="237" spans="1:13">
      <c r="A237" s="277" t="s">
        <v>1181</v>
      </c>
      <c r="B237" s="270" t="s">
        <v>158</v>
      </c>
      <c r="C237" s="277" t="s">
        <v>1182</v>
      </c>
      <c r="D237" s="278"/>
      <c r="E237" s="300">
        <v>263887.33</v>
      </c>
      <c r="F237" s="280"/>
      <c r="G237" s="300">
        <v>25657.26</v>
      </c>
      <c r="H237" s="280"/>
      <c r="I237" s="279">
        <v>0</v>
      </c>
      <c r="J237" s="280"/>
      <c r="K237" s="300">
        <v>289544.59000000003</v>
      </c>
      <c r="L237" s="294" t="e">
        <f>VLOOKUP(A237,#REF!,3,0)</f>
        <v>#REF!</v>
      </c>
      <c r="M237" s="305">
        <f t="shared" si="1"/>
        <v>25657.26</v>
      </c>
    </row>
    <row r="238" spans="1:13">
      <c r="A238" s="281" t="s">
        <v>1186</v>
      </c>
      <c r="B238" s="270" t="s">
        <v>158</v>
      </c>
      <c r="C238" s="281" t="s">
        <v>1187</v>
      </c>
      <c r="D238" s="282"/>
      <c r="E238" s="301">
        <v>232751.11</v>
      </c>
      <c r="F238" s="284"/>
      <c r="G238" s="301">
        <v>21932.19</v>
      </c>
      <c r="H238" s="284"/>
      <c r="I238" s="283">
        <v>0</v>
      </c>
      <c r="J238" s="284"/>
      <c r="K238" s="301">
        <v>254683.3</v>
      </c>
      <c r="L238" s="294" t="e">
        <f>VLOOKUP(A238,#REF!,3,0)</f>
        <v>#REF!</v>
      </c>
      <c r="M238" s="305">
        <f t="shared" si="1"/>
        <v>21932.19</v>
      </c>
    </row>
    <row r="239" spans="1:13">
      <c r="A239" s="281" t="s">
        <v>1191</v>
      </c>
      <c r="B239" s="270" t="s">
        <v>158</v>
      </c>
      <c r="C239" s="281" t="s">
        <v>1192</v>
      </c>
      <c r="D239" s="282"/>
      <c r="E239" s="301">
        <v>15035.9</v>
      </c>
      <c r="F239" s="284"/>
      <c r="G239" s="301">
        <v>2679.45</v>
      </c>
      <c r="H239" s="284"/>
      <c r="I239" s="283">
        <v>0</v>
      </c>
      <c r="J239" s="284"/>
      <c r="K239" s="301">
        <v>17715.349999999999</v>
      </c>
      <c r="L239" s="294" t="e">
        <f>VLOOKUP(A239,#REF!,3,0)</f>
        <v>#REF!</v>
      </c>
      <c r="M239" s="305">
        <f t="shared" si="1"/>
        <v>2679.45</v>
      </c>
    </row>
    <row r="240" spans="1:13">
      <c r="A240" s="281" t="s">
        <v>1196</v>
      </c>
      <c r="B240" s="270" t="s">
        <v>158</v>
      </c>
      <c r="C240" s="281" t="s">
        <v>1197</v>
      </c>
      <c r="D240" s="282"/>
      <c r="E240" s="301">
        <v>16100.32</v>
      </c>
      <c r="F240" s="284"/>
      <c r="G240" s="301">
        <v>1045.6199999999999</v>
      </c>
      <c r="H240" s="284"/>
      <c r="I240" s="283">
        <v>0</v>
      </c>
      <c r="J240" s="284"/>
      <c r="K240" s="301">
        <v>17145.939999999999</v>
      </c>
      <c r="L240" s="294" t="e">
        <f>VLOOKUP(A240,#REF!,3,0)</f>
        <v>#REF!</v>
      </c>
      <c r="M240" s="305">
        <f t="shared" si="1"/>
        <v>1045.6199999999999</v>
      </c>
    </row>
    <row r="241" spans="1:13">
      <c r="A241" s="285"/>
      <c r="B241" s="270"/>
      <c r="C241" s="285"/>
      <c r="D241" s="286"/>
      <c r="E241" s="286"/>
      <c r="F241" s="286"/>
      <c r="G241" s="286"/>
      <c r="H241" s="286"/>
      <c r="I241" s="286"/>
      <c r="J241" s="286"/>
      <c r="K241" s="286"/>
      <c r="L241" s="294"/>
      <c r="M241" s="305"/>
    </row>
    <row r="242" spans="1:13">
      <c r="A242" s="277" t="s">
        <v>1895</v>
      </c>
      <c r="B242" s="270" t="s">
        <v>158</v>
      </c>
      <c r="C242" s="277" t="s">
        <v>1896</v>
      </c>
      <c r="D242" s="278"/>
      <c r="E242" s="300">
        <v>3325.21</v>
      </c>
      <c r="F242" s="280"/>
      <c r="G242" s="279">
        <v>118</v>
      </c>
      <c r="H242" s="280"/>
      <c r="I242" s="279">
        <v>0</v>
      </c>
      <c r="J242" s="280"/>
      <c r="K242" s="300">
        <v>3443.21</v>
      </c>
      <c r="L242" s="294" t="e">
        <f>VLOOKUP(A242,#REF!,3,0)</f>
        <v>#REF!</v>
      </c>
      <c r="M242" s="305">
        <f t="shared" si="1"/>
        <v>118</v>
      </c>
    </row>
    <row r="243" spans="1:13">
      <c r="A243" s="281" t="s">
        <v>1897</v>
      </c>
      <c r="B243" s="270" t="s">
        <v>158</v>
      </c>
      <c r="C243" s="281" t="s">
        <v>1898</v>
      </c>
      <c r="D243" s="282"/>
      <c r="E243" s="283">
        <v>319.20999999999998</v>
      </c>
      <c r="F243" s="284"/>
      <c r="G243" s="283">
        <v>0</v>
      </c>
      <c r="H243" s="284"/>
      <c r="I243" s="283">
        <v>0</v>
      </c>
      <c r="J243" s="284"/>
      <c r="K243" s="283">
        <v>319.20999999999998</v>
      </c>
      <c r="L243" s="294" t="e">
        <f>VLOOKUP(A243,#REF!,3,0)</f>
        <v>#REF!</v>
      </c>
      <c r="M243" s="305">
        <f t="shared" si="1"/>
        <v>0</v>
      </c>
    </row>
    <row r="244" spans="1:13">
      <c r="A244" s="281" t="s">
        <v>1899</v>
      </c>
      <c r="B244" s="270" t="s">
        <v>158</v>
      </c>
      <c r="C244" s="281" t="s">
        <v>1900</v>
      </c>
      <c r="D244" s="282"/>
      <c r="E244" s="301">
        <v>3006</v>
      </c>
      <c r="F244" s="284"/>
      <c r="G244" s="283">
        <v>118</v>
      </c>
      <c r="H244" s="284"/>
      <c r="I244" s="283">
        <v>0</v>
      </c>
      <c r="J244" s="284"/>
      <c r="K244" s="301">
        <v>3124</v>
      </c>
      <c r="L244" s="294" t="e">
        <f>VLOOKUP(A244,#REF!,3,0)</f>
        <v>#REF!</v>
      </c>
      <c r="M244" s="305">
        <f t="shared" si="1"/>
        <v>118</v>
      </c>
    </row>
    <row r="245" spans="1:13">
      <c r="A245" s="285"/>
      <c r="B245" s="270"/>
      <c r="C245" s="285"/>
      <c r="D245" s="286"/>
      <c r="E245" s="286"/>
      <c r="F245" s="286"/>
      <c r="G245" s="286"/>
      <c r="H245" s="286"/>
      <c r="I245" s="286"/>
      <c r="J245" s="286"/>
      <c r="K245" s="286"/>
      <c r="L245" s="294"/>
      <c r="M245" s="305"/>
    </row>
    <row r="246" spans="1:13">
      <c r="A246" s="277" t="s">
        <v>1201</v>
      </c>
      <c r="B246" s="270" t="s">
        <v>158</v>
      </c>
      <c r="C246" s="277" t="s">
        <v>1202</v>
      </c>
      <c r="D246" s="278"/>
      <c r="E246" s="300">
        <v>2108.11</v>
      </c>
      <c r="F246" s="280"/>
      <c r="G246" s="279">
        <v>0</v>
      </c>
      <c r="H246" s="280"/>
      <c r="I246" s="279">
        <v>0</v>
      </c>
      <c r="J246" s="280"/>
      <c r="K246" s="300">
        <v>2108.11</v>
      </c>
      <c r="L246" s="294" t="e">
        <f>VLOOKUP(A246,#REF!,3,0)</f>
        <v>#REF!</v>
      </c>
      <c r="M246" s="305">
        <f t="shared" si="1"/>
        <v>0</v>
      </c>
    </row>
    <row r="247" spans="1:13">
      <c r="A247" s="281" t="s">
        <v>1206</v>
      </c>
      <c r="B247" s="270" t="s">
        <v>158</v>
      </c>
      <c r="C247" s="281" t="s">
        <v>1207</v>
      </c>
      <c r="D247" s="282"/>
      <c r="E247" s="301">
        <v>2108.11</v>
      </c>
      <c r="F247" s="284"/>
      <c r="G247" s="283">
        <v>0</v>
      </c>
      <c r="H247" s="284"/>
      <c r="I247" s="283">
        <v>0</v>
      </c>
      <c r="J247" s="284"/>
      <c r="K247" s="301">
        <v>2108.11</v>
      </c>
      <c r="L247" s="294" t="e">
        <f>VLOOKUP(A247,#REF!,3,0)</f>
        <v>#REF!</v>
      </c>
      <c r="M247" s="305">
        <f t="shared" si="1"/>
        <v>0</v>
      </c>
    </row>
    <row r="248" spans="1:13">
      <c r="A248" s="285"/>
      <c r="B248" s="270"/>
      <c r="C248" s="285"/>
      <c r="D248" s="286"/>
      <c r="E248" s="286"/>
      <c r="F248" s="286"/>
      <c r="G248" s="286"/>
      <c r="H248" s="286"/>
      <c r="I248" s="286"/>
      <c r="J248" s="286"/>
      <c r="K248" s="286"/>
      <c r="L248" s="294"/>
      <c r="M248" s="305"/>
    </row>
    <row r="249" spans="1:13">
      <c r="A249" s="277" t="s">
        <v>1222</v>
      </c>
      <c r="B249" s="270" t="s">
        <v>158</v>
      </c>
      <c r="C249" s="277" t="s">
        <v>1223</v>
      </c>
      <c r="D249" s="278"/>
      <c r="E249" s="300">
        <v>44352.47</v>
      </c>
      <c r="F249" s="280"/>
      <c r="G249" s="300">
        <v>18221.53</v>
      </c>
      <c r="H249" s="280"/>
      <c r="I249" s="279">
        <v>0</v>
      </c>
      <c r="J249" s="280"/>
      <c r="K249" s="300">
        <v>62574</v>
      </c>
      <c r="L249" s="294" t="e">
        <f>VLOOKUP(A249,#REF!,3,0)</f>
        <v>#REF!</v>
      </c>
      <c r="M249" s="305">
        <f t="shared" si="1"/>
        <v>18221.53</v>
      </c>
    </row>
    <row r="250" spans="1:13">
      <c r="A250" s="281" t="s">
        <v>1227</v>
      </c>
      <c r="B250" s="270" t="s">
        <v>158</v>
      </c>
      <c r="C250" s="281" t="s">
        <v>1228</v>
      </c>
      <c r="D250" s="282"/>
      <c r="E250" s="301">
        <v>12232.64</v>
      </c>
      <c r="F250" s="284"/>
      <c r="G250" s="283">
        <v>0</v>
      </c>
      <c r="H250" s="284"/>
      <c r="I250" s="283">
        <v>0</v>
      </c>
      <c r="J250" s="284"/>
      <c r="K250" s="301">
        <v>12232.64</v>
      </c>
      <c r="L250" s="294" t="e">
        <f>VLOOKUP(A250,#REF!,3,0)</f>
        <v>#REF!</v>
      </c>
      <c r="M250" s="305">
        <f t="shared" si="1"/>
        <v>0</v>
      </c>
    </row>
    <row r="251" spans="1:13">
      <c r="A251" s="281" t="s">
        <v>1232</v>
      </c>
      <c r="B251" s="270" t="s">
        <v>158</v>
      </c>
      <c r="C251" s="281" t="s">
        <v>1233</v>
      </c>
      <c r="D251" s="282"/>
      <c r="E251" s="301">
        <v>2682.53</v>
      </c>
      <c r="F251" s="284"/>
      <c r="G251" s="283">
        <v>0</v>
      </c>
      <c r="H251" s="284"/>
      <c r="I251" s="283">
        <v>0</v>
      </c>
      <c r="J251" s="284"/>
      <c r="K251" s="301">
        <v>2682.53</v>
      </c>
      <c r="L251" s="294" t="e">
        <f>VLOOKUP(A251,#REF!,3,0)</f>
        <v>#REF!</v>
      </c>
      <c r="M251" s="305">
        <f t="shared" si="1"/>
        <v>0</v>
      </c>
    </row>
    <row r="252" spans="1:13">
      <c r="A252" s="281" t="s">
        <v>1237</v>
      </c>
      <c r="B252" s="270" t="s">
        <v>158</v>
      </c>
      <c r="C252" s="281" t="s">
        <v>1238</v>
      </c>
      <c r="D252" s="282"/>
      <c r="E252" s="283">
        <v>425</v>
      </c>
      <c r="F252" s="284"/>
      <c r="G252" s="283">
        <v>0</v>
      </c>
      <c r="H252" s="284"/>
      <c r="I252" s="283">
        <v>0</v>
      </c>
      <c r="J252" s="284"/>
      <c r="K252" s="283">
        <v>425</v>
      </c>
      <c r="L252" s="294" t="e">
        <f>VLOOKUP(A252,#REF!,3,0)</f>
        <v>#REF!</v>
      </c>
      <c r="M252" s="305">
        <f t="shared" si="1"/>
        <v>0</v>
      </c>
    </row>
    <row r="253" spans="1:13">
      <c r="A253" s="281" t="s">
        <v>1240</v>
      </c>
      <c r="B253" s="270" t="s">
        <v>158</v>
      </c>
      <c r="C253" s="281" t="s">
        <v>1241</v>
      </c>
      <c r="D253" s="282"/>
      <c r="E253" s="301">
        <v>4660.13</v>
      </c>
      <c r="F253" s="284"/>
      <c r="G253" s="283">
        <v>0</v>
      </c>
      <c r="H253" s="284"/>
      <c r="I253" s="283">
        <v>0</v>
      </c>
      <c r="J253" s="284"/>
      <c r="K253" s="301">
        <v>4660.13</v>
      </c>
      <c r="L253" s="294" t="e">
        <f>VLOOKUP(A253,#REF!,3,0)</f>
        <v>#REF!</v>
      </c>
      <c r="M253" s="305">
        <f t="shared" si="1"/>
        <v>0</v>
      </c>
    </row>
    <row r="254" spans="1:13">
      <c r="A254" s="281" t="s">
        <v>4668</v>
      </c>
      <c r="B254" s="270" t="s">
        <v>158</v>
      </c>
      <c r="C254" s="281" t="s">
        <v>4669</v>
      </c>
      <c r="D254" s="282"/>
      <c r="E254" s="301">
        <v>24352.17</v>
      </c>
      <c r="F254" s="284"/>
      <c r="G254" s="301">
        <v>18221.53</v>
      </c>
      <c r="H254" s="284"/>
      <c r="I254" s="283">
        <v>0</v>
      </c>
      <c r="J254" s="284"/>
      <c r="K254" s="301">
        <v>42573.7</v>
      </c>
      <c r="L254" s="294" t="e">
        <f>VLOOKUP(A254,#REF!,3,0)</f>
        <v>#REF!</v>
      </c>
      <c r="M254" s="305">
        <f t="shared" si="1"/>
        <v>18221.53</v>
      </c>
    </row>
    <row r="255" spans="1:13">
      <c r="A255" s="285"/>
      <c r="B255" s="270"/>
      <c r="C255" s="285"/>
      <c r="D255" s="286"/>
      <c r="E255" s="286"/>
      <c r="F255" s="286"/>
      <c r="G255" s="286"/>
      <c r="H255" s="286"/>
      <c r="I255" s="286"/>
      <c r="J255" s="286"/>
      <c r="K255" s="286"/>
      <c r="L255" s="294"/>
      <c r="M255" s="305"/>
    </row>
    <row r="256" spans="1:13">
      <c r="A256" s="277" t="s">
        <v>1245</v>
      </c>
      <c r="B256" s="270" t="s">
        <v>158</v>
      </c>
      <c r="C256" s="277" t="s">
        <v>1246</v>
      </c>
      <c r="D256" s="278"/>
      <c r="E256" s="300">
        <v>29267.9</v>
      </c>
      <c r="F256" s="280"/>
      <c r="G256" s="300">
        <v>2087.3000000000002</v>
      </c>
      <c r="H256" s="280"/>
      <c r="I256" s="279">
        <v>0.01</v>
      </c>
      <c r="J256" s="280"/>
      <c r="K256" s="300">
        <v>31355.19</v>
      </c>
      <c r="L256" s="294" t="e">
        <f>VLOOKUP(A256,#REF!,3,0)</f>
        <v>#REF!</v>
      </c>
      <c r="M256" s="305">
        <f t="shared" si="1"/>
        <v>2087.29</v>
      </c>
    </row>
    <row r="257" spans="1:13">
      <c r="A257" s="281" t="s">
        <v>1250</v>
      </c>
      <c r="B257" s="270" t="s">
        <v>158</v>
      </c>
      <c r="C257" s="281" t="s">
        <v>1251</v>
      </c>
      <c r="D257" s="282"/>
      <c r="E257" s="301">
        <v>5835.89</v>
      </c>
      <c r="F257" s="284"/>
      <c r="G257" s="283">
        <v>834.4</v>
      </c>
      <c r="H257" s="284"/>
      <c r="I257" s="283">
        <v>0</v>
      </c>
      <c r="J257" s="284"/>
      <c r="K257" s="301">
        <v>6670.29</v>
      </c>
      <c r="L257" s="294" t="e">
        <f>VLOOKUP(A257,#REF!,3,0)</f>
        <v>#REF!</v>
      </c>
      <c r="M257" s="305">
        <f t="shared" si="1"/>
        <v>834.4</v>
      </c>
    </row>
    <row r="258" spans="1:13">
      <c r="A258" s="281" t="s">
        <v>1255</v>
      </c>
      <c r="B258" s="270" t="s">
        <v>158</v>
      </c>
      <c r="C258" s="281" t="s">
        <v>1256</v>
      </c>
      <c r="D258" s="282"/>
      <c r="E258" s="301">
        <v>5014.55</v>
      </c>
      <c r="F258" s="284"/>
      <c r="G258" s="283">
        <v>6.3</v>
      </c>
      <c r="H258" s="284"/>
      <c r="I258" s="283">
        <v>0</v>
      </c>
      <c r="J258" s="284"/>
      <c r="K258" s="301">
        <v>5020.8500000000004</v>
      </c>
      <c r="L258" s="294" t="e">
        <f>VLOOKUP(A258,#REF!,3,0)</f>
        <v>#REF!</v>
      </c>
      <c r="M258" s="305">
        <f t="shared" si="1"/>
        <v>6.3</v>
      </c>
    </row>
    <row r="259" spans="1:13">
      <c r="A259" s="281" t="s">
        <v>1901</v>
      </c>
      <c r="B259" s="270" t="s">
        <v>158</v>
      </c>
      <c r="C259" s="281" t="s">
        <v>1902</v>
      </c>
      <c r="D259" s="282"/>
      <c r="E259" s="283">
        <v>0</v>
      </c>
      <c r="F259" s="284"/>
      <c r="G259" s="283">
        <v>950.34</v>
      </c>
      <c r="H259" s="284"/>
      <c r="I259" s="283">
        <v>0</v>
      </c>
      <c r="J259" s="284"/>
      <c r="K259" s="283">
        <v>950.34</v>
      </c>
      <c r="L259" s="294" t="e">
        <f>VLOOKUP(A259,#REF!,3,0)</f>
        <v>#REF!</v>
      </c>
      <c r="M259" s="305">
        <f t="shared" ref="M259:M321" si="2">G259-I259</f>
        <v>950.34</v>
      </c>
    </row>
    <row r="260" spans="1:13">
      <c r="A260" s="281" t="s">
        <v>1260</v>
      </c>
      <c r="B260" s="270" t="s">
        <v>158</v>
      </c>
      <c r="C260" s="281" t="s">
        <v>1261</v>
      </c>
      <c r="D260" s="282"/>
      <c r="E260" s="301">
        <v>1571.53</v>
      </c>
      <c r="F260" s="284"/>
      <c r="G260" s="283">
        <v>6.7</v>
      </c>
      <c r="H260" s="284"/>
      <c r="I260" s="283">
        <v>0</v>
      </c>
      <c r="J260" s="284"/>
      <c r="K260" s="301">
        <v>1578.23</v>
      </c>
      <c r="L260" s="294" t="e">
        <f>VLOOKUP(A260,#REF!,3,0)</f>
        <v>#REF!</v>
      </c>
      <c r="M260" s="305">
        <f t="shared" si="2"/>
        <v>6.7</v>
      </c>
    </row>
    <row r="261" spans="1:13">
      <c r="A261" s="281" t="s">
        <v>1265</v>
      </c>
      <c r="B261" s="270" t="s">
        <v>158</v>
      </c>
      <c r="C261" s="281" t="s">
        <v>1266</v>
      </c>
      <c r="D261" s="282"/>
      <c r="E261" s="283">
        <v>0</v>
      </c>
      <c r="F261" s="284"/>
      <c r="G261" s="283">
        <v>234</v>
      </c>
      <c r="H261" s="284"/>
      <c r="I261" s="283">
        <v>0</v>
      </c>
      <c r="J261" s="284"/>
      <c r="K261" s="283">
        <v>234</v>
      </c>
      <c r="L261" s="294" t="e">
        <f>VLOOKUP(A261,#REF!,3,0)</f>
        <v>#REF!</v>
      </c>
      <c r="M261" s="305">
        <f t="shared" si="2"/>
        <v>234</v>
      </c>
    </row>
    <row r="262" spans="1:13">
      <c r="A262" s="281" t="s">
        <v>1269</v>
      </c>
      <c r="B262" s="270" t="s">
        <v>158</v>
      </c>
      <c r="C262" s="281" t="s">
        <v>1270</v>
      </c>
      <c r="D262" s="282"/>
      <c r="E262" s="301">
        <v>4416.08</v>
      </c>
      <c r="F262" s="284"/>
      <c r="G262" s="283">
        <v>0</v>
      </c>
      <c r="H262" s="284"/>
      <c r="I262" s="283">
        <v>0</v>
      </c>
      <c r="J262" s="284"/>
      <c r="K262" s="301">
        <v>4416.08</v>
      </c>
      <c r="L262" s="294" t="e">
        <f>VLOOKUP(A262,#REF!,3,0)</f>
        <v>#REF!</v>
      </c>
      <c r="M262" s="305">
        <f t="shared" si="2"/>
        <v>0</v>
      </c>
    </row>
    <row r="263" spans="1:13">
      <c r="A263" s="281" t="s">
        <v>1272</v>
      </c>
      <c r="B263" s="270" t="s">
        <v>158</v>
      </c>
      <c r="C263" s="281" t="s">
        <v>1273</v>
      </c>
      <c r="D263" s="282"/>
      <c r="E263" s="301">
        <v>3370.41</v>
      </c>
      <c r="F263" s="284"/>
      <c r="G263" s="283">
        <v>55.56</v>
      </c>
      <c r="H263" s="284"/>
      <c r="I263" s="283">
        <v>0.01</v>
      </c>
      <c r="J263" s="284"/>
      <c r="K263" s="301">
        <v>3425.96</v>
      </c>
      <c r="L263" s="294" t="e">
        <f>VLOOKUP(A263,#REF!,3,0)</f>
        <v>#REF!</v>
      </c>
      <c r="M263" s="305">
        <f t="shared" si="2"/>
        <v>55.550000000000004</v>
      </c>
    </row>
    <row r="264" spans="1:13">
      <c r="A264" s="281" t="s">
        <v>1277</v>
      </c>
      <c r="B264" s="270" t="s">
        <v>158</v>
      </c>
      <c r="C264" s="281" t="s">
        <v>1278</v>
      </c>
      <c r="D264" s="282"/>
      <c r="E264" s="301">
        <v>6780.09</v>
      </c>
      <c r="F264" s="284"/>
      <c r="G264" s="283">
        <v>0</v>
      </c>
      <c r="H264" s="284"/>
      <c r="I264" s="283">
        <v>0</v>
      </c>
      <c r="J264" s="284"/>
      <c r="K264" s="301">
        <v>6780.09</v>
      </c>
      <c r="L264" s="294" t="e">
        <f>VLOOKUP(A264,#REF!,3,0)</f>
        <v>#REF!</v>
      </c>
      <c r="M264" s="305">
        <f t="shared" si="2"/>
        <v>0</v>
      </c>
    </row>
    <row r="265" spans="1:13">
      <c r="A265" s="281" t="s">
        <v>1282</v>
      </c>
      <c r="B265" s="270" t="s">
        <v>158</v>
      </c>
      <c r="C265" s="281" t="s">
        <v>1283</v>
      </c>
      <c r="D265" s="282"/>
      <c r="E265" s="301">
        <v>2279.35</v>
      </c>
      <c r="F265" s="284"/>
      <c r="G265" s="283">
        <v>0</v>
      </c>
      <c r="H265" s="284"/>
      <c r="I265" s="283">
        <v>0</v>
      </c>
      <c r="J265" s="284"/>
      <c r="K265" s="301">
        <v>2279.35</v>
      </c>
      <c r="L265" s="294" t="e">
        <f>VLOOKUP(A265,#REF!,3,0)</f>
        <v>#REF!</v>
      </c>
      <c r="M265" s="305">
        <f t="shared" si="2"/>
        <v>0</v>
      </c>
    </row>
    <row r="266" spans="1:13">
      <c r="A266" s="285"/>
      <c r="B266" s="270"/>
      <c r="C266" s="285"/>
      <c r="D266" s="286"/>
      <c r="E266" s="286"/>
      <c r="F266" s="286"/>
      <c r="G266" s="286"/>
      <c r="H266" s="286"/>
      <c r="I266" s="286"/>
      <c r="J266" s="286"/>
      <c r="K266" s="286"/>
      <c r="L266" s="294"/>
      <c r="M266" s="305"/>
    </row>
    <row r="267" spans="1:13">
      <c r="A267" s="277" t="s">
        <v>1287</v>
      </c>
      <c r="B267" s="270" t="s">
        <v>158</v>
      </c>
      <c r="C267" s="277" t="s">
        <v>1288</v>
      </c>
      <c r="D267" s="278"/>
      <c r="E267" s="300">
        <v>72489.850000000006</v>
      </c>
      <c r="F267" s="280"/>
      <c r="G267" s="300">
        <v>3476.94</v>
      </c>
      <c r="H267" s="280"/>
      <c r="I267" s="279">
        <v>0</v>
      </c>
      <c r="J267" s="280"/>
      <c r="K267" s="300">
        <v>75966.789999999994</v>
      </c>
      <c r="L267" s="294" t="e">
        <f>VLOOKUP(A267,#REF!,3,0)</f>
        <v>#REF!</v>
      </c>
      <c r="M267" s="305">
        <f t="shared" si="2"/>
        <v>3476.94</v>
      </c>
    </row>
    <row r="268" spans="1:13">
      <c r="A268" s="281" t="s">
        <v>1292</v>
      </c>
      <c r="B268" s="270" t="s">
        <v>158</v>
      </c>
      <c r="C268" s="281" t="s">
        <v>1293</v>
      </c>
      <c r="D268" s="282"/>
      <c r="E268" s="301">
        <v>19650</v>
      </c>
      <c r="F268" s="284"/>
      <c r="G268" s="283">
        <v>0</v>
      </c>
      <c r="H268" s="284"/>
      <c r="I268" s="283">
        <v>0</v>
      </c>
      <c r="J268" s="284"/>
      <c r="K268" s="301">
        <v>19650</v>
      </c>
      <c r="L268" s="294" t="e">
        <f>VLOOKUP(A268,#REF!,3,0)</f>
        <v>#REF!</v>
      </c>
      <c r="M268" s="305">
        <f t="shared" si="2"/>
        <v>0</v>
      </c>
    </row>
    <row r="269" spans="1:13">
      <c r="A269" s="281" t="s">
        <v>1295</v>
      </c>
      <c r="B269" s="270" t="s">
        <v>158</v>
      </c>
      <c r="C269" s="281" t="s">
        <v>1296</v>
      </c>
      <c r="D269" s="282"/>
      <c r="E269" s="301">
        <v>1288.6099999999999</v>
      </c>
      <c r="F269" s="284"/>
      <c r="G269" s="283">
        <v>0</v>
      </c>
      <c r="H269" s="284"/>
      <c r="I269" s="283">
        <v>0</v>
      </c>
      <c r="J269" s="284"/>
      <c r="K269" s="301">
        <v>1288.6099999999999</v>
      </c>
      <c r="L269" s="294" t="e">
        <f>VLOOKUP(A269,#REF!,3,0)</f>
        <v>#REF!</v>
      </c>
      <c r="M269" s="305">
        <f t="shared" si="2"/>
        <v>0</v>
      </c>
    </row>
    <row r="270" spans="1:13">
      <c r="A270" s="281" t="s">
        <v>1298</v>
      </c>
      <c r="B270" s="270" t="s">
        <v>158</v>
      </c>
      <c r="C270" s="281" t="s">
        <v>1299</v>
      </c>
      <c r="D270" s="282"/>
      <c r="E270" s="283">
        <v>72</v>
      </c>
      <c r="F270" s="284"/>
      <c r="G270" s="283">
        <v>0</v>
      </c>
      <c r="H270" s="284"/>
      <c r="I270" s="283">
        <v>0</v>
      </c>
      <c r="J270" s="284"/>
      <c r="K270" s="283">
        <v>72</v>
      </c>
      <c r="L270" s="294" t="e">
        <f>VLOOKUP(A270,#REF!,3,0)</f>
        <v>#REF!</v>
      </c>
      <c r="M270" s="305">
        <f t="shared" si="2"/>
        <v>0</v>
      </c>
    </row>
    <row r="271" spans="1:13">
      <c r="A271" s="281" t="s">
        <v>1303</v>
      </c>
      <c r="B271" s="270" t="s">
        <v>158</v>
      </c>
      <c r="C271" s="281" t="s">
        <v>1304</v>
      </c>
      <c r="D271" s="282"/>
      <c r="E271" s="301">
        <v>1385.75</v>
      </c>
      <c r="F271" s="284"/>
      <c r="G271" s="283">
        <v>0</v>
      </c>
      <c r="H271" s="284"/>
      <c r="I271" s="283">
        <v>0</v>
      </c>
      <c r="J271" s="284"/>
      <c r="K271" s="301">
        <v>1385.75</v>
      </c>
      <c r="L271" s="294" t="e">
        <f>VLOOKUP(A271,#REF!,3,0)</f>
        <v>#REF!</v>
      </c>
      <c r="M271" s="305">
        <f t="shared" si="2"/>
        <v>0</v>
      </c>
    </row>
    <row r="272" spans="1:13">
      <c r="A272" s="281" t="s">
        <v>1308</v>
      </c>
      <c r="B272" s="270" t="s">
        <v>158</v>
      </c>
      <c r="C272" s="281" t="s">
        <v>1309</v>
      </c>
      <c r="D272" s="282"/>
      <c r="E272" s="301">
        <v>1120.0899999999999</v>
      </c>
      <c r="F272" s="284"/>
      <c r="G272" s="283">
        <v>0</v>
      </c>
      <c r="H272" s="284"/>
      <c r="I272" s="283">
        <v>0</v>
      </c>
      <c r="J272" s="284"/>
      <c r="K272" s="301">
        <v>1120.0899999999999</v>
      </c>
      <c r="L272" s="294" t="e">
        <f>VLOOKUP(A272,#REF!,3,0)</f>
        <v>#REF!</v>
      </c>
      <c r="M272" s="305">
        <f t="shared" si="2"/>
        <v>0</v>
      </c>
    </row>
    <row r="273" spans="1:13">
      <c r="A273" s="281" t="s">
        <v>3441</v>
      </c>
      <c r="B273" s="270" t="s">
        <v>158</v>
      </c>
      <c r="C273" s="281" t="s">
        <v>1600</v>
      </c>
      <c r="D273" s="282"/>
      <c r="E273" s="283">
        <v>280</v>
      </c>
      <c r="F273" s="284"/>
      <c r="G273" s="283">
        <v>0</v>
      </c>
      <c r="H273" s="284"/>
      <c r="I273" s="283">
        <v>0</v>
      </c>
      <c r="J273" s="284"/>
      <c r="K273" s="283">
        <v>280</v>
      </c>
      <c r="L273" s="294" t="e">
        <f>VLOOKUP(A273,#REF!,3,0)</f>
        <v>#REF!</v>
      </c>
      <c r="M273" s="305">
        <f t="shared" si="2"/>
        <v>0</v>
      </c>
    </row>
    <row r="274" spans="1:13">
      <c r="A274" s="281" t="s">
        <v>1313</v>
      </c>
      <c r="B274" s="270" t="s">
        <v>158</v>
      </c>
      <c r="C274" s="281" t="s">
        <v>1314</v>
      </c>
      <c r="D274" s="282"/>
      <c r="E274" s="301">
        <v>3200</v>
      </c>
      <c r="F274" s="284"/>
      <c r="G274" s="283">
        <v>925</v>
      </c>
      <c r="H274" s="284"/>
      <c r="I274" s="283">
        <v>0</v>
      </c>
      <c r="J274" s="284"/>
      <c r="K274" s="301">
        <v>4125</v>
      </c>
      <c r="L274" s="294" t="e">
        <f>VLOOKUP(A274,#REF!,3,0)</f>
        <v>#REF!</v>
      </c>
      <c r="M274" s="305">
        <f t="shared" si="2"/>
        <v>925</v>
      </c>
    </row>
    <row r="275" spans="1:13">
      <c r="A275" s="281" t="s">
        <v>1316</v>
      </c>
      <c r="B275" s="270" t="s">
        <v>158</v>
      </c>
      <c r="C275" s="281" t="s">
        <v>1317</v>
      </c>
      <c r="D275" s="282"/>
      <c r="E275" s="301">
        <v>17679</v>
      </c>
      <c r="F275" s="284"/>
      <c r="G275" s="283">
        <v>0</v>
      </c>
      <c r="H275" s="284"/>
      <c r="I275" s="283">
        <v>0</v>
      </c>
      <c r="J275" s="284"/>
      <c r="K275" s="301">
        <v>17679</v>
      </c>
      <c r="L275" s="294" t="e">
        <f>VLOOKUP(A275,#REF!,3,0)</f>
        <v>#REF!</v>
      </c>
      <c r="M275" s="305">
        <f t="shared" si="2"/>
        <v>0</v>
      </c>
    </row>
    <row r="276" spans="1:13">
      <c r="A276" s="281" t="s">
        <v>1321</v>
      </c>
      <c r="B276" s="270" t="s">
        <v>158</v>
      </c>
      <c r="C276" s="281" t="s">
        <v>1322</v>
      </c>
      <c r="D276" s="282"/>
      <c r="E276" s="301">
        <v>3077.44</v>
      </c>
      <c r="F276" s="284"/>
      <c r="G276" s="283">
        <v>0</v>
      </c>
      <c r="H276" s="284"/>
      <c r="I276" s="283">
        <v>0</v>
      </c>
      <c r="J276" s="284"/>
      <c r="K276" s="301">
        <v>3077.44</v>
      </c>
      <c r="L276" s="294" t="e">
        <f>VLOOKUP(A276,#REF!,3,0)</f>
        <v>#REF!</v>
      </c>
      <c r="M276" s="305">
        <f t="shared" si="2"/>
        <v>0</v>
      </c>
    </row>
    <row r="277" spans="1:13">
      <c r="A277" s="281" t="s">
        <v>1324</v>
      </c>
      <c r="B277" s="270" t="s">
        <v>158</v>
      </c>
      <c r="C277" s="281" t="s">
        <v>1325</v>
      </c>
      <c r="D277" s="282"/>
      <c r="E277" s="301">
        <v>6248.31</v>
      </c>
      <c r="F277" s="284"/>
      <c r="G277" s="283">
        <v>243.6</v>
      </c>
      <c r="H277" s="284"/>
      <c r="I277" s="283">
        <v>0</v>
      </c>
      <c r="J277" s="284"/>
      <c r="K277" s="301">
        <v>6491.91</v>
      </c>
      <c r="L277" s="294" t="e">
        <f>VLOOKUP(A277,#REF!,3,0)</f>
        <v>#REF!</v>
      </c>
      <c r="M277" s="305">
        <f t="shared" si="2"/>
        <v>243.6</v>
      </c>
    </row>
    <row r="278" spans="1:13">
      <c r="A278" s="281" t="s">
        <v>1329</v>
      </c>
      <c r="B278" s="270" t="s">
        <v>158</v>
      </c>
      <c r="C278" s="281" t="s">
        <v>1330</v>
      </c>
      <c r="D278" s="282"/>
      <c r="E278" s="283">
        <v>22</v>
      </c>
      <c r="F278" s="284"/>
      <c r="G278" s="283">
        <v>0</v>
      </c>
      <c r="H278" s="284"/>
      <c r="I278" s="283">
        <v>0</v>
      </c>
      <c r="J278" s="284"/>
      <c r="K278" s="283">
        <v>22</v>
      </c>
      <c r="L278" s="294" t="e">
        <f>VLOOKUP(A278,#REF!,3,0)</f>
        <v>#REF!</v>
      </c>
      <c r="M278" s="305">
        <f t="shared" si="2"/>
        <v>0</v>
      </c>
    </row>
    <row r="279" spans="1:13">
      <c r="A279" s="281" t="s">
        <v>1332</v>
      </c>
      <c r="B279" s="270" t="s">
        <v>158</v>
      </c>
      <c r="C279" s="281" t="s">
        <v>1333</v>
      </c>
      <c r="D279" s="282"/>
      <c r="E279" s="301">
        <v>10800</v>
      </c>
      <c r="F279" s="284"/>
      <c r="G279" s="301">
        <v>1350</v>
      </c>
      <c r="H279" s="284"/>
      <c r="I279" s="283">
        <v>0</v>
      </c>
      <c r="J279" s="284"/>
      <c r="K279" s="301">
        <v>12150</v>
      </c>
      <c r="L279" s="294" t="e">
        <f>VLOOKUP(A279,#REF!,3,0)</f>
        <v>#REF!</v>
      </c>
      <c r="M279" s="305">
        <f t="shared" si="2"/>
        <v>1350</v>
      </c>
    </row>
    <row r="280" spans="1:13">
      <c r="A280" s="281" t="s">
        <v>1340</v>
      </c>
      <c r="B280" s="270" t="s">
        <v>158</v>
      </c>
      <c r="C280" s="281" t="s">
        <v>1341</v>
      </c>
      <c r="D280" s="282"/>
      <c r="E280" s="301">
        <v>7666.65</v>
      </c>
      <c r="F280" s="284"/>
      <c r="G280" s="283">
        <v>958.34</v>
      </c>
      <c r="H280" s="284"/>
      <c r="I280" s="283">
        <v>0</v>
      </c>
      <c r="J280" s="284"/>
      <c r="K280" s="301">
        <v>8624.99</v>
      </c>
      <c r="L280" s="294" t="e">
        <f>VLOOKUP(A280,#REF!,3,0)</f>
        <v>#REF!</v>
      </c>
      <c r="M280" s="305">
        <f t="shared" si="2"/>
        <v>958.34</v>
      </c>
    </row>
    <row r="281" spans="1:13">
      <c r="A281" s="285"/>
      <c r="B281" s="270"/>
      <c r="C281" s="285"/>
      <c r="D281" s="286"/>
      <c r="E281" s="286"/>
      <c r="F281" s="286"/>
      <c r="G281" s="286"/>
      <c r="H281" s="286"/>
      <c r="I281" s="286"/>
      <c r="J281" s="286"/>
      <c r="K281" s="286"/>
      <c r="L281" s="294"/>
      <c r="M281" s="305"/>
    </row>
    <row r="282" spans="1:13">
      <c r="A282" s="277" t="s">
        <v>1345</v>
      </c>
      <c r="B282" s="270" t="s">
        <v>158</v>
      </c>
      <c r="C282" s="277" t="s">
        <v>1346</v>
      </c>
      <c r="D282" s="278"/>
      <c r="E282" s="300">
        <v>5495</v>
      </c>
      <c r="F282" s="280"/>
      <c r="G282" s="279">
        <v>0</v>
      </c>
      <c r="H282" s="280"/>
      <c r="I282" s="279">
        <v>0</v>
      </c>
      <c r="J282" s="280"/>
      <c r="K282" s="300">
        <v>5495</v>
      </c>
      <c r="L282" s="294" t="e">
        <f>VLOOKUP(A282,#REF!,3,0)</f>
        <v>#REF!</v>
      </c>
      <c r="M282" s="305">
        <f t="shared" si="2"/>
        <v>0</v>
      </c>
    </row>
    <row r="283" spans="1:13">
      <c r="A283" s="281" t="s">
        <v>1348</v>
      </c>
      <c r="B283" s="270" t="s">
        <v>158</v>
      </c>
      <c r="C283" s="281" t="s">
        <v>1349</v>
      </c>
      <c r="D283" s="282"/>
      <c r="E283" s="301">
        <v>5495</v>
      </c>
      <c r="F283" s="284"/>
      <c r="G283" s="283">
        <v>0</v>
      </c>
      <c r="H283" s="284"/>
      <c r="I283" s="283">
        <v>0</v>
      </c>
      <c r="J283" s="284"/>
      <c r="K283" s="301">
        <v>5495</v>
      </c>
      <c r="L283" s="294" t="e">
        <f>VLOOKUP(A283,#REF!,3,0)</f>
        <v>#REF!</v>
      </c>
      <c r="M283" s="305">
        <f t="shared" si="2"/>
        <v>0</v>
      </c>
    </row>
    <row r="284" spans="1:13">
      <c r="A284" s="285"/>
      <c r="B284" s="270"/>
      <c r="C284" s="285"/>
      <c r="D284" s="286"/>
      <c r="E284" s="286"/>
      <c r="F284" s="286"/>
      <c r="G284" s="286"/>
      <c r="H284" s="286"/>
      <c r="I284" s="286"/>
      <c r="J284" s="286"/>
      <c r="K284" s="286"/>
      <c r="L284" s="294"/>
      <c r="M284" s="305"/>
    </row>
    <row r="285" spans="1:13">
      <c r="A285" s="277" t="s">
        <v>1350</v>
      </c>
      <c r="B285" s="270" t="s">
        <v>158</v>
      </c>
      <c r="C285" s="277" t="s">
        <v>1351</v>
      </c>
      <c r="D285" s="278"/>
      <c r="E285" s="300">
        <v>11794.9</v>
      </c>
      <c r="F285" s="280"/>
      <c r="G285" s="279">
        <v>473.61</v>
      </c>
      <c r="H285" s="280"/>
      <c r="I285" s="279">
        <v>0</v>
      </c>
      <c r="J285" s="280"/>
      <c r="K285" s="300">
        <v>12268.51</v>
      </c>
      <c r="L285" s="294" t="e">
        <f>VLOOKUP(A285,#REF!,3,0)</f>
        <v>#REF!</v>
      </c>
      <c r="M285" s="305">
        <f t="shared" si="2"/>
        <v>473.61</v>
      </c>
    </row>
    <row r="286" spans="1:13">
      <c r="A286" s="281" t="s">
        <v>1355</v>
      </c>
      <c r="B286" s="270" t="s">
        <v>158</v>
      </c>
      <c r="C286" s="281" t="s">
        <v>1356</v>
      </c>
      <c r="D286" s="282"/>
      <c r="E286" s="301">
        <v>11794.9</v>
      </c>
      <c r="F286" s="284"/>
      <c r="G286" s="283">
        <v>473.61</v>
      </c>
      <c r="H286" s="284"/>
      <c r="I286" s="283">
        <v>0</v>
      </c>
      <c r="J286" s="284"/>
      <c r="K286" s="301">
        <v>12268.51</v>
      </c>
      <c r="L286" s="294" t="e">
        <f>VLOOKUP(A286,#REF!,3,0)</f>
        <v>#REF!</v>
      </c>
      <c r="M286" s="305">
        <f t="shared" si="2"/>
        <v>473.61</v>
      </c>
    </row>
    <row r="287" spans="1:13">
      <c r="A287" s="285"/>
      <c r="B287" s="270"/>
      <c r="C287" s="285"/>
      <c r="D287" s="286"/>
      <c r="E287" s="286"/>
      <c r="F287" s="286"/>
      <c r="G287" s="286"/>
      <c r="H287" s="286"/>
      <c r="I287" s="286"/>
      <c r="J287" s="286"/>
      <c r="K287" s="286"/>
      <c r="L287" s="294"/>
      <c r="M287" s="305"/>
    </row>
    <row r="288" spans="1:13">
      <c r="A288" s="277" t="s">
        <v>1357</v>
      </c>
      <c r="B288" s="270" t="s">
        <v>158</v>
      </c>
      <c r="C288" s="277" t="s">
        <v>1358</v>
      </c>
      <c r="D288" s="278"/>
      <c r="E288" s="300">
        <v>1645.36</v>
      </c>
      <c r="F288" s="280"/>
      <c r="G288" s="279">
        <v>0</v>
      </c>
      <c r="H288" s="280"/>
      <c r="I288" s="279">
        <v>0</v>
      </c>
      <c r="J288" s="280"/>
      <c r="K288" s="300">
        <v>1645.36</v>
      </c>
      <c r="L288" s="294" t="e">
        <f>VLOOKUP(A288,#REF!,3,0)</f>
        <v>#REF!</v>
      </c>
      <c r="M288" s="305">
        <f t="shared" si="2"/>
        <v>0</v>
      </c>
    </row>
    <row r="289" spans="1:13">
      <c r="A289" s="281" t="s">
        <v>1362</v>
      </c>
      <c r="B289" s="270" t="s">
        <v>158</v>
      </c>
      <c r="C289" s="281" t="s">
        <v>502</v>
      </c>
      <c r="D289" s="282"/>
      <c r="E289" s="301">
        <v>1645.36</v>
      </c>
      <c r="F289" s="284"/>
      <c r="G289" s="283">
        <v>0</v>
      </c>
      <c r="H289" s="284"/>
      <c r="I289" s="283">
        <v>0</v>
      </c>
      <c r="J289" s="284"/>
      <c r="K289" s="301">
        <v>1645.36</v>
      </c>
      <c r="L289" s="294" t="e">
        <f>VLOOKUP(A289,#REF!,3,0)</f>
        <v>#REF!</v>
      </c>
      <c r="M289" s="305">
        <f t="shared" si="2"/>
        <v>0</v>
      </c>
    </row>
    <row r="290" spans="1:13">
      <c r="A290" s="285"/>
      <c r="B290" s="270"/>
      <c r="C290" s="285"/>
      <c r="D290" s="286"/>
      <c r="E290" s="286"/>
      <c r="F290" s="286"/>
      <c r="G290" s="286"/>
      <c r="H290" s="286"/>
      <c r="I290" s="286"/>
      <c r="J290" s="286"/>
      <c r="K290" s="286"/>
      <c r="L290" s="294"/>
      <c r="M290" s="305"/>
    </row>
    <row r="291" spans="1:13">
      <c r="A291" s="277" t="s">
        <v>1367</v>
      </c>
      <c r="B291" s="270" t="s">
        <v>158</v>
      </c>
      <c r="C291" s="277" t="s">
        <v>1368</v>
      </c>
      <c r="D291" s="278"/>
      <c r="E291" s="300">
        <v>219063.41</v>
      </c>
      <c r="F291" s="280"/>
      <c r="G291" s="300">
        <v>28201.62</v>
      </c>
      <c r="H291" s="280"/>
      <c r="I291" s="279">
        <v>0</v>
      </c>
      <c r="J291" s="280"/>
      <c r="K291" s="300">
        <v>247265.03</v>
      </c>
      <c r="L291" s="294" t="e">
        <f>VLOOKUP(A291,#REF!,3,0)</f>
        <v>#REF!</v>
      </c>
      <c r="M291" s="305">
        <f t="shared" si="2"/>
        <v>28201.62</v>
      </c>
    </row>
    <row r="292" spans="1:13">
      <c r="A292" s="277" t="s">
        <v>1373</v>
      </c>
      <c r="B292" s="270" t="s">
        <v>158</v>
      </c>
      <c r="C292" s="277" t="s">
        <v>1368</v>
      </c>
      <c r="D292" s="278"/>
      <c r="E292" s="300">
        <v>219063.41</v>
      </c>
      <c r="F292" s="280"/>
      <c r="G292" s="300">
        <v>28201.62</v>
      </c>
      <c r="H292" s="280"/>
      <c r="I292" s="279">
        <v>0</v>
      </c>
      <c r="J292" s="280"/>
      <c r="K292" s="300">
        <v>247265.03</v>
      </c>
      <c r="L292" s="294" t="e">
        <f>VLOOKUP(A292,#REF!,3,0)</f>
        <v>#REF!</v>
      </c>
      <c r="M292" s="305">
        <f t="shared" si="2"/>
        <v>28201.62</v>
      </c>
    </row>
    <row r="293" spans="1:13">
      <c r="A293" s="277" t="s">
        <v>1374</v>
      </c>
      <c r="B293" s="270" t="s">
        <v>158</v>
      </c>
      <c r="C293" s="277" t="s">
        <v>1368</v>
      </c>
      <c r="D293" s="278"/>
      <c r="E293" s="300">
        <v>219063.41</v>
      </c>
      <c r="F293" s="280"/>
      <c r="G293" s="300">
        <v>28201.62</v>
      </c>
      <c r="H293" s="280"/>
      <c r="I293" s="279">
        <v>0</v>
      </c>
      <c r="J293" s="280"/>
      <c r="K293" s="300">
        <v>247265.03</v>
      </c>
      <c r="L293" s="294" t="e">
        <f>VLOOKUP(A293,#REF!,3,0)</f>
        <v>#REF!</v>
      </c>
      <c r="M293" s="305">
        <f t="shared" si="2"/>
        <v>28201.62</v>
      </c>
    </row>
    <row r="294" spans="1:13">
      <c r="A294" s="277" t="s">
        <v>1375</v>
      </c>
      <c r="B294" s="270" t="s">
        <v>158</v>
      </c>
      <c r="C294" s="277" t="s">
        <v>1376</v>
      </c>
      <c r="D294" s="278"/>
      <c r="E294" s="300">
        <v>188663.42</v>
      </c>
      <c r="F294" s="280"/>
      <c r="G294" s="300">
        <v>19704.91</v>
      </c>
      <c r="H294" s="280"/>
      <c r="I294" s="279">
        <v>0</v>
      </c>
      <c r="J294" s="280"/>
      <c r="K294" s="300">
        <v>208368.33</v>
      </c>
      <c r="L294" s="294" t="e">
        <f>VLOOKUP(A294,#REF!,3,0)</f>
        <v>#REF!</v>
      </c>
      <c r="M294" s="305">
        <f t="shared" si="2"/>
        <v>19704.91</v>
      </c>
    </row>
    <row r="295" spans="1:13">
      <c r="A295" s="281" t="s">
        <v>1381</v>
      </c>
      <c r="B295" s="270" t="s">
        <v>158</v>
      </c>
      <c r="C295" s="281" t="s">
        <v>1382</v>
      </c>
      <c r="D295" s="282"/>
      <c r="E295" s="301">
        <v>3920</v>
      </c>
      <c r="F295" s="284"/>
      <c r="G295" s="283">
        <v>490</v>
      </c>
      <c r="H295" s="284"/>
      <c r="I295" s="283">
        <v>0</v>
      </c>
      <c r="J295" s="284"/>
      <c r="K295" s="301">
        <v>4410</v>
      </c>
      <c r="L295" s="294" t="e">
        <f>VLOOKUP(A295,#REF!,3,0)</f>
        <v>#REF!</v>
      </c>
      <c r="M295" s="305">
        <f t="shared" si="2"/>
        <v>490</v>
      </c>
    </row>
    <row r="296" spans="1:13">
      <c r="A296" s="281" t="s">
        <v>1386</v>
      </c>
      <c r="B296" s="270" t="s">
        <v>158</v>
      </c>
      <c r="C296" s="281" t="s">
        <v>1387</v>
      </c>
      <c r="D296" s="282"/>
      <c r="E296" s="301">
        <v>29396.05</v>
      </c>
      <c r="F296" s="284"/>
      <c r="G296" s="283">
        <v>0</v>
      </c>
      <c r="H296" s="284"/>
      <c r="I296" s="283">
        <v>0</v>
      </c>
      <c r="J296" s="284"/>
      <c r="K296" s="301">
        <v>29396.05</v>
      </c>
      <c r="L296" s="294" t="e">
        <f>VLOOKUP(A296,#REF!,3,0)</f>
        <v>#REF!</v>
      </c>
      <c r="M296" s="305">
        <f t="shared" si="2"/>
        <v>0</v>
      </c>
    </row>
    <row r="297" spans="1:13">
      <c r="A297" s="281" t="s">
        <v>1391</v>
      </c>
      <c r="B297" s="270" t="s">
        <v>158</v>
      </c>
      <c r="C297" s="281" t="s">
        <v>1392</v>
      </c>
      <c r="D297" s="282"/>
      <c r="E297" s="301">
        <v>4387.71</v>
      </c>
      <c r="F297" s="284"/>
      <c r="G297" s="301">
        <v>3503.7</v>
      </c>
      <c r="H297" s="284"/>
      <c r="I297" s="283">
        <v>0</v>
      </c>
      <c r="J297" s="284"/>
      <c r="K297" s="301">
        <v>7891.41</v>
      </c>
      <c r="L297" s="294" t="e">
        <f>VLOOKUP(A297,#REF!,3,0)</f>
        <v>#REF!</v>
      </c>
      <c r="M297" s="305">
        <f t="shared" si="2"/>
        <v>3503.7</v>
      </c>
    </row>
    <row r="298" spans="1:13">
      <c r="A298" s="281" t="s">
        <v>1396</v>
      </c>
      <c r="B298" s="270" t="s">
        <v>158</v>
      </c>
      <c r="C298" s="281" t="s">
        <v>1397</v>
      </c>
      <c r="D298" s="282"/>
      <c r="E298" s="301">
        <v>75602.009999999995</v>
      </c>
      <c r="F298" s="284"/>
      <c r="G298" s="301">
        <v>8235</v>
      </c>
      <c r="H298" s="284"/>
      <c r="I298" s="283">
        <v>0</v>
      </c>
      <c r="J298" s="284"/>
      <c r="K298" s="301">
        <v>83837.009999999995</v>
      </c>
      <c r="L298" s="294" t="e">
        <f>VLOOKUP(A298,#REF!,3,0)</f>
        <v>#REF!</v>
      </c>
      <c r="M298" s="305">
        <f t="shared" si="2"/>
        <v>8235</v>
      </c>
    </row>
    <row r="299" spans="1:13">
      <c r="A299" s="281" t="s">
        <v>1401</v>
      </c>
      <c r="B299" s="270" t="s">
        <v>158</v>
      </c>
      <c r="C299" s="281" t="s">
        <v>1402</v>
      </c>
      <c r="D299" s="282"/>
      <c r="E299" s="301">
        <v>1566</v>
      </c>
      <c r="F299" s="284"/>
      <c r="G299" s="283">
        <v>0</v>
      </c>
      <c r="H299" s="284"/>
      <c r="I299" s="283">
        <v>0</v>
      </c>
      <c r="J299" s="284"/>
      <c r="K299" s="301">
        <v>1566</v>
      </c>
      <c r="L299" s="294" t="e">
        <f>VLOOKUP(A299,#REF!,3,0)</f>
        <v>#REF!</v>
      </c>
      <c r="M299" s="305">
        <f t="shared" si="2"/>
        <v>0</v>
      </c>
    </row>
    <row r="300" spans="1:13">
      <c r="A300" s="281" t="s">
        <v>1404</v>
      </c>
      <c r="B300" s="270" t="s">
        <v>158</v>
      </c>
      <c r="C300" s="281" t="s">
        <v>1405</v>
      </c>
      <c r="D300" s="282"/>
      <c r="E300" s="301">
        <v>1034.2</v>
      </c>
      <c r="F300" s="284"/>
      <c r="G300" s="283">
        <v>360</v>
      </c>
      <c r="H300" s="284"/>
      <c r="I300" s="283">
        <v>0</v>
      </c>
      <c r="J300" s="284"/>
      <c r="K300" s="301">
        <v>1394.2</v>
      </c>
      <c r="L300" s="294" t="e">
        <f>VLOOKUP(A300,#REF!,3,0)</f>
        <v>#REF!</v>
      </c>
      <c r="M300" s="305">
        <f t="shared" si="2"/>
        <v>360</v>
      </c>
    </row>
    <row r="301" spans="1:13">
      <c r="A301" s="281" t="s">
        <v>4613</v>
      </c>
      <c r="B301" s="270" t="s">
        <v>158</v>
      </c>
      <c r="C301" s="281" t="s">
        <v>4614</v>
      </c>
      <c r="D301" s="282"/>
      <c r="E301" s="283">
        <v>161</v>
      </c>
      <c r="F301" s="284"/>
      <c r="G301" s="283">
        <v>0</v>
      </c>
      <c r="H301" s="284"/>
      <c r="I301" s="283">
        <v>0</v>
      </c>
      <c r="J301" s="284"/>
      <c r="K301" s="283">
        <v>161</v>
      </c>
      <c r="L301" s="294" t="e">
        <f>VLOOKUP(A301,#REF!,3,0)</f>
        <v>#REF!</v>
      </c>
      <c r="M301" s="305">
        <f t="shared" si="2"/>
        <v>0</v>
      </c>
    </row>
    <row r="302" spans="1:13">
      <c r="A302" s="281" t="s">
        <v>3935</v>
      </c>
      <c r="B302" s="270" t="s">
        <v>158</v>
      </c>
      <c r="C302" s="281" t="s">
        <v>3936</v>
      </c>
      <c r="D302" s="282"/>
      <c r="E302" s="283">
        <v>522</v>
      </c>
      <c r="F302" s="284"/>
      <c r="G302" s="283">
        <v>0</v>
      </c>
      <c r="H302" s="284"/>
      <c r="I302" s="283">
        <v>0</v>
      </c>
      <c r="J302" s="284"/>
      <c r="K302" s="283">
        <v>522</v>
      </c>
      <c r="L302" s="294" t="e">
        <f>VLOOKUP(A302,#REF!,3,0)</f>
        <v>#REF!</v>
      </c>
      <c r="M302" s="305">
        <f t="shared" si="2"/>
        <v>0</v>
      </c>
    </row>
    <row r="303" spans="1:13">
      <c r="A303" s="281" t="s">
        <v>3938</v>
      </c>
      <c r="B303" s="270" t="s">
        <v>158</v>
      </c>
      <c r="C303" s="281" t="s">
        <v>3939</v>
      </c>
      <c r="D303" s="282"/>
      <c r="E303" s="301">
        <v>2548.04</v>
      </c>
      <c r="F303" s="284"/>
      <c r="G303" s="283">
        <v>0</v>
      </c>
      <c r="H303" s="284"/>
      <c r="I303" s="283">
        <v>0</v>
      </c>
      <c r="J303" s="284"/>
      <c r="K303" s="301">
        <v>2548.04</v>
      </c>
      <c r="L303" s="294" t="e">
        <f>VLOOKUP(A303,#REF!,3,0)</f>
        <v>#REF!</v>
      </c>
      <c r="M303" s="305">
        <f t="shared" si="2"/>
        <v>0</v>
      </c>
    </row>
    <row r="304" spans="1:13">
      <c r="A304" s="281" t="s">
        <v>1407</v>
      </c>
      <c r="B304" s="270" t="s">
        <v>158</v>
      </c>
      <c r="C304" s="281" t="s">
        <v>1408</v>
      </c>
      <c r="D304" s="282"/>
      <c r="E304" s="301">
        <v>21871.83</v>
      </c>
      <c r="F304" s="284"/>
      <c r="G304" s="283">
        <v>629.26</v>
      </c>
      <c r="H304" s="284"/>
      <c r="I304" s="283">
        <v>0</v>
      </c>
      <c r="J304" s="284"/>
      <c r="K304" s="301">
        <v>22501.09</v>
      </c>
      <c r="L304" s="294" t="e">
        <f>VLOOKUP(A304,#REF!,3,0)</f>
        <v>#REF!</v>
      </c>
      <c r="M304" s="305">
        <f t="shared" si="2"/>
        <v>629.26</v>
      </c>
    </row>
    <row r="305" spans="1:13">
      <c r="A305" s="281" t="s">
        <v>1412</v>
      </c>
      <c r="B305" s="270" t="s">
        <v>158</v>
      </c>
      <c r="C305" s="281" t="s">
        <v>1413</v>
      </c>
      <c r="D305" s="282"/>
      <c r="E305" s="301">
        <v>43749.58</v>
      </c>
      <c r="F305" s="284"/>
      <c r="G305" s="301">
        <v>5765.09</v>
      </c>
      <c r="H305" s="284"/>
      <c r="I305" s="283">
        <v>0</v>
      </c>
      <c r="J305" s="284"/>
      <c r="K305" s="301">
        <v>49514.67</v>
      </c>
      <c r="L305" s="294" t="e">
        <f>VLOOKUP(A305,#REF!,3,0)</f>
        <v>#REF!</v>
      </c>
      <c r="M305" s="305">
        <f t="shared" si="2"/>
        <v>5765.09</v>
      </c>
    </row>
    <row r="306" spans="1:13">
      <c r="A306" s="281" t="s">
        <v>1417</v>
      </c>
      <c r="B306" s="270" t="s">
        <v>158</v>
      </c>
      <c r="C306" s="281" t="s">
        <v>1418</v>
      </c>
      <c r="D306" s="282"/>
      <c r="E306" s="301">
        <v>3905</v>
      </c>
      <c r="F306" s="284"/>
      <c r="G306" s="283">
        <v>721.86</v>
      </c>
      <c r="H306" s="284"/>
      <c r="I306" s="283">
        <v>0</v>
      </c>
      <c r="J306" s="284"/>
      <c r="K306" s="301">
        <v>4626.8599999999997</v>
      </c>
      <c r="L306" s="294" t="e">
        <f>VLOOKUP(A306,#REF!,3,0)</f>
        <v>#REF!</v>
      </c>
      <c r="M306" s="305">
        <f t="shared" si="2"/>
        <v>721.86</v>
      </c>
    </row>
    <row r="307" spans="1:13">
      <c r="A307" s="285"/>
      <c r="B307" s="270"/>
      <c r="C307" s="285"/>
      <c r="D307" s="286"/>
      <c r="E307" s="286"/>
      <c r="F307" s="286"/>
      <c r="G307" s="286"/>
      <c r="H307" s="286"/>
      <c r="I307" s="286"/>
      <c r="J307" s="286"/>
      <c r="K307" s="286"/>
      <c r="L307" s="294"/>
      <c r="M307" s="305"/>
    </row>
    <row r="308" spans="1:13">
      <c r="A308" s="277" t="s">
        <v>1422</v>
      </c>
      <c r="B308" s="270" t="s">
        <v>158</v>
      </c>
      <c r="C308" s="277" t="s">
        <v>1423</v>
      </c>
      <c r="D308" s="278"/>
      <c r="E308" s="300">
        <v>2823.8</v>
      </c>
      <c r="F308" s="280"/>
      <c r="G308" s="300">
        <v>5979.99</v>
      </c>
      <c r="H308" s="280"/>
      <c r="I308" s="279">
        <v>0</v>
      </c>
      <c r="J308" s="280"/>
      <c r="K308" s="300">
        <v>8803.7900000000009</v>
      </c>
      <c r="L308" s="294" t="e">
        <f>VLOOKUP(A308,#REF!,3,0)</f>
        <v>#REF!</v>
      </c>
      <c r="M308" s="305">
        <f t="shared" si="2"/>
        <v>5979.99</v>
      </c>
    </row>
    <row r="309" spans="1:13">
      <c r="A309" s="281" t="s">
        <v>1426</v>
      </c>
      <c r="B309" s="270" t="s">
        <v>158</v>
      </c>
      <c r="C309" s="281" t="s">
        <v>1423</v>
      </c>
      <c r="D309" s="282"/>
      <c r="E309" s="301">
        <v>2823.8</v>
      </c>
      <c r="F309" s="284"/>
      <c r="G309" s="301">
        <v>5979.99</v>
      </c>
      <c r="H309" s="284"/>
      <c r="I309" s="283">
        <v>0</v>
      </c>
      <c r="J309" s="284"/>
      <c r="K309" s="301">
        <v>8803.7900000000009</v>
      </c>
      <c r="L309" s="294" t="e">
        <f>VLOOKUP(A309,#REF!,3,0)</f>
        <v>#REF!</v>
      </c>
      <c r="M309" s="305">
        <f t="shared" si="2"/>
        <v>5979.99</v>
      </c>
    </row>
    <row r="310" spans="1:13">
      <c r="A310" s="285"/>
      <c r="B310" s="270"/>
      <c r="C310" s="285"/>
      <c r="D310" s="286"/>
      <c r="E310" s="286"/>
      <c r="F310" s="286"/>
      <c r="G310" s="286"/>
      <c r="H310" s="286"/>
      <c r="I310" s="286"/>
      <c r="J310" s="286"/>
      <c r="K310" s="286"/>
      <c r="L310" s="294"/>
      <c r="M310" s="305"/>
    </row>
    <row r="311" spans="1:13">
      <c r="A311" s="277" t="s">
        <v>1427</v>
      </c>
      <c r="B311" s="270" t="s">
        <v>158</v>
      </c>
      <c r="C311" s="277" t="s">
        <v>1428</v>
      </c>
      <c r="D311" s="278"/>
      <c r="E311" s="279">
        <v>98.47</v>
      </c>
      <c r="F311" s="280"/>
      <c r="G311" s="279">
        <v>0</v>
      </c>
      <c r="H311" s="280"/>
      <c r="I311" s="279">
        <v>0</v>
      </c>
      <c r="J311" s="280"/>
      <c r="K311" s="279">
        <v>98.47</v>
      </c>
      <c r="L311" s="294" t="e">
        <f>VLOOKUP(A311,#REF!,3,0)</f>
        <v>#REF!</v>
      </c>
      <c r="M311" s="305">
        <f t="shared" si="2"/>
        <v>0</v>
      </c>
    </row>
    <row r="312" spans="1:13">
      <c r="A312" s="281" t="s">
        <v>1430</v>
      </c>
      <c r="B312" s="270" t="s">
        <v>158</v>
      </c>
      <c r="C312" s="281" t="s">
        <v>1431</v>
      </c>
      <c r="D312" s="282"/>
      <c r="E312" s="283">
        <v>98.47</v>
      </c>
      <c r="F312" s="284"/>
      <c r="G312" s="283">
        <v>0</v>
      </c>
      <c r="H312" s="284"/>
      <c r="I312" s="283">
        <v>0</v>
      </c>
      <c r="J312" s="284"/>
      <c r="K312" s="283">
        <v>98.47</v>
      </c>
      <c r="L312" s="294" t="e">
        <f>VLOOKUP(A312,#REF!,3,0)</f>
        <v>#REF!</v>
      </c>
      <c r="M312" s="305">
        <f t="shared" si="2"/>
        <v>0</v>
      </c>
    </row>
    <row r="313" spans="1:13">
      <c r="A313" s="285"/>
      <c r="B313" s="270"/>
      <c r="C313" s="285"/>
      <c r="D313" s="286"/>
      <c r="E313" s="286"/>
      <c r="F313" s="286"/>
      <c r="G313" s="286"/>
      <c r="H313" s="286"/>
      <c r="I313" s="286"/>
      <c r="J313" s="286"/>
      <c r="K313" s="286"/>
      <c r="L313" s="294"/>
      <c r="M313" s="305"/>
    </row>
    <row r="314" spans="1:13">
      <c r="A314" s="277" t="s">
        <v>1435</v>
      </c>
      <c r="B314" s="270" t="s">
        <v>158</v>
      </c>
      <c r="C314" s="277" t="s">
        <v>1436</v>
      </c>
      <c r="D314" s="278"/>
      <c r="E314" s="300">
        <v>27477.72</v>
      </c>
      <c r="F314" s="280"/>
      <c r="G314" s="300">
        <v>2516.7199999999998</v>
      </c>
      <c r="H314" s="280"/>
      <c r="I314" s="279">
        <v>0</v>
      </c>
      <c r="J314" s="280"/>
      <c r="K314" s="300">
        <v>29994.44</v>
      </c>
      <c r="L314" s="294" t="e">
        <f>VLOOKUP(A314,#REF!,3,0)</f>
        <v>#REF!</v>
      </c>
      <c r="M314" s="305">
        <f t="shared" si="2"/>
        <v>2516.7199999999998</v>
      </c>
    </row>
    <row r="315" spans="1:13">
      <c r="A315" s="281" t="s">
        <v>1440</v>
      </c>
      <c r="B315" s="270" t="s">
        <v>158</v>
      </c>
      <c r="C315" s="281" t="s">
        <v>1441</v>
      </c>
      <c r="D315" s="282"/>
      <c r="E315" s="301">
        <v>27477.72</v>
      </c>
      <c r="F315" s="284"/>
      <c r="G315" s="301">
        <v>2516.7199999999998</v>
      </c>
      <c r="H315" s="284"/>
      <c r="I315" s="283">
        <v>0</v>
      </c>
      <c r="J315" s="284"/>
      <c r="K315" s="301">
        <v>29994.44</v>
      </c>
      <c r="L315" s="294" t="e">
        <f>VLOOKUP(A315,#REF!,3,0)</f>
        <v>#REF!</v>
      </c>
      <c r="M315" s="305">
        <f t="shared" si="2"/>
        <v>2516.7199999999998</v>
      </c>
    </row>
    <row r="316" spans="1:13">
      <c r="A316" s="285"/>
      <c r="B316" s="270"/>
      <c r="C316" s="285"/>
      <c r="D316" s="286"/>
      <c r="E316" s="286"/>
      <c r="F316" s="286"/>
      <c r="G316" s="286"/>
      <c r="H316" s="286"/>
      <c r="I316" s="286"/>
      <c r="J316" s="286"/>
      <c r="K316" s="286"/>
      <c r="L316" s="294"/>
      <c r="M316" s="305"/>
    </row>
    <row r="317" spans="1:13">
      <c r="A317" s="277" t="s">
        <v>1442</v>
      </c>
      <c r="B317" s="270" t="s">
        <v>158</v>
      </c>
      <c r="C317" s="277" t="s">
        <v>1443</v>
      </c>
      <c r="D317" s="278"/>
      <c r="E317" s="300">
        <v>20086.150000000001</v>
      </c>
      <c r="F317" s="280"/>
      <c r="G317" s="300">
        <v>2724.98</v>
      </c>
      <c r="H317" s="280"/>
      <c r="I317" s="279">
        <v>0</v>
      </c>
      <c r="J317" s="280"/>
      <c r="K317" s="300">
        <v>22811.13</v>
      </c>
      <c r="L317" s="294" t="e">
        <f>VLOOKUP(A317,#REF!,3,0)</f>
        <v>#REF!</v>
      </c>
      <c r="M317" s="305">
        <f t="shared" si="2"/>
        <v>2724.98</v>
      </c>
    </row>
    <row r="318" spans="1:13">
      <c r="A318" s="277" t="s">
        <v>1447</v>
      </c>
      <c r="B318" s="270" t="s">
        <v>158</v>
      </c>
      <c r="C318" s="277" t="s">
        <v>1443</v>
      </c>
      <c r="D318" s="278"/>
      <c r="E318" s="300">
        <v>20086.150000000001</v>
      </c>
      <c r="F318" s="280"/>
      <c r="G318" s="300">
        <v>2724.98</v>
      </c>
      <c r="H318" s="280"/>
      <c r="I318" s="279">
        <v>0</v>
      </c>
      <c r="J318" s="280"/>
      <c r="K318" s="300">
        <v>22811.13</v>
      </c>
      <c r="L318" s="294" t="e">
        <f>VLOOKUP(A318,#REF!,3,0)</f>
        <v>#REF!</v>
      </c>
      <c r="M318" s="305">
        <f t="shared" si="2"/>
        <v>2724.98</v>
      </c>
    </row>
    <row r="319" spans="1:13">
      <c r="A319" s="277" t="s">
        <v>1448</v>
      </c>
      <c r="B319" s="270" t="s">
        <v>158</v>
      </c>
      <c r="C319" s="277" t="s">
        <v>1443</v>
      </c>
      <c r="D319" s="278"/>
      <c r="E319" s="300">
        <v>20086.150000000001</v>
      </c>
      <c r="F319" s="280"/>
      <c r="G319" s="300">
        <v>2724.98</v>
      </c>
      <c r="H319" s="280"/>
      <c r="I319" s="279">
        <v>0</v>
      </c>
      <c r="J319" s="280"/>
      <c r="K319" s="300">
        <v>22811.13</v>
      </c>
      <c r="L319" s="294" t="e">
        <f>VLOOKUP(A319,#REF!,3,0)</f>
        <v>#REF!</v>
      </c>
      <c r="M319" s="305">
        <f t="shared" si="2"/>
        <v>2724.98</v>
      </c>
    </row>
    <row r="320" spans="1:13">
      <c r="A320" s="277" t="s">
        <v>1449</v>
      </c>
      <c r="B320" s="270" t="s">
        <v>158</v>
      </c>
      <c r="C320" s="277" t="s">
        <v>1450</v>
      </c>
      <c r="D320" s="278"/>
      <c r="E320" s="300">
        <v>2290.88</v>
      </c>
      <c r="F320" s="280"/>
      <c r="G320" s="279">
        <v>0</v>
      </c>
      <c r="H320" s="280"/>
      <c r="I320" s="279">
        <v>0</v>
      </c>
      <c r="J320" s="280"/>
      <c r="K320" s="300">
        <v>2290.88</v>
      </c>
      <c r="L320" s="294" t="e">
        <f>VLOOKUP(A320,#REF!,3,0)</f>
        <v>#REF!</v>
      </c>
      <c r="M320" s="305">
        <f t="shared" si="2"/>
        <v>0</v>
      </c>
    </row>
    <row r="321" spans="1:13">
      <c r="A321" s="281" t="s">
        <v>1452</v>
      </c>
      <c r="B321" s="270" t="s">
        <v>158</v>
      </c>
      <c r="C321" s="281" t="s">
        <v>1453</v>
      </c>
      <c r="D321" s="282"/>
      <c r="E321" s="283">
        <v>290.88</v>
      </c>
      <c r="F321" s="284"/>
      <c r="G321" s="283">
        <v>0</v>
      </c>
      <c r="H321" s="284"/>
      <c r="I321" s="283">
        <v>0</v>
      </c>
      <c r="J321" s="284"/>
      <c r="K321" s="283">
        <v>290.88</v>
      </c>
      <c r="L321" s="294" t="e">
        <f>VLOOKUP(A321,#REF!,3,0)</f>
        <v>#REF!</v>
      </c>
      <c r="M321" s="305">
        <f t="shared" si="2"/>
        <v>0</v>
      </c>
    </row>
    <row r="322" spans="1:13">
      <c r="A322" s="281" t="s">
        <v>2804</v>
      </c>
      <c r="B322" s="270" t="s">
        <v>158</v>
      </c>
      <c r="C322" s="281" t="s">
        <v>2805</v>
      </c>
      <c r="D322" s="282"/>
      <c r="E322" s="301">
        <v>2000</v>
      </c>
      <c r="F322" s="284"/>
      <c r="G322" s="283">
        <v>0</v>
      </c>
      <c r="H322" s="284"/>
      <c r="I322" s="283">
        <v>0</v>
      </c>
      <c r="J322" s="284"/>
      <c r="K322" s="301">
        <v>2000</v>
      </c>
      <c r="L322" s="294" t="e">
        <f>VLOOKUP(A322,#REF!,3,0)</f>
        <v>#REF!</v>
      </c>
      <c r="M322" s="305">
        <f t="shared" ref="M322:M384" si="3">G322-I322</f>
        <v>0</v>
      </c>
    </row>
    <row r="323" spans="1:13">
      <c r="A323" s="285"/>
      <c r="B323" s="270"/>
      <c r="C323" s="285"/>
      <c r="D323" s="286"/>
      <c r="E323" s="286"/>
      <c r="F323" s="286"/>
      <c r="G323" s="286"/>
      <c r="H323" s="286"/>
      <c r="I323" s="286"/>
      <c r="J323" s="286"/>
      <c r="K323" s="286"/>
      <c r="L323" s="294"/>
      <c r="M323" s="305"/>
    </row>
    <row r="324" spans="1:13">
      <c r="A324" s="277" t="s">
        <v>1903</v>
      </c>
      <c r="B324" s="270" t="s">
        <v>158</v>
      </c>
      <c r="C324" s="277" t="s">
        <v>1904</v>
      </c>
      <c r="D324" s="278"/>
      <c r="E324" s="300">
        <v>1241.94</v>
      </c>
      <c r="F324" s="280"/>
      <c r="G324" s="300">
        <v>1000</v>
      </c>
      <c r="H324" s="280"/>
      <c r="I324" s="279">
        <v>0</v>
      </c>
      <c r="J324" s="280"/>
      <c r="K324" s="300">
        <v>2241.94</v>
      </c>
      <c r="L324" s="294" t="e">
        <f>VLOOKUP(A324,#REF!,3,0)</f>
        <v>#REF!</v>
      </c>
      <c r="M324" s="305">
        <f t="shared" si="3"/>
        <v>1000</v>
      </c>
    </row>
    <row r="325" spans="1:13">
      <c r="A325" s="281" t="s">
        <v>1907</v>
      </c>
      <c r="B325" s="270" t="s">
        <v>158</v>
      </c>
      <c r="C325" s="281" t="s">
        <v>1908</v>
      </c>
      <c r="D325" s="282"/>
      <c r="E325" s="301">
        <v>1241.94</v>
      </c>
      <c r="F325" s="284"/>
      <c r="G325" s="301">
        <v>1000</v>
      </c>
      <c r="H325" s="284"/>
      <c r="I325" s="283">
        <v>0</v>
      </c>
      <c r="J325" s="284"/>
      <c r="K325" s="301">
        <v>2241.94</v>
      </c>
      <c r="L325" s="294" t="s">
        <v>136</v>
      </c>
      <c r="M325" s="305">
        <f t="shared" si="3"/>
        <v>1000</v>
      </c>
    </row>
    <row r="326" spans="1:13">
      <c r="A326" s="285"/>
      <c r="B326" s="270"/>
      <c r="C326" s="285"/>
      <c r="D326" s="286"/>
      <c r="E326" s="286"/>
      <c r="F326" s="286"/>
      <c r="G326" s="286"/>
      <c r="H326" s="286"/>
      <c r="I326" s="286"/>
      <c r="J326" s="286"/>
      <c r="K326" s="286"/>
      <c r="L326" s="294"/>
      <c r="M326" s="305"/>
    </row>
    <row r="327" spans="1:13">
      <c r="A327" s="277" t="s">
        <v>1454</v>
      </c>
      <c r="B327" s="270" t="s">
        <v>158</v>
      </c>
      <c r="C327" s="277" t="s">
        <v>1455</v>
      </c>
      <c r="D327" s="278"/>
      <c r="E327" s="300">
        <v>8808.75</v>
      </c>
      <c r="F327" s="280"/>
      <c r="G327" s="279">
        <v>0</v>
      </c>
      <c r="H327" s="280"/>
      <c r="I327" s="279">
        <v>0</v>
      </c>
      <c r="J327" s="280"/>
      <c r="K327" s="300">
        <v>8808.75</v>
      </c>
      <c r="L327" s="294" t="e">
        <f>VLOOKUP(A327,#REF!,3,0)</f>
        <v>#REF!</v>
      </c>
      <c r="M327" s="305">
        <f t="shared" si="3"/>
        <v>0</v>
      </c>
    </row>
    <row r="328" spans="1:13">
      <c r="A328" s="281" t="s">
        <v>4409</v>
      </c>
      <c r="B328" s="270" t="s">
        <v>158</v>
      </c>
      <c r="C328" s="281" t="s">
        <v>4410</v>
      </c>
      <c r="D328" s="282"/>
      <c r="E328" s="301">
        <v>3710.79</v>
      </c>
      <c r="F328" s="284"/>
      <c r="G328" s="283">
        <v>0</v>
      </c>
      <c r="H328" s="284"/>
      <c r="I328" s="283">
        <v>0</v>
      </c>
      <c r="J328" s="284"/>
      <c r="K328" s="301">
        <v>3710.79</v>
      </c>
      <c r="L328" s="294" t="s">
        <v>136</v>
      </c>
      <c r="M328" s="305">
        <f t="shared" si="3"/>
        <v>0</v>
      </c>
    </row>
    <row r="329" spans="1:13">
      <c r="A329" s="281" t="s">
        <v>1459</v>
      </c>
      <c r="B329" s="270" t="s">
        <v>158</v>
      </c>
      <c r="C329" s="281" t="s">
        <v>1460</v>
      </c>
      <c r="D329" s="282"/>
      <c r="E329" s="301">
        <v>5097.96</v>
      </c>
      <c r="F329" s="284"/>
      <c r="G329" s="283">
        <v>0</v>
      </c>
      <c r="H329" s="284"/>
      <c r="I329" s="283">
        <v>0</v>
      </c>
      <c r="J329" s="284"/>
      <c r="K329" s="301">
        <v>5097.96</v>
      </c>
      <c r="L329" s="294" t="e">
        <f>VLOOKUP(A329,#REF!,3,0)</f>
        <v>#REF!</v>
      </c>
      <c r="M329" s="305">
        <f t="shared" si="3"/>
        <v>0</v>
      </c>
    </row>
    <row r="330" spans="1:13">
      <c r="A330" s="285"/>
      <c r="B330" s="270"/>
      <c r="C330" s="285"/>
      <c r="D330" s="286"/>
      <c r="E330" s="286"/>
      <c r="F330" s="286"/>
      <c r="G330" s="286"/>
      <c r="H330" s="286"/>
      <c r="I330" s="286"/>
      <c r="J330" s="286"/>
      <c r="K330" s="286"/>
      <c r="L330" s="294"/>
      <c r="M330" s="305"/>
    </row>
    <row r="331" spans="1:13">
      <c r="A331" s="277" t="s">
        <v>1461</v>
      </c>
      <c r="B331" s="270" t="s">
        <v>158</v>
      </c>
      <c r="C331" s="277" t="s">
        <v>1462</v>
      </c>
      <c r="D331" s="278"/>
      <c r="E331" s="300">
        <v>7744.58</v>
      </c>
      <c r="F331" s="280"/>
      <c r="G331" s="300">
        <v>1724.98</v>
      </c>
      <c r="H331" s="280"/>
      <c r="I331" s="279">
        <v>0</v>
      </c>
      <c r="J331" s="280"/>
      <c r="K331" s="300">
        <v>9469.56</v>
      </c>
      <c r="L331" s="294" t="e">
        <f>VLOOKUP(A331,#REF!,3,0)</f>
        <v>#REF!</v>
      </c>
      <c r="M331" s="305">
        <f t="shared" si="3"/>
        <v>1724.98</v>
      </c>
    </row>
    <row r="332" spans="1:13">
      <c r="A332" s="281" t="s">
        <v>1466</v>
      </c>
      <c r="B332" s="270" t="s">
        <v>158</v>
      </c>
      <c r="C332" s="281" t="s">
        <v>1467</v>
      </c>
      <c r="D332" s="282"/>
      <c r="E332" s="301">
        <v>7077.56</v>
      </c>
      <c r="F332" s="284"/>
      <c r="G332" s="283">
        <v>0</v>
      </c>
      <c r="H332" s="284"/>
      <c r="I332" s="283">
        <v>0</v>
      </c>
      <c r="J332" s="284"/>
      <c r="K332" s="301">
        <v>7077.56</v>
      </c>
      <c r="L332" s="294" t="s">
        <v>141</v>
      </c>
      <c r="M332" s="305">
        <f t="shared" si="3"/>
        <v>0</v>
      </c>
    </row>
    <row r="333" spans="1:13">
      <c r="A333" s="281" t="s">
        <v>4681</v>
      </c>
      <c r="B333" s="270" t="s">
        <v>158</v>
      </c>
      <c r="C333" s="281" t="s">
        <v>4682</v>
      </c>
      <c r="D333" s="282"/>
      <c r="E333" s="283">
        <v>667.02</v>
      </c>
      <c r="F333" s="284"/>
      <c r="G333" s="301">
        <v>1724.98</v>
      </c>
      <c r="H333" s="284"/>
      <c r="I333" s="283">
        <v>0</v>
      </c>
      <c r="J333" s="284"/>
      <c r="K333" s="301">
        <v>2392</v>
      </c>
      <c r="L333" s="294" t="e">
        <f>VLOOKUP(A333,#REF!,3,0)</f>
        <v>#REF!</v>
      </c>
      <c r="M333" s="305">
        <f t="shared" si="3"/>
        <v>1724.98</v>
      </c>
    </row>
    <row r="334" spans="1:13">
      <c r="A334" s="285"/>
      <c r="B334" s="270"/>
      <c r="C334" s="285"/>
      <c r="D334" s="286"/>
      <c r="E334" s="286"/>
      <c r="F334" s="286"/>
      <c r="G334" s="286"/>
      <c r="H334" s="286"/>
      <c r="I334" s="286"/>
      <c r="J334" s="286"/>
      <c r="K334" s="286"/>
      <c r="L334" s="294"/>
      <c r="M334" s="305"/>
    </row>
    <row r="335" spans="1:13">
      <c r="A335" s="277" t="s">
        <v>1468</v>
      </c>
      <c r="B335" s="270" t="s">
        <v>158</v>
      </c>
      <c r="C335" s="277" t="s">
        <v>1469</v>
      </c>
      <c r="D335" s="278"/>
      <c r="E335" s="300">
        <v>20985.59</v>
      </c>
      <c r="F335" s="280"/>
      <c r="G335" s="279">
        <v>547.14</v>
      </c>
      <c r="H335" s="280"/>
      <c r="I335" s="279">
        <v>0</v>
      </c>
      <c r="J335" s="280"/>
      <c r="K335" s="300">
        <v>21532.73</v>
      </c>
      <c r="L335" s="294" t="e">
        <f>VLOOKUP(A335,#REF!,3,0)</f>
        <v>#REF!</v>
      </c>
      <c r="M335" s="305">
        <f t="shared" si="3"/>
        <v>547.14</v>
      </c>
    </row>
    <row r="336" spans="1:13">
      <c r="A336" s="277" t="s">
        <v>1473</v>
      </c>
      <c r="B336" s="270" t="s">
        <v>158</v>
      </c>
      <c r="C336" s="277" t="s">
        <v>1469</v>
      </c>
      <c r="D336" s="278"/>
      <c r="E336" s="300">
        <v>20985.59</v>
      </c>
      <c r="F336" s="280"/>
      <c r="G336" s="279">
        <v>547.14</v>
      </c>
      <c r="H336" s="280"/>
      <c r="I336" s="279">
        <v>0</v>
      </c>
      <c r="J336" s="280"/>
      <c r="K336" s="300">
        <v>21532.73</v>
      </c>
      <c r="L336" s="294" t="e">
        <f>VLOOKUP(A336,#REF!,3,0)</f>
        <v>#REF!</v>
      </c>
      <c r="M336" s="305">
        <f t="shared" si="3"/>
        <v>547.14</v>
      </c>
    </row>
    <row r="337" spans="1:13">
      <c r="A337" s="277" t="s">
        <v>1474</v>
      </c>
      <c r="B337" s="270" t="s">
        <v>158</v>
      </c>
      <c r="C337" s="277" t="s">
        <v>1469</v>
      </c>
      <c r="D337" s="278"/>
      <c r="E337" s="300">
        <v>20985.59</v>
      </c>
      <c r="F337" s="280"/>
      <c r="G337" s="279">
        <v>547.14</v>
      </c>
      <c r="H337" s="280"/>
      <c r="I337" s="279">
        <v>0</v>
      </c>
      <c r="J337" s="280"/>
      <c r="K337" s="300">
        <v>21532.73</v>
      </c>
      <c r="L337" s="294" t="e">
        <f>VLOOKUP(A337,#REF!,3,0)</f>
        <v>#REF!</v>
      </c>
      <c r="M337" s="305">
        <f t="shared" si="3"/>
        <v>547.14</v>
      </c>
    </row>
    <row r="338" spans="1:13">
      <c r="A338" s="277" t="s">
        <v>1480</v>
      </c>
      <c r="B338" s="270" t="s">
        <v>158</v>
      </c>
      <c r="C338" s="277" t="s">
        <v>1481</v>
      </c>
      <c r="D338" s="278"/>
      <c r="E338" s="300">
        <v>20985.59</v>
      </c>
      <c r="F338" s="280"/>
      <c r="G338" s="279">
        <v>547.14</v>
      </c>
      <c r="H338" s="280"/>
      <c r="I338" s="279">
        <v>0</v>
      </c>
      <c r="J338" s="280"/>
      <c r="K338" s="300">
        <v>21532.73</v>
      </c>
      <c r="L338" s="294" t="e">
        <f>VLOOKUP(A338,#REF!,3,0)</f>
        <v>#REF!</v>
      </c>
      <c r="M338" s="305">
        <f t="shared" si="3"/>
        <v>547.14</v>
      </c>
    </row>
    <row r="339" spans="1:13">
      <c r="A339" s="281" t="s">
        <v>3465</v>
      </c>
      <c r="B339" s="270" t="s">
        <v>158</v>
      </c>
      <c r="C339" s="281" t="s">
        <v>1605</v>
      </c>
      <c r="D339" s="282"/>
      <c r="E339" s="301">
        <v>3366.37</v>
      </c>
      <c r="F339" s="284"/>
      <c r="G339" s="283">
        <v>0</v>
      </c>
      <c r="H339" s="284"/>
      <c r="I339" s="283">
        <v>0</v>
      </c>
      <c r="J339" s="284"/>
      <c r="K339" s="301">
        <v>3366.37</v>
      </c>
      <c r="L339" s="294" t="e">
        <f>VLOOKUP(A339,#REF!,3,0)</f>
        <v>#REF!</v>
      </c>
      <c r="M339" s="305">
        <f t="shared" si="3"/>
        <v>0</v>
      </c>
    </row>
    <row r="340" spans="1:13">
      <c r="A340" s="281" t="s">
        <v>1485</v>
      </c>
      <c r="B340" s="270" t="s">
        <v>158</v>
      </c>
      <c r="C340" s="281" t="s">
        <v>1486</v>
      </c>
      <c r="D340" s="282"/>
      <c r="E340" s="301">
        <v>3129.65</v>
      </c>
      <c r="F340" s="284"/>
      <c r="G340" s="283">
        <v>0</v>
      </c>
      <c r="H340" s="284"/>
      <c r="I340" s="283">
        <v>0</v>
      </c>
      <c r="J340" s="284"/>
      <c r="K340" s="301">
        <v>3129.65</v>
      </c>
      <c r="L340" s="294" t="e">
        <f>VLOOKUP(A340,#REF!,3,0)</f>
        <v>#REF!</v>
      </c>
      <c r="M340" s="305">
        <f t="shared" si="3"/>
        <v>0</v>
      </c>
    </row>
    <row r="341" spans="1:13">
      <c r="A341" s="281" t="s">
        <v>1490</v>
      </c>
      <c r="B341" s="270" t="s">
        <v>158</v>
      </c>
      <c r="C341" s="281" t="s">
        <v>1491</v>
      </c>
      <c r="D341" s="282"/>
      <c r="E341" s="301">
        <v>14489.57</v>
      </c>
      <c r="F341" s="284"/>
      <c r="G341" s="283">
        <v>547.14</v>
      </c>
      <c r="H341" s="284"/>
      <c r="I341" s="283">
        <v>0</v>
      </c>
      <c r="J341" s="284"/>
      <c r="K341" s="301">
        <v>15036.71</v>
      </c>
      <c r="L341" s="294" t="e">
        <f>VLOOKUP(A341,#REF!,3,0)</f>
        <v>#REF!</v>
      </c>
      <c r="M341" s="305">
        <f t="shared" si="3"/>
        <v>547.14</v>
      </c>
    </row>
    <row r="342" spans="1:13">
      <c r="A342" s="285"/>
      <c r="B342" s="270"/>
      <c r="C342" s="285"/>
      <c r="D342" s="286"/>
      <c r="E342" s="286"/>
      <c r="F342" s="286"/>
      <c r="G342" s="286"/>
      <c r="H342" s="286"/>
      <c r="I342" s="286"/>
      <c r="J342" s="286"/>
      <c r="K342" s="286"/>
      <c r="L342" s="294"/>
      <c r="M342" s="305"/>
    </row>
    <row r="343" spans="1:13">
      <c r="A343" s="277" t="s">
        <v>1519</v>
      </c>
      <c r="B343" s="270" t="s">
        <v>158</v>
      </c>
      <c r="C343" s="277" t="s">
        <v>1520</v>
      </c>
      <c r="D343" s="278"/>
      <c r="E343" s="300">
        <v>12593.09</v>
      </c>
      <c r="F343" s="280"/>
      <c r="G343" s="300">
        <v>1660</v>
      </c>
      <c r="H343" s="280"/>
      <c r="I343" s="279">
        <v>0</v>
      </c>
      <c r="J343" s="280"/>
      <c r="K343" s="300">
        <v>14253.09</v>
      </c>
      <c r="L343" s="294" t="e">
        <f>VLOOKUP(A343,#REF!,3,0)</f>
        <v>#REF!</v>
      </c>
      <c r="M343" s="305">
        <f t="shared" si="3"/>
        <v>1660</v>
      </c>
    </row>
    <row r="344" spans="1:13">
      <c r="A344" s="277" t="s">
        <v>1524</v>
      </c>
      <c r="B344" s="270" t="s">
        <v>158</v>
      </c>
      <c r="C344" s="277" t="s">
        <v>1525</v>
      </c>
      <c r="D344" s="278"/>
      <c r="E344" s="300">
        <v>12593.09</v>
      </c>
      <c r="F344" s="280"/>
      <c r="G344" s="300">
        <v>1660</v>
      </c>
      <c r="H344" s="280"/>
      <c r="I344" s="279">
        <v>0</v>
      </c>
      <c r="J344" s="280"/>
      <c r="K344" s="300">
        <v>14253.09</v>
      </c>
      <c r="L344" s="294" t="e">
        <f>VLOOKUP(A344,#REF!,3,0)</f>
        <v>#REF!</v>
      </c>
      <c r="M344" s="305">
        <f t="shared" si="3"/>
        <v>1660</v>
      </c>
    </row>
    <row r="345" spans="1:13">
      <c r="A345" s="277" t="s">
        <v>1526</v>
      </c>
      <c r="B345" s="270" t="s">
        <v>158</v>
      </c>
      <c r="C345" s="277" t="s">
        <v>1525</v>
      </c>
      <c r="D345" s="278"/>
      <c r="E345" s="300">
        <v>12593.09</v>
      </c>
      <c r="F345" s="280"/>
      <c r="G345" s="300">
        <v>1660</v>
      </c>
      <c r="H345" s="280"/>
      <c r="I345" s="279">
        <v>0</v>
      </c>
      <c r="J345" s="280"/>
      <c r="K345" s="300">
        <v>14253.09</v>
      </c>
      <c r="L345" s="294" t="e">
        <f>VLOOKUP(A345,#REF!,3,0)</f>
        <v>#REF!</v>
      </c>
      <c r="M345" s="305">
        <f t="shared" si="3"/>
        <v>1660</v>
      </c>
    </row>
    <row r="346" spans="1:13">
      <c r="A346" s="277" t="s">
        <v>1527</v>
      </c>
      <c r="B346" s="270" t="s">
        <v>158</v>
      </c>
      <c r="C346" s="277" t="s">
        <v>1528</v>
      </c>
      <c r="D346" s="278"/>
      <c r="E346" s="300">
        <v>12593.09</v>
      </c>
      <c r="F346" s="280"/>
      <c r="G346" s="300">
        <v>1660</v>
      </c>
      <c r="H346" s="280"/>
      <c r="I346" s="279">
        <v>0</v>
      </c>
      <c r="J346" s="280"/>
      <c r="K346" s="300">
        <v>14253.09</v>
      </c>
      <c r="L346" s="294" t="e">
        <f>VLOOKUP(A346,#REF!,3,0)</f>
        <v>#REF!</v>
      </c>
      <c r="M346" s="305">
        <f t="shared" si="3"/>
        <v>1660</v>
      </c>
    </row>
    <row r="347" spans="1:13">
      <c r="A347" s="281" t="s">
        <v>1532</v>
      </c>
      <c r="B347" s="270" t="s">
        <v>158</v>
      </c>
      <c r="C347" s="281" t="s">
        <v>1533</v>
      </c>
      <c r="D347" s="282"/>
      <c r="E347" s="301">
        <v>10373.09</v>
      </c>
      <c r="F347" s="284"/>
      <c r="G347" s="283">
        <v>0</v>
      </c>
      <c r="H347" s="284"/>
      <c r="I347" s="283">
        <v>0</v>
      </c>
      <c r="J347" s="284"/>
      <c r="K347" s="301">
        <v>10373.09</v>
      </c>
      <c r="L347" s="294" t="e">
        <f>VLOOKUP(A347,#REF!,3,0)</f>
        <v>#REF!</v>
      </c>
      <c r="M347" s="305">
        <f t="shared" si="3"/>
        <v>0</v>
      </c>
    </row>
    <row r="348" spans="1:13">
      <c r="A348" s="281" t="s">
        <v>1535</v>
      </c>
      <c r="B348" s="270" t="s">
        <v>158</v>
      </c>
      <c r="C348" s="281" t="s">
        <v>1536</v>
      </c>
      <c r="D348" s="282"/>
      <c r="E348" s="301">
        <v>2220</v>
      </c>
      <c r="F348" s="284"/>
      <c r="G348" s="301">
        <v>1660</v>
      </c>
      <c r="H348" s="284"/>
      <c r="I348" s="283">
        <v>0</v>
      </c>
      <c r="J348" s="284"/>
      <c r="K348" s="301">
        <v>3880</v>
      </c>
      <c r="L348" s="294" t="s">
        <v>156</v>
      </c>
      <c r="M348" s="305">
        <f t="shared" si="3"/>
        <v>1660</v>
      </c>
    </row>
    <row r="349" spans="1:13">
      <c r="A349" s="285"/>
      <c r="B349" s="270"/>
      <c r="C349" s="285"/>
      <c r="D349" s="286"/>
      <c r="E349" s="286"/>
      <c r="F349" s="286"/>
      <c r="G349" s="286"/>
      <c r="H349" s="286"/>
      <c r="I349" s="286"/>
      <c r="J349" s="286"/>
      <c r="K349" s="286"/>
      <c r="L349" s="294"/>
      <c r="M349" s="305"/>
    </row>
    <row r="350" spans="1:13">
      <c r="A350" s="277" t="s">
        <v>1542</v>
      </c>
      <c r="B350" s="270" t="s">
        <v>158</v>
      </c>
      <c r="C350" s="277" t="s">
        <v>1543</v>
      </c>
      <c r="D350" s="278"/>
      <c r="E350" s="300">
        <v>43303.03</v>
      </c>
      <c r="F350" s="280"/>
      <c r="G350" s="300">
        <v>2317</v>
      </c>
      <c r="H350" s="280"/>
      <c r="I350" s="279">
        <v>0</v>
      </c>
      <c r="J350" s="280"/>
      <c r="K350" s="300">
        <v>45620.03</v>
      </c>
      <c r="L350" s="294" t="e">
        <f>VLOOKUP(A350,#REF!,3,0)</f>
        <v>#REF!</v>
      </c>
      <c r="M350" s="305">
        <f t="shared" si="3"/>
        <v>2317</v>
      </c>
    </row>
    <row r="351" spans="1:13">
      <c r="A351" s="277" t="s">
        <v>1547</v>
      </c>
      <c r="B351" s="270" t="s">
        <v>158</v>
      </c>
      <c r="C351" s="277" t="s">
        <v>1543</v>
      </c>
      <c r="D351" s="278"/>
      <c r="E351" s="300">
        <v>43303.03</v>
      </c>
      <c r="F351" s="280"/>
      <c r="G351" s="300">
        <v>2317</v>
      </c>
      <c r="H351" s="280"/>
      <c r="I351" s="279">
        <v>0</v>
      </c>
      <c r="J351" s="280"/>
      <c r="K351" s="300">
        <v>45620.03</v>
      </c>
      <c r="L351" s="294" t="e">
        <f>VLOOKUP(A351,#REF!,3,0)</f>
        <v>#REF!</v>
      </c>
      <c r="M351" s="305">
        <f t="shared" si="3"/>
        <v>2317</v>
      </c>
    </row>
    <row r="352" spans="1:13">
      <c r="A352" s="277" t="s">
        <v>1548</v>
      </c>
      <c r="B352" s="270" t="s">
        <v>158</v>
      </c>
      <c r="C352" s="277" t="s">
        <v>1543</v>
      </c>
      <c r="D352" s="278"/>
      <c r="E352" s="300">
        <v>43303.03</v>
      </c>
      <c r="F352" s="280"/>
      <c r="G352" s="300">
        <v>2317</v>
      </c>
      <c r="H352" s="280"/>
      <c r="I352" s="279">
        <v>0</v>
      </c>
      <c r="J352" s="280"/>
      <c r="K352" s="300">
        <v>45620.03</v>
      </c>
      <c r="L352" s="294" t="e">
        <f>VLOOKUP(A352,#REF!,3,0)</f>
        <v>#REF!</v>
      </c>
      <c r="M352" s="305">
        <f t="shared" si="3"/>
        <v>2317</v>
      </c>
    </row>
    <row r="353" spans="1:13">
      <c r="A353" s="277" t="s">
        <v>1549</v>
      </c>
      <c r="B353" s="270" t="s">
        <v>158</v>
      </c>
      <c r="C353" s="277" t="s">
        <v>1550</v>
      </c>
      <c r="D353" s="278"/>
      <c r="E353" s="300">
        <v>25753.19</v>
      </c>
      <c r="F353" s="280"/>
      <c r="G353" s="300">
        <v>2317</v>
      </c>
      <c r="H353" s="280"/>
      <c r="I353" s="279">
        <v>0</v>
      </c>
      <c r="J353" s="280"/>
      <c r="K353" s="300">
        <v>28070.19</v>
      </c>
      <c r="L353" s="294" t="e">
        <f>VLOOKUP(A353,#REF!,3,0)</f>
        <v>#REF!</v>
      </c>
      <c r="M353" s="305">
        <f t="shared" si="3"/>
        <v>2317</v>
      </c>
    </row>
    <row r="354" spans="1:13">
      <c r="A354" s="281" t="s">
        <v>1553</v>
      </c>
      <c r="B354" s="270" t="s">
        <v>158</v>
      </c>
      <c r="C354" s="281" t="s">
        <v>1554</v>
      </c>
      <c r="D354" s="282"/>
      <c r="E354" s="301">
        <v>25153.19</v>
      </c>
      <c r="F354" s="284"/>
      <c r="G354" s="301">
        <v>2317</v>
      </c>
      <c r="H354" s="284"/>
      <c r="I354" s="283">
        <v>0</v>
      </c>
      <c r="J354" s="284"/>
      <c r="K354" s="301">
        <v>27470.19</v>
      </c>
      <c r="L354" s="294" t="e">
        <f>VLOOKUP(A354,#REF!,3,0)</f>
        <v>#REF!</v>
      </c>
      <c r="M354" s="305">
        <f t="shared" si="3"/>
        <v>2317</v>
      </c>
    </row>
    <row r="355" spans="1:13">
      <c r="A355" s="281" t="s">
        <v>3708</v>
      </c>
      <c r="B355" s="270" t="s">
        <v>158</v>
      </c>
      <c r="C355" s="281" t="s">
        <v>3709</v>
      </c>
      <c r="D355" s="282"/>
      <c r="E355" s="283">
        <v>600</v>
      </c>
      <c r="F355" s="284"/>
      <c r="G355" s="283">
        <v>0</v>
      </c>
      <c r="H355" s="284"/>
      <c r="I355" s="283">
        <v>0</v>
      </c>
      <c r="J355" s="284"/>
      <c r="K355" s="283">
        <v>600</v>
      </c>
      <c r="L355" s="294" t="e">
        <f>VLOOKUP(A355,#REF!,3,0)</f>
        <v>#REF!</v>
      </c>
      <c r="M355" s="305">
        <f t="shared" si="3"/>
        <v>0</v>
      </c>
    </row>
    <row r="356" spans="1:13">
      <c r="A356" s="285"/>
      <c r="B356" s="270"/>
      <c r="C356" s="285"/>
      <c r="D356" s="286"/>
      <c r="E356" s="286"/>
      <c r="F356" s="286"/>
      <c r="G356" s="286"/>
      <c r="H356" s="286"/>
      <c r="I356" s="286"/>
      <c r="J356" s="286"/>
      <c r="K356" s="286"/>
      <c r="L356" s="294"/>
      <c r="M356" s="305"/>
    </row>
    <row r="357" spans="1:13">
      <c r="A357" s="277" t="s">
        <v>1555</v>
      </c>
      <c r="B357" s="270" t="s">
        <v>158</v>
      </c>
      <c r="C357" s="277" t="s">
        <v>1556</v>
      </c>
      <c r="D357" s="278"/>
      <c r="E357" s="300">
        <v>17549.84</v>
      </c>
      <c r="F357" s="280"/>
      <c r="G357" s="279">
        <v>0</v>
      </c>
      <c r="H357" s="280"/>
      <c r="I357" s="279">
        <v>0</v>
      </c>
      <c r="J357" s="280"/>
      <c r="K357" s="300">
        <v>17549.84</v>
      </c>
      <c r="L357" s="294" t="e">
        <f>VLOOKUP(A357,#REF!,3,0)</f>
        <v>#REF!</v>
      </c>
      <c r="M357" s="305">
        <f t="shared" si="3"/>
        <v>0</v>
      </c>
    </row>
    <row r="358" spans="1:13">
      <c r="A358" s="281" t="s">
        <v>3954</v>
      </c>
      <c r="B358" s="270" t="s">
        <v>158</v>
      </c>
      <c r="C358" s="281" t="s">
        <v>4204</v>
      </c>
      <c r="D358" s="282"/>
      <c r="E358" s="301">
        <v>1561.14</v>
      </c>
      <c r="F358" s="284"/>
      <c r="G358" s="283">
        <v>0</v>
      </c>
      <c r="H358" s="284"/>
      <c r="I358" s="283">
        <v>0</v>
      </c>
      <c r="J358" s="284"/>
      <c r="K358" s="301">
        <v>1561.14</v>
      </c>
      <c r="L358" s="294" t="e">
        <f>VLOOKUP(A358,#REF!,3,0)</f>
        <v>#REF!</v>
      </c>
      <c r="M358" s="305">
        <f t="shared" si="3"/>
        <v>0</v>
      </c>
    </row>
    <row r="359" spans="1:13">
      <c r="A359" s="281" t="s">
        <v>1558</v>
      </c>
      <c r="B359" s="270" t="s">
        <v>158</v>
      </c>
      <c r="C359" s="281" t="s">
        <v>1559</v>
      </c>
      <c r="D359" s="282"/>
      <c r="E359" s="301">
        <v>15988.7</v>
      </c>
      <c r="F359" s="284"/>
      <c r="G359" s="283">
        <v>0</v>
      </c>
      <c r="H359" s="284"/>
      <c r="I359" s="283">
        <v>0</v>
      </c>
      <c r="J359" s="284"/>
      <c r="K359" s="301">
        <v>15988.7</v>
      </c>
      <c r="L359" s="294" t="e">
        <f>VLOOKUP(A359,#REF!,3,0)</f>
        <v>#REF!</v>
      </c>
      <c r="M359" s="305">
        <f t="shared" si="3"/>
        <v>0</v>
      </c>
    </row>
    <row r="360" spans="1:13">
      <c r="A360" s="285"/>
      <c r="B360" s="270"/>
      <c r="C360" s="285"/>
      <c r="D360" s="286"/>
      <c r="E360" s="286"/>
      <c r="F360" s="286"/>
      <c r="G360" s="286"/>
      <c r="H360" s="286"/>
      <c r="I360" s="286"/>
      <c r="J360" s="286"/>
      <c r="K360" s="286"/>
      <c r="L360" s="294"/>
      <c r="M360" s="305"/>
    </row>
    <row r="361" spans="1:13">
      <c r="A361" s="277" t="s">
        <v>1560</v>
      </c>
      <c r="B361" s="270" t="s">
        <v>158</v>
      </c>
      <c r="C361" s="277" t="s">
        <v>3474</v>
      </c>
      <c r="D361" s="278"/>
      <c r="E361" s="300">
        <v>59575.51</v>
      </c>
      <c r="F361" s="280"/>
      <c r="G361" s="279">
        <v>0</v>
      </c>
      <c r="H361" s="280"/>
      <c r="I361" s="279">
        <v>0</v>
      </c>
      <c r="J361" s="280"/>
      <c r="K361" s="300">
        <v>59575.51</v>
      </c>
      <c r="L361" s="294" t="e">
        <f>VLOOKUP(A361,#REF!,3,0)</f>
        <v>#REF!</v>
      </c>
      <c r="M361" s="305">
        <f t="shared" si="3"/>
        <v>0</v>
      </c>
    </row>
    <row r="362" spans="1:13">
      <c r="A362" s="277" t="s">
        <v>1566</v>
      </c>
      <c r="B362" s="270" t="s">
        <v>158</v>
      </c>
      <c r="C362" s="277" t="s">
        <v>3474</v>
      </c>
      <c r="D362" s="278"/>
      <c r="E362" s="300">
        <v>59575.51</v>
      </c>
      <c r="F362" s="280"/>
      <c r="G362" s="279">
        <v>0</v>
      </c>
      <c r="H362" s="280"/>
      <c r="I362" s="279">
        <v>0</v>
      </c>
      <c r="J362" s="280"/>
      <c r="K362" s="300">
        <v>59575.51</v>
      </c>
      <c r="L362" s="294" t="e">
        <f>VLOOKUP(A362,#REF!,3,0)</f>
        <v>#REF!</v>
      </c>
      <c r="M362" s="305">
        <f t="shared" si="3"/>
        <v>0</v>
      </c>
    </row>
    <row r="363" spans="1:13">
      <c r="A363" s="277" t="s">
        <v>1567</v>
      </c>
      <c r="B363" s="270" t="s">
        <v>158</v>
      </c>
      <c r="C363" s="277" t="s">
        <v>3474</v>
      </c>
      <c r="D363" s="278"/>
      <c r="E363" s="300">
        <v>57108.37</v>
      </c>
      <c r="F363" s="280"/>
      <c r="G363" s="279">
        <v>0</v>
      </c>
      <c r="H363" s="280"/>
      <c r="I363" s="279">
        <v>0</v>
      </c>
      <c r="J363" s="280"/>
      <c r="K363" s="300">
        <v>57108.37</v>
      </c>
      <c r="L363" s="294" t="e">
        <f>VLOOKUP(A363,#REF!,3,0)</f>
        <v>#REF!</v>
      </c>
      <c r="M363" s="305">
        <f t="shared" si="3"/>
        <v>0</v>
      </c>
    </row>
    <row r="364" spans="1:13">
      <c r="A364" s="277" t="s">
        <v>1571</v>
      </c>
      <c r="B364" s="270" t="s">
        <v>158</v>
      </c>
      <c r="C364" s="277" t="s">
        <v>3474</v>
      </c>
      <c r="D364" s="278"/>
      <c r="E364" s="300">
        <v>57108.37</v>
      </c>
      <c r="F364" s="280"/>
      <c r="G364" s="279">
        <v>0</v>
      </c>
      <c r="H364" s="280"/>
      <c r="I364" s="279">
        <v>0</v>
      </c>
      <c r="J364" s="280"/>
      <c r="K364" s="300">
        <v>57108.37</v>
      </c>
      <c r="L364" s="294" t="e">
        <f>VLOOKUP(A364,#REF!,3,0)</f>
        <v>#REF!</v>
      </c>
      <c r="M364" s="305">
        <f t="shared" si="3"/>
        <v>0</v>
      </c>
    </row>
    <row r="365" spans="1:13">
      <c r="A365" s="281" t="s">
        <v>1586</v>
      </c>
      <c r="B365" s="270" t="s">
        <v>158</v>
      </c>
      <c r="C365" s="281" t="s">
        <v>1587</v>
      </c>
      <c r="D365" s="282"/>
      <c r="E365" s="301">
        <v>7697</v>
      </c>
      <c r="F365" s="284"/>
      <c r="G365" s="283">
        <v>0</v>
      </c>
      <c r="H365" s="284"/>
      <c r="I365" s="283">
        <v>0</v>
      </c>
      <c r="J365" s="284"/>
      <c r="K365" s="301">
        <v>7697</v>
      </c>
      <c r="L365" s="294" t="e">
        <f>VLOOKUP(A365,#REF!,3,0)</f>
        <v>#REF!</v>
      </c>
      <c r="M365" s="305">
        <f t="shared" si="3"/>
        <v>0</v>
      </c>
    </row>
    <row r="366" spans="1:13">
      <c r="A366" s="281" t="s">
        <v>1599</v>
      </c>
      <c r="B366" s="270" t="s">
        <v>158</v>
      </c>
      <c r="C366" s="281" t="s">
        <v>1600</v>
      </c>
      <c r="D366" s="282"/>
      <c r="E366" s="301">
        <v>1140</v>
      </c>
      <c r="F366" s="284"/>
      <c r="G366" s="283">
        <v>0</v>
      </c>
      <c r="H366" s="284"/>
      <c r="I366" s="283">
        <v>0</v>
      </c>
      <c r="J366" s="284"/>
      <c r="K366" s="301">
        <v>1140</v>
      </c>
      <c r="L366" s="294" t="e">
        <f>VLOOKUP(A366,#REF!,3,0)</f>
        <v>#REF!</v>
      </c>
      <c r="M366" s="305">
        <f t="shared" si="3"/>
        <v>0</v>
      </c>
    </row>
    <row r="367" spans="1:13">
      <c r="A367" s="281" t="s">
        <v>1930</v>
      </c>
      <c r="B367" s="270" t="s">
        <v>158</v>
      </c>
      <c r="C367" s="281" t="s">
        <v>1931</v>
      </c>
      <c r="D367" s="282"/>
      <c r="E367" s="301">
        <v>2237.08</v>
      </c>
      <c r="F367" s="284"/>
      <c r="G367" s="283">
        <v>0</v>
      </c>
      <c r="H367" s="284"/>
      <c r="I367" s="283">
        <v>0</v>
      </c>
      <c r="J367" s="284"/>
      <c r="K367" s="301">
        <v>2237.08</v>
      </c>
      <c r="L367" s="294" t="e">
        <f>VLOOKUP(A367,#REF!,3,0)</f>
        <v>#REF!</v>
      </c>
      <c r="M367" s="305">
        <f t="shared" si="3"/>
        <v>0</v>
      </c>
    </row>
    <row r="368" spans="1:13">
      <c r="A368" s="281" t="s">
        <v>1621</v>
      </c>
      <c r="B368" s="270" t="s">
        <v>158</v>
      </c>
      <c r="C368" s="281" t="s">
        <v>1622</v>
      </c>
      <c r="D368" s="282"/>
      <c r="E368" s="283">
        <v>218.33</v>
      </c>
      <c r="F368" s="284"/>
      <c r="G368" s="283">
        <v>0</v>
      </c>
      <c r="H368" s="284"/>
      <c r="I368" s="283">
        <v>0</v>
      </c>
      <c r="J368" s="284"/>
      <c r="K368" s="283">
        <v>218.33</v>
      </c>
      <c r="L368" s="294" t="e">
        <f>VLOOKUP(A368,#REF!,3,0)</f>
        <v>#REF!</v>
      </c>
      <c r="M368" s="305">
        <f t="shared" si="3"/>
        <v>0</v>
      </c>
    </row>
    <row r="369" spans="1:13">
      <c r="A369" s="281" t="s">
        <v>1635</v>
      </c>
      <c r="B369" s="270" t="s">
        <v>158</v>
      </c>
      <c r="C369" s="281" t="s">
        <v>1636</v>
      </c>
      <c r="D369" s="282"/>
      <c r="E369" s="283">
        <v>611.1</v>
      </c>
      <c r="F369" s="284"/>
      <c r="G369" s="283">
        <v>0</v>
      </c>
      <c r="H369" s="284"/>
      <c r="I369" s="283">
        <v>0</v>
      </c>
      <c r="J369" s="284"/>
      <c r="K369" s="283">
        <v>611.1</v>
      </c>
      <c r="L369" s="294" t="e">
        <f>VLOOKUP(A369,#REF!,3,0)</f>
        <v>#REF!</v>
      </c>
      <c r="M369" s="305">
        <f t="shared" si="3"/>
        <v>0</v>
      </c>
    </row>
    <row r="370" spans="1:13">
      <c r="A370" s="281" t="s">
        <v>1643</v>
      </c>
      <c r="B370" s="270" t="s">
        <v>158</v>
      </c>
      <c r="C370" s="281" t="s">
        <v>1644</v>
      </c>
      <c r="D370" s="282"/>
      <c r="E370" s="301">
        <v>2420</v>
      </c>
      <c r="F370" s="284"/>
      <c r="G370" s="283">
        <v>0</v>
      </c>
      <c r="H370" s="284"/>
      <c r="I370" s="283">
        <v>0</v>
      </c>
      <c r="J370" s="284"/>
      <c r="K370" s="301">
        <v>2420</v>
      </c>
      <c r="L370" s="294" t="e">
        <f>VLOOKUP(A370,#REF!,3,0)</f>
        <v>#REF!</v>
      </c>
      <c r="M370" s="305">
        <f t="shared" si="3"/>
        <v>0</v>
      </c>
    </row>
    <row r="371" spans="1:13">
      <c r="A371" s="281" t="s">
        <v>1652</v>
      </c>
      <c r="B371" s="270" t="s">
        <v>158</v>
      </c>
      <c r="C371" s="281" t="s">
        <v>1653</v>
      </c>
      <c r="D371" s="282"/>
      <c r="E371" s="301">
        <v>3500</v>
      </c>
      <c r="F371" s="284"/>
      <c r="G371" s="283">
        <v>0</v>
      </c>
      <c r="H371" s="284"/>
      <c r="I371" s="283">
        <v>0</v>
      </c>
      <c r="J371" s="284"/>
      <c r="K371" s="301">
        <v>3500</v>
      </c>
      <c r="L371" s="294" t="e">
        <f>VLOOKUP(A371,#REF!,3,0)</f>
        <v>#REF!</v>
      </c>
      <c r="M371" s="305">
        <f t="shared" si="3"/>
        <v>0</v>
      </c>
    </row>
    <row r="372" spans="1:13">
      <c r="A372" s="281" t="s">
        <v>1657</v>
      </c>
      <c r="B372" s="270" t="s">
        <v>158</v>
      </c>
      <c r="C372" s="281" t="s">
        <v>1658</v>
      </c>
      <c r="D372" s="282"/>
      <c r="E372" s="301">
        <v>6352.36</v>
      </c>
      <c r="F372" s="284"/>
      <c r="G372" s="283">
        <v>0</v>
      </c>
      <c r="H372" s="284"/>
      <c r="I372" s="283">
        <v>0</v>
      </c>
      <c r="J372" s="284"/>
      <c r="K372" s="301">
        <v>6352.36</v>
      </c>
      <c r="L372" s="294" t="e">
        <f>VLOOKUP(A372,#REF!,3,0)</f>
        <v>#REF!</v>
      </c>
      <c r="M372" s="305">
        <f t="shared" si="3"/>
        <v>0</v>
      </c>
    </row>
    <row r="373" spans="1:13">
      <c r="A373" s="281" t="s">
        <v>3721</v>
      </c>
      <c r="B373" s="270" t="s">
        <v>158</v>
      </c>
      <c r="C373" s="281" t="s">
        <v>3722</v>
      </c>
      <c r="D373" s="282"/>
      <c r="E373" s="301">
        <v>2750</v>
      </c>
      <c r="F373" s="284"/>
      <c r="G373" s="283">
        <v>0</v>
      </c>
      <c r="H373" s="284"/>
      <c r="I373" s="283">
        <v>0</v>
      </c>
      <c r="J373" s="284"/>
      <c r="K373" s="301">
        <v>2750</v>
      </c>
      <c r="L373" s="294" t="e">
        <f>VLOOKUP(A373,#REF!,3,0)</f>
        <v>#REF!</v>
      </c>
      <c r="M373" s="305">
        <f t="shared" si="3"/>
        <v>0</v>
      </c>
    </row>
    <row r="374" spans="1:13">
      <c r="A374" s="281" t="s">
        <v>1674</v>
      </c>
      <c r="B374" s="270" t="s">
        <v>158</v>
      </c>
      <c r="C374" s="281" t="s">
        <v>1675</v>
      </c>
      <c r="D374" s="282"/>
      <c r="E374" s="283">
        <v>78.5</v>
      </c>
      <c r="F374" s="284"/>
      <c r="G374" s="283">
        <v>0</v>
      </c>
      <c r="H374" s="284"/>
      <c r="I374" s="283">
        <v>0</v>
      </c>
      <c r="J374" s="284"/>
      <c r="K374" s="283">
        <v>78.5</v>
      </c>
      <c r="L374" s="294" t="e">
        <f>VLOOKUP(A374,#REF!,3,0)</f>
        <v>#REF!</v>
      </c>
      <c r="M374" s="305">
        <f t="shared" si="3"/>
        <v>0</v>
      </c>
    </row>
    <row r="375" spans="1:13">
      <c r="A375" s="281" t="s">
        <v>1690</v>
      </c>
      <c r="B375" s="270" t="s">
        <v>158</v>
      </c>
      <c r="C375" s="281" t="s">
        <v>1691</v>
      </c>
      <c r="D375" s="282"/>
      <c r="E375" s="301">
        <v>16950</v>
      </c>
      <c r="F375" s="284"/>
      <c r="G375" s="283">
        <v>0</v>
      </c>
      <c r="H375" s="284"/>
      <c r="I375" s="283">
        <v>0</v>
      </c>
      <c r="J375" s="284"/>
      <c r="K375" s="301">
        <v>16950</v>
      </c>
      <c r="L375" s="294" t="e">
        <f>VLOOKUP(A375,#REF!,3,0)</f>
        <v>#REF!</v>
      </c>
      <c r="M375" s="305">
        <f t="shared" si="3"/>
        <v>0</v>
      </c>
    </row>
    <row r="376" spans="1:13">
      <c r="A376" s="281" t="s">
        <v>1699</v>
      </c>
      <c r="B376" s="270" t="s">
        <v>158</v>
      </c>
      <c r="C376" s="281" t="s">
        <v>1700</v>
      </c>
      <c r="D376" s="282"/>
      <c r="E376" s="301">
        <v>7770</v>
      </c>
      <c r="F376" s="284"/>
      <c r="G376" s="283">
        <v>0</v>
      </c>
      <c r="H376" s="284"/>
      <c r="I376" s="283">
        <v>0</v>
      </c>
      <c r="J376" s="284"/>
      <c r="K376" s="301">
        <v>7770</v>
      </c>
      <c r="L376" s="294" t="e">
        <f>VLOOKUP(A376,#REF!,3,0)</f>
        <v>#REF!</v>
      </c>
      <c r="M376" s="305">
        <f t="shared" si="3"/>
        <v>0</v>
      </c>
    </row>
    <row r="377" spans="1:13">
      <c r="A377" s="281" t="s">
        <v>3481</v>
      </c>
      <c r="B377" s="270" t="s">
        <v>158</v>
      </c>
      <c r="C377" s="281" t="s">
        <v>1491</v>
      </c>
      <c r="D377" s="282"/>
      <c r="E377" s="301">
        <v>5384</v>
      </c>
      <c r="F377" s="284"/>
      <c r="G377" s="283">
        <v>0</v>
      </c>
      <c r="H377" s="284"/>
      <c r="I377" s="283">
        <v>0</v>
      </c>
      <c r="J377" s="284"/>
      <c r="K377" s="301">
        <v>5384</v>
      </c>
      <c r="L377" s="294" t="e">
        <f>VLOOKUP(A377,#REF!,3,0)</f>
        <v>#REF!</v>
      </c>
      <c r="M377" s="305">
        <f t="shared" si="3"/>
        <v>0</v>
      </c>
    </row>
    <row r="378" spans="1:13">
      <c r="A378" s="285"/>
      <c r="B378" s="270"/>
      <c r="C378" s="285"/>
      <c r="D378" s="286"/>
      <c r="E378" s="286"/>
      <c r="F378" s="286"/>
      <c r="G378" s="286"/>
      <c r="H378" s="286"/>
      <c r="I378" s="286"/>
      <c r="J378" s="286"/>
      <c r="K378" s="286"/>
      <c r="L378" s="294"/>
      <c r="M378" s="305"/>
    </row>
    <row r="379" spans="1:13">
      <c r="A379" s="277" t="s">
        <v>1713</v>
      </c>
      <c r="B379" s="270" t="s">
        <v>158</v>
      </c>
      <c r="C379" s="277" t="s">
        <v>1714</v>
      </c>
      <c r="D379" s="278"/>
      <c r="E379" s="300">
        <v>1800</v>
      </c>
      <c r="F379" s="280"/>
      <c r="G379" s="279">
        <v>0</v>
      </c>
      <c r="H379" s="280"/>
      <c r="I379" s="279">
        <v>0</v>
      </c>
      <c r="J379" s="280"/>
      <c r="K379" s="300">
        <v>1800</v>
      </c>
      <c r="L379" s="294" t="e">
        <f>VLOOKUP(A379,#REF!,3,0)</f>
        <v>#REF!</v>
      </c>
      <c r="M379" s="305">
        <f t="shared" si="3"/>
        <v>0</v>
      </c>
    </row>
    <row r="380" spans="1:13">
      <c r="A380" s="277" t="s">
        <v>1718</v>
      </c>
      <c r="B380" s="270" t="s">
        <v>158</v>
      </c>
      <c r="C380" s="277" t="s">
        <v>1714</v>
      </c>
      <c r="D380" s="278"/>
      <c r="E380" s="300">
        <v>1800</v>
      </c>
      <c r="F380" s="280"/>
      <c r="G380" s="279">
        <v>0</v>
      </c>
      <c r="H380" s="280"/>
      <c r="I380" s="279">
        <v>0</v>
      </c>
      <c r="J380" s="280"/>
      <c r="K380" s="300">
        <v>1800</v>
      </c>
      <c r="L380" s="294" t="e">
        <f>VLOOKUP(A380,#REF!,3,0)</f>
        <v>#REF!</v>
      </c>
      <c r="M380" s="305">
        <f t="shared" si="3"/>
        <v>0</v>
      </c>
    </row>
    <row r="381" spans="1:13">
      <c r="A381" s="281" t="s">
        <v>1934</v>
      </c>
      <c r="B381" s="270" t="s">
        <v>158</v>
      </c>
      <c r="C381" s="281" t="s">
        <v>1708</v>
      </c>
      <c r="D381" s="282"/>
      <c r="E381" s="301">
        <v>1800</v>
      </c>
      <c r="F381" s="284"/>
      <c r="G381" s="283">
        <v>0</v>
      </c>
      <c r="H381" s="284"/>
      <c r="I381" s="283">
        <v>0</v>
      </c>
      <c r="J381" s="284"/>
      <c r="K381" s="301">
        <v>1800</v>
      </c>
      <c r="L381" s="294" t="e">
        <f>VLOOKUP(A381,#REF!,3,0)</f>
        <v>#REF!</v>
      </c>
      <c r="M381" s="305">
        <f t="shared" si="3"/>
        <v>0</v>
      </c>
    </row>
    <row r="382" spans="1:13">
      <c r="A382" s="285"/>
      <c r="B382" s="270"/>
      <c r="C382" s="285"/>
      <c r="D382" s="286"/>
      <c r="E382" s="286"/>
      <c r="F382" s="286"/>
      <c r="G382" s="286"/>
      <c r="H382" s="286"/>
      <c r="I382" s="286"/>
      <c r="J382" s="286"/>
      <c r="K382" s="286"/>
      <c r="L382" s="294"/>
      <c r="M382" s="305"/>
    </row>
    <row r="383" spans="1:13">
      <c r="A383" s="277" t="s">
        <v>1726</v>
      </c>
      <c r="B383" s="270" t="s">
        <v>158</v>
      </c>
      <c r="C383" s="277" t="s">
        <v>1727</v>
      </c>
      <c r="D383" s="278"/>
      <c r="E383" s="279">
        <v>667.14</v>
      </c>
      <c r="F383" s="280"/>
      <c r="G383" s="279">
        <v>0</v>
      </c>
      <c r="H383" s="280"/>
      <c r="I383" s="279">
        <v>0</v>
      </c>
      <c r="J383" s="280"/>
      <c r="K383" s="279">
        <v>667.14</v>
      </c>
      <c r="L383" s="294" t="e">
        <f>VLOOKUP(A383,#REF!,3,0)</f>
        <v>#REF!</v>
      </c>
      <c r="M383" s="305">
        <f t="shared" si="3"/>
        <v>0</v>
      </c>
    </row>
    <row r="384" spans="1:13">
      <c r="A384" s="277" t="s">
        <v>1731</v>
      </c>
      <c r="B384" s="270" t="s">
        <v>158</v>
      </c>
      <c r="C384" s="277" t="s">
        <v>1727</v>
      </c>
      <c r="D384" s="278"/>
      <c r="E384" s="279">
        <v>667.14</v>
      </c>
      <c r="F384" s="280"/>
      <c r="G384" s="279">
        <v>0</v>
      </c>
      <c r="H384" s="280"/>
      <c r="I384" s="279">
        <v>0</v>
      </c>
      <c r="J384" s="280"/>
      <c r="K384" s="279">
        <v>667.14</v>
      </c>
      <c r="L384" s="294" t="e">
        <f>VLOOKUP(A384,#REF!,3,0)</f>
        <v>#REF!</v>
      </c>
      <c r="M384" s="305">
        <f t="shared" si="3"/>
        <v>0</v>
      </c>
    </row>
    <row r="385" spans="1:13">
      <c r="A385" s="281" t="s">
        <v>1732</v>
      </c>
      <c r="B385" s="270" t="s">
        <v>158</v>
      </c>
      <c r="C385" s="281" t="s">
        <v>1733</v>
      </c>
      <c r="D385" s="282"/>
      <c r="E385" s="283">
        <v>594.29</v>
      </c>
      <c r="F385" s="284"/>
      <c r="G385" s="283">
        <v>0</v>
      </c>
      <c r="H385" s="284"/>
      <c r="I385" s="283">
        <v>0</v>
      </c>
      <c r="J385" s="284"/>
      <c r="K385" s="283">
        <v>594.29</v>
      </c>
      <c r="L385" s="294" t="e">
        <f>VLOOKUP(A385,#REF!,3,0)</f>
        <v>#REF!</v>
      </c>
      <c r="M385" s="305">
        <f t="shared" ref="M385:M447" si="4">G385-I385</f>
        <v>0</v>
      </c>
    </row>
    <row r="386" spans="1:13">
      <c r="A386" s="281" t="s">
        <v>1737</v>
      </c>
      <c r="B386" s="270" t="s">
        <v>158</v>
      </c>
      <c r="C386" s="281" t="s">
        <v>1738</v>
      </c>
      <c r="D386" s="282"/>
      <c r="E386" s="283">
        <v>72.849999999999994</v>
      </c>
      <c r="F386" s="284"/>
      <c r="G386" s="283">
        <v>0</v>
      </c>
      <c r="H386" s="284"/>
      <c r="I386" s="283">
        <v>0</v>
      </c>
      <c r="J386" s="284"/>
      <c r="K386" s="283">
        <v>72.849999999999994</v>
      </c>
      <c r="L386" s="294" t="e">
        <f>VLOOKUP(A386,#REF!,3,0)</f>
        <v>#REF!</v>
      </c>
      <c r="M386" s="305">
        <f t="shared" si="4"/>
        <v>0</v>
      </c>
    </row>
    <row r="387" spans="1:13">
      <c r="A387" s="285"/>
      <c r="B387" s="270"/>
      <c r="C387" s="285"/>
      <c r="D387" s="286"/>
      <c r="E387" s="286"/>
      <c r="F387" s="286"/>
      <c r="G387" s="286"/>
      <c r="H387" s="286"/>
      <c r="I387" s="286"/>
      <c r="J387" s="286"/>
      <c r="K387" s="286"/>
      <c r="L387" s="294"/>
      <c r="M387" s="305"/>
    </row>
    <row r="388" spans="1:13">
      <c r="A388" s="277" t="s">
        <v>3489</v>
      </c>
      <c r="B388" s="270" t="s">
        <v>158</v>
      </c>
      <c r="C388" s="277" t="s">
        <v>3490</v>
      </c>
      <c r="D388" s="278"/>
      <c r="E388" s="300">
        <v>572323.75</v>
      </c>
      <c r="F388" s="280"/>
      <c r="G388" s="300">
        <v>314784.24</v>
      </c>
      <c r="H388" s="280"/>
      <c r="I388" s="279">
        <v>199.78</v>
      </c>
      <c r="J388" s="280"/>
      <c r="K388" s="300">
        <v>886908.21</v>
      </c>
      <c r="L388" s="294" t="e">
        <f>VLOOKUP(A388,#REF!,3,0)</f>
        <v>#REF!</v>
      </c>
      <c r="M388" s="305">
        <f t="shared" si="4"/>
        <v>314584.45999999996</v>
      </c>
    </row>
    <row r="389" spans="1:13">
      <c r="A389" s="277" t="s">
        <v>3492</v>
      </c>
      <c r="B389" s="270" t="s">
        <v>158</v>
      </c>
      <c r="C389" s="277" t="s">
        <v>3490</v>
      </c>
      <c r="D389" s="278"/>
      <c r="E389" s="300">
        <v>572323.75</v>
      </c>
      <c r="F389" s="280"/>
      <c r="G389" s="300">
        <v>314784.24</v>
      </c>
      <c r="H389" s="280"/>
      <c r="I389" s="279">
        <v>199.78</v>
      </c>
      <c r="J389" s="280"/>
      <c r="K389" s="300">
        <v>886908.21</v>
      </c>
      <c r="L389" s="294" t="e">
        <f>VLOOKUP(A389,#REF!,3,0)</f>
        <v>#REF!</v>
      </c>
      <c r="M389" s="305">
        <f t="shared" si="4"/>
        <v>314584.45999999996</v>
      </c>
    </row>
    <row r="390" spans="1:13">
      <c r="A390" s="277" t="s">
        <v>3965</v>
      </c>
      <c r="B390" s="270" t="s">
        <v>158</v>
      </c>
      <c r="C390" s="277" t="s">
        <v>3490</v>
      </c>
      <c r="D390" s="278"/>
      <c r="E390" s="300">
        <v>570110.69999999995</v>
      </c>
      <c r="F390" s="280"/>
      <c r="G390" s="300">
        <v>314430.69</v>
      </c>
      <c r="H390" s="280"/>
      <c r="I390" s="279">
        <v>0</v>
      </c>
      <c r="J390" s="280"/>
      <c r="K390" s="300">
        <v>884541.39</v>
      </c>
      <c r="L390" s="294" t="e">
        <f>VLOOKUP(A390,#REF!,3,0)</f>
        <v>#REF!</v>
      </c>
      <c r="M390" s="305">
        <f t="shared" si="4"/>
        <v>314430.69</v>
      </c>
    </row>
    <row r="391" spans="1:13">
      <c r="A391" s="277" t="s">
        <v>3967</v>
      </c>
      <c r="B391" s="270" t="s">
        <v>158</v>
      </c>
      <c r="C391" s="277" t="s">
        <v>3490</v>
      </c>
      <c r="D391" s="278"/>
      <c r="E391" s="300">
        <v>570110.69999999995</v>
      </c>
      <c r="F391" s="280"/>
      <c r="G391" s="300">
        <v>314430.69</v>
      </c>
      <c r="H391" s="280"/>
      <c r="I391" s="279">
        <v>0</v>
      </c>
      <c r="J391" s="280"/>
      <c r="K391" s="300">
        <v>884541.39</v>
      </c>
      <c r="L391" s="294" t="e">
        <f>VLOOKUP(A391,#REF!,3,0)</f>
        <v>#REF!</v>
      </c>
      <c r="M391" s="305">
        <f t="shared" si="4"/>
        <v>314430.69</v>
      </c>
    </row>
    <row r="392" spans="1:13">
      <c r="A392" s="281" t="s">
        <v>4639</v>
      </c>
      <c r="B392" s="270" t="s">
        <v>158</v>
      </c>
      <c r="C392" s="281" t="s">
        <v>1576</v>
      </c>
      <c r="D392" s="282"/>
      <c r="E392" s="301">
        <v>2877.13</v>
      </c>
      <c r="F392" s="284"/>
      <c r="G392" s="283">
        <v>0</v>
      </c>
      <c r="H392" s="284"/>
      <c r="I392" s="283">
        <v>0</v>
      </c>
      <c r="J392" s="284"/>
      <c r="K392" s="301">
        <v>2877.13</v>
      </c>
      <c r="L392" s="294" t="e">
        <f>VLOOKUP(A392,#REF!,3,0)</f>
        <v>#REF!</v>
      </c>
      <c r="M392" s="305">
        <f t="shared" si="4"/>
        <v>0</v>
      </c>
    </row>
    <row r="393" spans="1:13">
      <c r="A393" s="281" t="s">
        <v>3968</v>
      </c>
      <c r="B393" s="270" t="s">
        <v>158</v>
      </c>
      <c r="C393" s="281" t="s">
        <v>1628</v>
      </c>
      <c r="D393" s="282"/>
      <c r="E393" s="301">
        <v>1000</v>
      </c>
      <c r="F393" s="284"/>
      <c r="G393" s="283">
        <v>0</v>
      </c>
      <c r="H393" s="284"/>
      <c r="I393" s="283">
        <v>0</v>
      </c>
      <c r="J393" s="284"/>
      <c r="K393" s="301">
        <v>1000</v>
      </c>
      <c r="L393" s="294" t="e">
        <f>VLOOKUP(A393,#REF!,3,0)</f>
        <v>#REF!</v>
      </c>
      <c r="M393" s="305">
        <f t="shared" si="4"/>
        <v>0</v>
      </c>
    </row>
    <row r="394" spans="1:13">
      <c r="A394" s="281" t="s">
        <v>3969</v>
      </c>
      <c r="B394" s="270" t="s">
        <v>158</v>
      </c>
      <c r="C394" s="281" t="s">
        <v>1708</v>
      </c>
      <c r="D394" s="282"/>
      <c r="E394" s="301">
        <v>19000</v>
      </c>
      <c r="F394" s="284"/>
      <c r="G394" s="283">
        <v>0</v>
      </c>
      <c r="H394" s="284"/>
      <c r="I394" s="283">
        <v>0</v>
      </c>
      <c r="J394" s="284"/>
      <c r="K394" s="301">
        <v>19000</v>
      </c>
      <c r="L394" s="294" t="e">
        <f>VLOOKUP(A394,#REF!,3,0)</f>
        <v>#REF!</v>
      </c>
      <c r="M394" s="305">
        <f t="shared" si="4"/>
        <v>0</v>
      </c>
    </row>
    <row r="395" spans="1:13">
      <c r="A395" s="281" t="s">
        <v>3971</v>
      </c>
      <c r="B395" s="270" t="s">
        <v>158</v>
      </c>
      <c r="C395" s="281" t="s">
        <v>1678</v>
      </c>
      <c r="D395" s="282"/>
      <c r="E395" s="301">
        <v>2439.9</v>
      </c>
      <c r="F395" s="284"/>
      <c r="G395" s="283">
        <v>0</v>
      </c>
      <c r="H395" s="284"/>
      <c r="I395" s="283">
        <v>0</v>
      </c>
      <c r="J395" s="284"/>
      <c r="K395" s="301">
        <v>2439.9</v>
      </c>
      <c r="L395" s="294" t="e">
        <f>VLOOKUP(A395,#REF!,3,0)</f>
        <v>#REF!</v>
      </c>
      <c r="M395" s="305">
        <f t="shared" si="4"/>
        <v>0</v>
      </c>
    </row>
    <row r="396" spans="1:13">
      <c r="A396" s="281" t="s">
        <v>3972</v>
      </c>
      <c r="B396" s="270" t="s">
        <v>158</v>
      </c>
      <c r="C396" s="281" t="s">
        <v>3727</v>
      </c>
      <c r="D396" s="282"/>
      <c r="E396" s="301">
        <v>35000</v>
      </c>
      <c r="F396" s="284"/>
      <c r="G396" s="283">
        <v>0</v>
      </c>
      <c r="H396" s="284"/>
      <c r="I396" s="283">
        <v>0</v>
      </c>
      <c r="J396" s="284"/>
      <c r="K396" s="301">
        <v>35000</v>
      </c>
      <c r="L396" s="294" t="e">
        <f>VLOOKUP(A396,#REF!,3,0)</f>
        <v>#REF!</v>
      </c>
      <c r="M396" s="305">
        <f t="shared" si="4"/>
        <v>0</v>
      </c>
    </row>
    <row r="397" spans="1:13">
      <c r="A397" s="281" t="s">
        <v>3973</v>
      </c>
      <c r="B397" s="270" t="s">
        <v>158</v>
      </c>
      <c r="C397" s="281" t="s">
        <v>1608</v>
      </c>
      <c r="D397" s="282"/>
      <c r="E397" s="301">
        <v>50000</v>
      </c>
      <c r="F397" s="284"/>
      <c r="G397" s="283">
        <v>0</v>
      </c>
      <c r="H397" s="284"/>
      <c r="I397" s="283">
        <v>0</v>
      </c>
      <c r="J397" s="284"/>
      <c r="K397" s="301">
        <v>50000</v>
      </c>
      <c r="L397" s="294" t="e">
        <f>VLOOKUP(A397,#REF!,3,0)</f>
        <v>#REF!</v>
      </c>
      <c r="M397" s="305">
        <f t="shared" si="4"/>
        <v>0</v>
      </c>
    </row>
    <row r="398" spans="1:13">
      <c r="A398" s="281" t="s">
        <v>4213</v>
      </c>
      <c r="B398" s="270" t="s">
        <v>158</v>
      </c>
      <c r="C398" s="281" t="s">
        <v>1611</v>
      </c>
      <c r="D398" s="282"/>
      <c r="E398" s="301">
        <v>53000</v>
      </c>
      <c r="F398" s="284"/>
      <c r="G398" s="301">
        <v>12000</v>
      </c>
      <c r="H398" s="284"/>
      <c r="I398" s="283">
        <v>0</v>
      </c>
      <c r="J398" s="284"/>
      <c r="K398" s="301">
        <v>65000</v>
      </c>
      <c r="L398" s="294" t="e">
        <f>VLOOKUP(A398,#REF!,3,0)</f>
        <v>#REF!</v>
      </c>
      <c r="M398" s="305">
        <f t="shared" si="4"/>
        <v>12000</v>
      </c>
    </row>
    <row r="399" spans="1:13">
      <c r="A399" s="281" t="s">
        <v>3974</v>
      </c>
      <c r="B399" s="270" t="s">
        <v>158</v>
      </c>
      <c r="C399" s="281" t="s">
        <v>1636</v>
      </c>
      <c r="D399" s="282"/>
      <c r="E399" s="283">
        <v>570.15</v>
      </c>
      <c r="F399" s="284"/>
      <c r="G399" s="301">
        <v>8731.6</v>
      </c>
      <c r="H399" s="284"/>
      <c r="I399" s="283">
        <v>0</v>
      </c>
      <c r="J399" s="284"/>
      <c r="K399" s="301">
        <v>9301.75</v>
      </c>
      <c r="L399" s="294" t="e">
        <f>VLOOKUP(A399,#REF!,3,0)</f>
        <v>#REF!</v>
      </c>
      <c r="M399" s="305">
        <f t="shared" si="4"/>
        <v>8731.6</v>
      </c>
    </row>
    <row r="400" spans="1:13">
      <c r="A400" s="281" t="s">
        <v>3976</v>
      </c>
      <c r="B400" s="270" t="s">
        <v>158</v>
      </c>
      <c r="C400" s="281" t="s">
        <v>1658</v>
      </c>
      <c r="D400" s="282"/>
      <c r="E400" s="301">
        <v>3146.22</v>
      </c>
      <c r="F400" s="284"/>
      <c r="G400" s="301">
        <v>2602.89</v>
      </c>
      <c r="H400" s="284"/>
      <c r="I400" s="283">
        <v>0</v>
      </c>
      <c r="J400" s="284"/>
      <c r="K400" s="301">
        <v>5749.11</v>
      </c>
      <c r="L400" s="294" t="e">
        <f>VLOOKUP(A400,#REF!,3,0)</f>
        <v>#REF!</v>
      </c>
      <c r="M400" s="305">
        <f t="shared" si="4"/>
        <v>2602.89</v>
      </c>
    </row>
    <row r="401" spans="1:13">
      <c r="A401" s="281" t="s">
        <v>3978</v>
      </c>
      <c r="B401" s="270" t="s">
        <v>158</v>
      </c>
      <c r="C401" s="281" t="s">
        <v>3979</v>
      </c>
      <c r="D401" s="282"/>
      <c r="E401" s="301">
        <v>30000</v>
      </c>
      <c r="F401" s="284"/>
      <c r="G401" s="283">
        <v>0</v>
      </c>
      <c r="H401" s="284"/>
      <c r="I401" s="283">
        <v>0</v>
      </c>
      <c r="J401" s="284"/>
      <c r="K401" s="301">
        <v>30000</v>
      </c>
      <c r="L401" s="294" t="e">
        <f>VLOOKUP(A401,#REF!,3,0)</f>
        <v>#REF!</v>
      </c>
      <c r="M401" s="305">
        <f t="shared" si="4"/>
        <v>0</v>
      </c>
    </row>
    <row r="402" spans="1:13">
      <c r="A402" s="281" t="s">
        <v>3981</v>
      </c>
      <c r="B402" s="270" t="s">
        <v>158</v>
      </c>
      <c r="C402" s="281" t="s">
        <v>1650</v>
      </c>
      <c r="D402" s="282"/>
      <c r="E402" s="301">
        <v>15400</v>
      </c>
      <c r="F402" s="284"/>
      <c r="G402" s="301">
        <v>10600</v>
      </c>
      <c r="H402" s="284"/>
      <c r="I402" s="283">
        <v>0</v>
      </c>
      <c r="J402" s="284"/>
      <c r="K402" s="301">
        <v>26000</v>
      </c>
      <c r="L402" s="294" t="e">
        <f>VLOOKUP(A402,#REF!,3,0)</f>
        <v>#REF!</v>
      </c>
      <c r="M402" s="305">
        <f t="shared" si="4"/>
        <v>10600</v>
      </c>
    </row>
    <row r="403" spans="1:13">
      <c r="A403" s="281" t="s">
        <v>3983</v>
      </c>
      <c r="B403" s="270" t="s">
        <v>158</v>
      </c>
      <c r="C403" s="281" t="s">
        <v>1663</v>
      </c>
      <c r="D403" s="282"/>
      <c r="E403" s="301">
        <v>8400</v>
      </c>
      <c r="F403" s="284"/>
      <c r="G403" s="301">
        <v>3600</v>
      </c>
      <c r="H403" s="284"/>
      <c r="I403" s="283">
        <v>0</v>
      </c>
      <c r="J403" s="284"/>
      <c r="K403" s="301">
        <v>12000</v>
      </c>
      <c r="L403" s="294" t="e">
        <f>VLOOKUP(A403,#REF!,3,0)</f>
        <v>#REF!</v>
      </c>
      <c r="M403" s="305">
        <f t="shared" si="4"/>
        <v>3600</v>
      </c>
    </row>
    <row r="404" spans="1:13">
      <c r="A404" s="281" t="s">
        <v>3985</v>
      </c>
      <c r="B404" s="270" t="s">
        <v>158</v>
      </c>
      <c r="C404" s="281" t="s">
        <v>3986</v>
      </c>
      <c r="D404" s="282"/>
      <c r="E404" s="301">
        <v>15000</v>
      </c>
      <c r="F404" s="284"/>
      <c r="G404" s="301">
        <v>5000</v>
      </c>
      <c r="H404" s="284"/>
      <c r="I404" s="283">
        <v>0</v>
      </c>
      <c r="J404" s="284"/>
      <c r="K404" s="301">
        <v>20000</v>
      </c>
      <c r="L404" s="294" t="e">
        <f>VLOOKUP(A404,#REF!,3,0)</f>
        <v>#REF!</v>
      </c>
      <c r="M404" s="305">
        <f t="shared" si="4"/>
        <v>5000</v>
      </c>
    </row>
    <row r="405" spans="1:13">
      <c r="A405" s="281" t="s">
        <v>3988</v>
      </c>
      <c r="B405" s="270" t="s">
        <v>158</v>
      </c>
      <c r="C405" s="281" t="s">
        <v>1614</v>
      </c>
      <c r="D405" s="282"/>
      <c r="E405" s="301">
        <v>6000</v>
      </c>
      <c r="F405" s="284"/>
      <c r="G405" s="283">
        <v>0</v>
      </c>
      <c r="H405" s="284"/>
      <c r="I405" s="283">
        <v>0</v>
      </c>
      <c r="J405" s="284"/>
      <c r="K405" s="301">
        <v>6000</v>
      </c>
      <c r="L405" s="294" t="e">
        <f>VLOOKUP(A405,#REF!,3,0)</f>
        <v>#REF!</v>
      </c>
      <c r="M405" s="305">
        <f t="shared" si="4"/>
        <v>0</v>
      </c>
    </row>
    <row r="406" spans="1:13">
      <c r="A406" s="281" t="s">
        <v>3989</v>
      </c>
      <c r="B406" s="270" t="s">
        <v>158</v>
      </c>
      <c r="C406" s="281" t="s">
        <v>1584</v>
      </c>
      <c r="D406" s="282"/>
      <c r="E406" s="301">
        <v>101000</v>
      </c>
      <c r="F406" s="284"/>
      <c r="G406" s="301">
        <v>17000</v>
      </c>
      <c r="H406" s="284"/>
      <c r="I406" s="283">
        <v>0</v>
      </c>
      <c r="J406" s="284"/>
      <c r="K406" s="301">
        <v>118000</v>
      </c>
      <c r="L406" s="294" t="e">
        <f>VLOOKUP(A406,#REF!,3,0)</f>
        <v>#REF!</v>
      </c>
      <c r="M406" s="305">
        <f t="shared" si="4"/>
        <v>17000</v>
      </c>
    </row>
    <row r="407" spans="1:13">
      <c r="A407" s="281" t="s">
        <v>4219</v>
      </c>
      <c r="B407" s="270" t="s">
        <v>158</v>
      </c>
      <c r="C407" s="281" t="s">
        <v>1691</v>
      </c>
      <c r="D407" s="282"/>
      <c r="E407" s="301">
        <v>5300</v>
      </c>
      <c r="F407" s="284"/>
      <c r="G407" s="283">
        <v>0</v>
      </c>
      <c r="H407" s="284"/>
      <c r="I407" s="283">
        <v>0</v>
      </c>
      <c r="J407" s="284"/>
      <c r="K407" s="301">
        <v>5300</v>
      </c>
      <c r="L407" s="294" t="e">
        <f>VLOOKUP(A407,#REF!,3,0)</f>
        <v>#REF!</v>
      </c>
      <c r="M407" s="305">
        <f t="shared" si="4"/>
        <v>0</v>
      </c>
    </row>
    <row r="408" spans="1:13">
      <c r="A408" s="281" t="s">
        <v>4433</v>
      </c>
      <c r="B408" s="270" t="s">
        <v>158</v>
      </c>
      <c r="C408" s="281" t="s">
        <v>4434</v>
      </c>
      <c r="D408" s="282"/>
      <c r="E408" s="301">
        <v>5950</v>
      </c>
      <c r="F408" s="284"/>
      <c r="G408" s="283">
        <v>0</v>
      </c>
      <c r="H408" s="284"/>
      <c r="I408" s="283">
        <v>0</v>
      </c>
      <c r="J408" s="284"/>
      <c r="K408" s="301">
        <v>5950</v>
      </c>
      <c r="L408" s="294" t="e">
        <f>VLOOKUP(A408,#REF!,3,0)</f>
        <v>#REF!</v>
      </c>
      <c r="M408" s="305">
        <f t="shared" si="4"/>
        <v>0</v>
      </c>
    </row>
    <row r="409" spans="1:13">
      <c r="A409" s="281" t="s">
        <v>4436</v>
      </c>
      <c r="B409" s="270" t="s">
        <v>158</v>
      </c>
      <c r="C409" s="281" t="s">
        <v>4437</v>
      </c>
      <c r="D409" s="282"/>
      <c r="E409" s="301">
        <v>4500</v>
      </c>
      <c r="F409" s="284"/>
      <c r="G409" s="283">
        <v>0</v>
      </c>
      <c r="H409" s="284"/>
      <c r="I409" s="283">
        <v>0</v>
      </c>
      <c r="J409" s="284"/>
      <c r="K409" s="301">
        <v>4500</v>
      </c>
      <c r="L409" s="294" t="e">
        <f>VLOOKUP(A409,#REF!,3,0)</f>
        <v>#REF!</v>
      </c>
      <c r="M409" s="305">
        <f t="shared" si="4"/>
        <v>0</v>
      </c>
    </row>
    <row r="410" spans="1:13">
      <c r="A410" s="281" t="s">
        <v>4670</v>
      </c>
      <c r="B410" s="270" t="s">
        <v>158</v>
      </c>
      <c r="C410" s="281" t="s">
        <v>1573</v>
      </c>
      <c r="D410" s="282"/>
      <c r="E410" s="301">
        <v>13833.3</v>
      </c>
      <c r="F410" s="284"/>
      <c r="G410" s="301">
        <v>33723.5</v>
      </c>
      <c r="H410" s="284"/>
      <c r="I410" s="283">
        <v>0</v>
      </c>
      <c r="J410" s="284"/>
      <c r="K410" s="301">
        <v>47556.800000000003</v>
      </c>
      <c r="L410" s="294" t="e">
        <f>VLOOKUP(A410,#REF!,3,0)</f>
        <v>#REF!</v>
      </c>
      <c r="M410" s="305">
        <f t="shared" si="4"/>
        <v>33723.5</v>
      </c>
    </row>
    <row r="411" spans="1:13">
      <c r="A411" s="281" t="s">
        <v>4671</v>
      </c>
      <c r="B411" s="270" t="s">
        <v>158</v>
      </c>
      <c r="C411" s="281" t="s">
        <v>4672</v>
      </c>
      <c r="D411" s="282"/>
      <c r="E411" s="301">
        <v>59250</v>
      </c>
      <c r="F411" s="284"/>
      <c r="G411" s="301">
        <v>19750</v>
      </c>
      <c r="H411" s="284"/>
      <c r="I411" s="283">
        <v>0</v>
      </c>
      <c r="J411" s="284"/>
      <c r="K411" s="301">
        <v>79000</v>
      </c>
      <c r="L411" s="294" t="e">
        <f>VLOOKUP(A411,#REF!,3,0)</f>
        <v>#REF!</v>
      </c>
      <c r="M411" s="305">
        <f t="shared" si="4"/>
        <v>19750</v>
      </c>
    </row>
    <row r="412" spans="1:13">
      <c r="A412" s="281" t="s">
        <v>4673</v>
      </c>
      <c r="B412" s="270" t="s">
        <v>158</v>
      </c>
      <c r="C412" s="281" t="s">
        <v>4674</v>
      </c>
      <c r="D412" s="282"/>
      <c r="E412" s="301">
        <v>17500</v>
      </c>
      <c r="F412" s="284"/>
      <c r="G412" s="301">
        <v>52872</v>
      </c>
      <c r="H412" s="284"/>
      <c r="I412" s="283">
        <v>0</v>
      </c>
      <c r="J412" s="284"/>
      <c r="K412" s="301">
        <v>70372</v>
      </c>
      <c r="L412" s="294" t="e">
        <f>VLOOKUP(A412,#REF!,3,0)</f>
        <v>#REF!</v>
      </c>
      <c r="M412" s="305">
        <f t="shared" si="4"/>
        <v>52872</v>
      </c>
    </row>
    <row r="413" spans="1:13">
      <c r="A413" s="281" t="s">
        <v>4683</v>
      </c>
      <c r="B413" s="270" t="s">
        <v>158</v>
      </c>
      <c r="C413" s="281" t="s">
        <v>4684</v>
      </c>
      <c r="D413" s="282"/>
      <c r="E413" s="301">
        <v>10000</v>
      </c>
      <c r="F413" s="284"/>
      <c r="G413" s="283">
        <v>0</v>
      </c>
      <c r="H413" s="284"/>
      <c r="I413" s="283">
        <v>0</v>
      </c>
      <c r="J413" s="284"/>
      <c r="K413" s="301">
        <v>10000</v>
      </c>
      <c r="L413" s="294" t="e">
        <f>VLOOKUP(A413,#REF!,3,0)</f>
        <v>#REF!</v>
      </c>
      <c r="M413" s="305">
        <f t="shared" si="4"/>
        <v>0</v>
      </c>
    </row>
    <row r="414" spans="1:13">
      <c r="A414" s="281" t="s">
        <v>4685</v>
      </c>
      <c r="B414" s="270" t="s">
        <v>158</v>
      </c>
      <c r="C414" s="281" t="s">
        <v>4686</v>
      </c>
      <c r="D414" s="282"/>
      <c r="E414" s="301">
        <v>8000</v>
      </c>
      <c r="F414" s="284"/>
      <c r="G414" s="283">
        <v>0</v>
      </c>
      <c r="H414" s="284"/>
      <c r="I414" s="283">
        <v>0</v>
      </c>
      <c r="J414" s="284"/>
      <c r="K414" s="301">
        <v>8000</v>
      </c>
      <c r="L414" s="294" t="e">
        <f>VLOOKUP(A414,#REF!,3,0)</f>
        <v>#REF!</v>
      </c>
      <c r="M414" s="305">
        <f t="shared" si="4"/>
        <v>0</v>
      </c>
    </row>
    <row r="415" spans="1:13">
      <c r="A415" s="281" t="s">
        <v>4687</v>
      </c>
      <c r="B415" s="270" t="s">
        <v>158</v>
      </c>
      <c r="C415" s="281" t="s">
        <v>1595</v>
      </c>
      <c r="D415" s="282"/>
      <c r="E415" s="301">
        <v>11590</v>
      </c>
      <c r="F415" s="284"/>
      <c r="G415" s="301">
        <v>42750</v>
      </c>
      <c r="H415" s="284"/>
      <c r="I415" s="283">
        <v>0</v>
      </c>
      <c r="J415" s="284"/>
      <c r="K415" s="301">
        <v>54340</v>
      </c>
      <c r="L415" s="294" t="e">
        <f>VLOOKUP(A415,#REF!,3,0)</f>
        <v>#REF!</v>
      </c>
      <c r="M415" s="305">
        <f t="shared" si="4"/>
        <v>42750</v>
      </c>
    </row>
    <row r="416" spans="1:13">
      <c r="A416" s="281" t="s">
        <v>4688</v>
      </c>
      <c r="B416" s="270" t="s">
        <v>158</v>
      </c>
      <c r="C416" s="281" t="s">
        <v>1164</v>
      </c>
      <c r="D416" s="282"/>
      <c r="E416" s="301">
        <v>81450</v>
      </c>
      <c r="F416" s="284"/>
      <c r="G416" s="301">
        <v>56793</v>
      </c>
      <c r="H416" s="284"/>
      <c r="I416" s="283">
        <v>0</v>
      </c>
      <c r="J416" s="284"/>
      <c r="K416" s="301">
        <v>138243</v>
      </c>
      <c r="L416" s="294" t="e">
        <f>VLOOKUP(A416,#REF!,3,0)</f>
        <v>#REF!</v>
      </c>
      <c r="M416" s="305">
        <f t="shared" si="4"/>
        <v>56793</v>
      </c>
    </row>
    <row r="417" spans="1:13">
      <c r="A417" s="281" t="s">
        <v>4689</v>
      </c>
      <c r="B417" s="270" t="s">
        <v>158</v>
      </c>
      <c r="C417" s="281" t="s">
        <v>1708</v>
      </c>
      <c r="D417" s="282"/>
      <c r="E417" s="301">
        <v>9904</v>
      </c>
      <c r="F417" s="284"/>
      <c r="G417" s="283">
        <v>0</v>
      </c>
      <c r="H417" s="284"/>
      <c r="I417" s="283">
        <v>0</v>
      </c>
      <c r="J417" s="284"/>
      <c r="K417" s="301">
        <v>9904</v>
      </c>
      <c r="L417" s="294" t="e">
        <f>VLOOKUP(A417,#REF!,3,0)</f>
        <v>#REF!</v>
      </c>
      <c r="M417" s="305">
        <f t="shared" si="4"/>
        <v>0</v>
      </c>
    </row>
    <row r="418" spans="1:13">
      <c r="A418" s="281" t="s">
        <v>4695</v>
      </c>
      <c r="B418" s="270" t="s">
        <v>158</v>
      </c>
      <c r="C418" s="281" t="s">
        <v>3979</v>
      </c>
      <c r="D418" s="282"/>
      <c r="E418" s="283">
        <v>0</v>
      </c>
      <c r="F418" s="284"/>
      <c r="G418" s="301">
        <v>10000</v>
      </c>
      <c r="H418" s="284"/>
      <c r="I418" s="283">
        <v>0</v>
      </c>
      <c r="J418" s="284"/>
      <c r="K418" s="301">
        <v>10000</v>
      </c>
      <c r="L418" s="294" t="e">
        <f>VLOOKUP(A418,#REF!,3,0)</f>
        <v>#REF!</v>
      </c>
      <c r="M418" s="305">
        <f t="shared" si="4"/>
        <v>10000</v>
      </c>
    </row>
    <row r="419" spans="1:13">
      <c r="A419" s="281" t="s">
        <v>4696</v>
      </c>
      <c r="B419" s="270" t="s">
        <v>158</v>
      </c>
      <c r="C419" s="281" t="s">
        <v>1720</v>
      </c>
      <c r="D419" s="282"/>
      <c r="E419" s="283">
        <v>0</v>
      </c>
      <c r="F419" s="284"/>
      <c r="G419" s="301">
        <v>4265.1000000000004</v>
      </c>
      <c r="H419" s="284"/>
      <c r="I419" s="283">
        <v>0</v>
      </c>
      <c r="J419" s="284"/>
      <c r="K419" s="301">
        <v>4265.1000000000004</v>
      </c>
      <c r="L419" s="294" t="e">
        <f>VLOOKUP(A419,#REF!,3,0)</f>
        <v>#REF!</v>
      </c>
      <c r="M419" s="305">
        <f t="shared" si="4"/>
        <v>4265.1000000000004</v>
      </c>
    </row>
    <row r="420" spans="1:13">
      <c r="A420" s="281" t="s">
        <v>4697</v>
      </c>
      <c r="B420" s="270" t="s">
        <v>158</v>
      </c>
      <c r="C420" s="281" t="s">
        <v>1579</v>
      </c>
      <c r="D420" s="282"/>
      <c r="E420" s="283">
        <v>0</v>
      </c>
      <c r="F420" s="284"/>
      <c r="G420" s="301">
        <v>7000</v>
      </c>
      <c r="H420" s="284"/>
      <c r="I420" s="283">
        <v>0</v>
      </c>
      <c r="J420" s="284"/>
      <c r="K420" s="301">
        <v>7000</v>
      </c>
      <c r="L420" s="294" t="e">
        <f>VLOOKUP(A420,#REF!,3,0)</f>
        <v>#REF!</v>
      </c>
      <c r="M420" s="305">
        <f t="shared" si="4"/>
        <v>7000</v>
      </c>
    </row>
    <row r="421" spans="1:13">
      <c r="A421" s="281" t="s">
        <v>4698</v>
      </c>
      <c r="B421" s="270" t="s">
        <v>158</v>
      </c>
      <c r="C421" s="281" t="s">
        <v>1910</v>
      </c>
      <c r="D421" s="282"/>
      <c r="E421" s="283">
        <v>0</v>
      </c>
      <c r="F421" s="284"/>
      <c r="G421" s="301">
        <v>2532.6</v>
      </c>
      <c r="H421" s="284"/>
      <c r="I421" s="283">
        <v>0</v>
      </c>
      <c r="J421" s="284"/>
      <c r="K421" s="301">
        <v>2532.6</v>
      </c>
      <c r="L421" s="294" t="e">
        <f>VLOOKUP(A421,#REF!,3,0)</f>
        <v>#REF!</v>
      </c>
      <c r="M421" s="305">
        <f t="shared" si="4"/>
        <v>2532.6</v>
      </c>
    </row>
    <row r="422" spans="1:13">
      <c r="A422" s="281" t="s">
        <v>4699</v>
      </c>
      <c r="B422" s="270" t="s">
        <v>158</v>
      </c>
      <c r="C422" s="281" t="s">
        <v>4700</v>
      </c>
      <c r="D422" s="282"/>
      <c r="E422" s="283">
        <v>0</v>
      </c>
      <c r="F422" s="284"/>
      <c r="G422" s="301">
        <v>2800</v>
      </c>
      <c r="H422" s="284"/>
      <c r="I422" s="283">
        <v>0</v>
      </c>
      <c r="J422" s="284"/>
      <c r="K422" s="301">
        <v>2800</v>
      </c>
      <c r="L422" s="294" t="e">
        <f>VLOOKUP(A422,#REF!,3,0)</f>
        <v>#REF!</v>
      </c>
      <c r="M422" s="305">
        <f t="shared" si="4"/>
        <v>2800</v>
      </c>
    </row>
    <row r="423" spans="1:13">
      <c r="A423" s="281" t="s">
        <v>4701</v>
      </c>
      <c r="B423" s="270" t="s">
        <v>158</v>
      </c>
      <c r="C423" s="281" t="s">
        <v>4702</v>
      </c>
      <c r="D423" s="282"/>
      <c r="E423" s="283">
        <v>0</v>
      </c>
      <c r="F423" s="284"/>
      <c r="G423" s="301">
        <v>20000</v>
      </c>
      <c r="H423" s="284"/>
      <c r="I423" s="283">
        <v>0</v>
      </c>
      <c r="J423" s="284"/>
      <c r="K423" s="301">
        <v>20000</v>
      </c>
      <c r="L423" s="294" t="e">
        <f>VLOOKUP(A423,#REF!,3,0)</f>
        <v>#REF!</v>
      </c>
      <c r="M423" s="305">
        <f t="shared" si="4"/>
        <v>20000</v>
      </c>
    </row>
    <row r="424" spans="1:13">
      <c r="A424" s="281" t="s">
        <v>4703</v>
      </c>
      <c r="B424" s="270" t="s">
        <v>158</v>
      </c>
      <c r="C424" s="281" t="s">
        <v>4704</v>
      </c>
      <c r="D424" s="282"/>
      <c r="E424" s="283">
        <v>0</v>
      </c>
      <c r="F424" s="284"/>
      <c r="G424" s="301">
        <v>2410</v>
      </c>
      <c r="H424" s="284"/>
      <c r="I424" s="283">
        <v>0</v>
      </c>
      <c r="J424" s="284"/>
      <c r="K424" s="301">
        <v>2410</v>
      </c>
      <c r="L424" s="294" t="e">
        <f>VLOOKUP(A424,#REF!,3,0)</f>
        <v>#REF!</v>
      </c>
      <c r="M424" s="305">
        <f t="shared" si="4"/>
        <v>2410</v>
      </c>
    </row>
    <row r="425" spans="1:13">
      <c r="A425" s="285"/>
      <c r="B425" s="270"/>
      <c r="C425" s="285"/>
      <c r="D425" s="286"/>
      <c r="E425" s="286"/>
      <c r="F425" s="286"/>
      <c r="G425" s="286"/>
      <c r="H425" s="286"/>
      <c r="I425" s="286"/>
      <c r="J425" s="286"/>
      <c r="K425" s="286"/>
      <c r="L425" s="294"/>
      <c r="M425" s="305"/>
    </row>
    <row r="426" spans="1:13">
      <c r="A426" s="277" t="s">
        <v>3493</v>
      </c>
      <c r="B426" s="270" t="s">
        <v>158</v>
      </c>
      <c r="C426" s="277" t="s">
        <v>1727</v>
      </c>
      <c r="D426" s="278"/>
      <c r="E426" s="300">
        <v>2213.0500000000002</v>
      </c>
      <c r="F426" s="280"/>
      <c r="G426" s="279">
        <v>353.55</v>
      </c>
      <c r="H426" s="280"/>
      <c r="I426" s="279">
        <v>199.78</v>
      </c>
      <c r="J426" s="280"/>
      <c r="K426" s="300">
        <v>2366.8200000000002</v>
      </c>
      <c r="L426" s="294" t="e">
        <f>VLOOKUP(A426,#REF!,3,0)</f>
        <v>#REF!</v>
      </c>
      <c r="M426" s="305">
        <f t="shared" si="4"/>
        <v>153.77000000000001</v>
      </c>
    </row>
    <row r="427" spans="1:13">
      <c r="A427" s="277" t="s">
        <v>3494</v>
      </c>
      <c r="B427" s="270" t="s">
        <v>158</v>
      </c>
      <c r="C427" s="277" t="s">
        <v>1727</v>
      </c>
      <c r="D427" s="278"/>
      <c r="E427" s="300">
        <v>2213.0500000000002</v>
      </c>
      <c r="F427" s="280"/>
      <c r="G427" s="279">
        <v>353.55</v>
      </c>
      <c r="H427" s="280"/>
      <c r="I427" s="279">
        <v>199.78</v>
      </c>
      <c r="J427" s="280"/>
      <c r="K427" s="300">
        <v>2366.8200000000002</v>
      </c>
      <c r="L427" s="294" t="e">
        <f>VLOOKUP(A427,#REF!,3,0)</f>
        <v>#REF!</v>
      </c>
      <c r="M427" s="305">
        <f t="shared" si="4"/>
        <v>153.77000000000001</v>
      </c>
    </row>
    <row r="428" spans="1:13">
      <c r="A428" s="281" t="s">
        <v>3495</v>
      </c>
      <c r="B428" s="270" t="s">
        <v>158</v>
      </c>
      <c r="C428" s="281" t="s">
        <v>1733</v>
      </c>
      <c r="D428" s="282"/>
      <c r="E428" s="301">
        <v>1990.69</v>
      </c>
      <c r="F428" s="284"/>
      <c r="G428" s="283">
        <v>353.55</v>
      </c>
      <c r="H428" s="284"/>
      <c r="I428" s="283">
        <v>199.78</v>
      </c>
      <c r="J428" s="284"/>
      <c r="K428" s="301">
        <v>2144.46</v>
      </c>
      <c r="L428" s="294" t="e">
        <f>VLOOKUP(A428,#REF!,3,0)</f>
        <v>#REF!</v>
      </c>
      <c r="M428" s="305">
        <f t="shared" si="4"/>
        <v>153.77000000000001</v>
      </c>
    </row>
    <row r="429" spans="1:13">
      <c r="A429" s="281" t="s">
        <v>4221</v>
      </c>
      <c r="B429" s="270" t="s">
        <v>158</v>
      </c>
      <c r="C429" s="281" t="s">
        <v>4222</v>
      </c>
      <c r="D429" s="282"/>
      <c r="E429" s="283">
        <v>195.07</v>
      </c>
      <c r="F429" s="284"/>
      <c r="G429" s="283">
        <v>0</v>
      </c>
      <c r="H429" s="284"/>
      <c r="I429" s="283">
        <v>0</v>
      </c>
      <c r="J429" s="284"/>
      <c r="K429" s="283">
        <v>195.07</v>
      </c>
      <c r="L429" s="294" t="e">
        <f>VLOOKUP(A429,#REF!,3,0)</f>
        <v>#REF!</v>
      </c>
      <c r="M429" s="305">
        <f t="shared" si="4"/>
        <v>0</v>
      </c>
    </row>
    <row r="430" spans="1:13">
      <c r="A430" s="281" t="s">
        <v>4644</v>
      </c>
      <c r="B430" s="270" t="s">
        <v>158</v>
      </c>
      <c r="C430" s="281" t="s">
        <v>1261</v>
      </c>
      <c r="D430" s="282"/>
      <c r="E430" s="283">
        <v>27.29</v>
      </c>
      <c r="F430" s="284"/>
      <c r="G430" s="283">
        <v>0</v>
      </c>
      <c r="H430" s="284"/>
      <c r="I430" s="283">
        <v>0</v>
      </c>
      <c r="J430" s="284"/>
      <c r="K430" s="283">
        <v>27.29</v>
      </c>
      <c r="L430" s="294" t="e">
        <f>VLOOKUP(A430,#REF!,3,0)</f>
        <v>#REF!</v>
      </c>
      <c r="M430" s="305">
        <f t="shared" si="4"/>
        <v>0</v>
      </c>
    </row>
    <row r="431" spans="1:13">
      <c r="A431" s="277"/>
      <c r="B431" s="270"/>
      <c r="C431" s="277"/>
      <c r="D431" s="278"/>
      <c r="E431" s="278"/>
      <c r="F431" s="278"/>
      <c r="G431" s="278"/>
      <c r="H431" s="278"/>
      <c r="I431" s="278"/>
      <c r="J431" s="278"/>
      <c r="K431" s="278"/>
      <c r="L431" s="294"/>
      <c r="M431" s="305"/>
    </row>
    <row r="432" spans="1:13">
      <c r="A432" s="277" t="s">
        <v>1744</v>
      </c>
      <c r="B432" s="270" t="s">
        <v>158</v>
      </c>
      <c r="C432" s="277" t="s">
        <v>1745</v>
      </c>
      <c r="D432" s="278"/>
      <c r="E432" s="300">
        <v>68659</v>
      </c>
      <c r="F432" s="280"/>
      <c r="G432" s="300">
        <v>3770</v>
      </c>
      <c r="H432" s="280"/>
      <c r="I432" s="279">
        <v>0</v>
      </c>
      <c r="J432" s="280"/>
      <c r="K432" s="300">
        <v>72429</v>
      </c>
      <c r="L432" s="294" t="e">
        <f>VLOOKUP(A432,#REF!,3,0)</f>
        <v>#REF!</v>
      </c>
      <c r="M432" s="305">
        <f t="shared" si="4"/>
        <v>3770</v>
      </c>
    </row>
    <row r="433" spans="1:13">
      <c r="A433" s="277" t="s">
        <v>1748</v>
      </c>
      <c r="B433" s="270" t="s">
        <v>158</v>
      </c>
      <c r="C433" s="277" t="s">
        <v>1745</v>
      </c>
      <c r="D433" s="278"/>
      <c r="E433" s="300">
        <v>68659</v>
      </c>
      <c r="F433" s="280"/>
      <c r="G433" s="300">
        <v>3770</v>
      </c>
      <c r="H433" s="280"/>
      <c r="I433" s="279">
        <v>0</v>
      </c>
      <c r="J433" s="280"/>
      <c r="K433" s="300">
        <v>72429</v>
      </c>
      <c r="L433" s="294" t="e">
        <f>VLOOKUP(A433,#REF!,3,0)</f>
        <v>#REF!</v>
      </c>
      <c r="M433" s="305">
        <f t="shared" si="4"/>
        <v>3770</v>
      </c>
    </row>
    <row r="434" spans="1:13">
      <c r="A434" s="277" t="s">
        <v>1749</v>
      </c>
      <c r="B434" s="270" t="s">
        <v>158</v>
      </c>
      <c r="C434" s="277" t="s">
        <v>1745</v>
      </c>
      <c r="D434" s="278"/>
      <c r="E434" s="300">
        <v>68659</v>
      </c>
      <c r="F434" s="280"/>
      <c r="G434" s="300">
        <v>3770</v>
      </c>
      <c r="H434" s="280"/>
      <c r="I434" s="279">
        <v>0</v>
      </c>
      <c r="J434" s="280"/>
      <c r="K434" s="300">
        <v>72429</v>
      </c>
      <c r="L434" s="294" t="e">
        <f>VLOOKUP(A434,#REF!,3,0)</f>
        <v>#REF!</v>
      </c>
      <c r="M434" s="305">
        <f t="shared" si="4"/>
        <v>3770</v>
      </c>
    </row>
    <row r="435" spans="1:13">
      <c r="A435" s="277" t="s">
        <v>1750</v>
      </c>
      <c r="B435" s="270" t="s">
        <v>158</v>
      </c>
      <c r="C435" s="277" t="s">
        <v>1745</v>
      </c>
      <c r="D435" s="278"/>
      <c r="E435" s="300">
        <v>68659</v>
      </c>
      <c r="F435" s="280"/>
      <c r="G435" s="300">
        <v>3770</v>
      </c>
      <c r="H435" s="280"/>
      <c r="I435" s="279">
        <v>0</v>
      </c>
      <c r="J435" s="280"/>
      <c r="K435" s="300">
        <v>72429</v>
      </c>
      <c r="L435" s="294" t="e">
        <f>VLOOKUP(A435,#REF!,3,0)</f>
        <v>#REF!</v>
      </c>
      <c r="M435" s="305">
        <f t="shared" si="4"/>
        <v>3770</v>
      </c>
    </row>
    <row r="436" spans="1:13">
      <c r="A436" s="281" t="s">
        <v>1751</v>
      </c>
      <c r="B436" s="270" t="s">
        <v>158</v>
      </c>
      <c r="C436" s="281" t="s">
        <v>1752</v>
      </c>
      <c r="D436" s="282"/>
      <c r="E436" s="301">
        <v>68659</v>
      </c>
      <c r="F436" s="284"/>
      <c r="G436" s="301">
        <v>3770</v>
      </c>
      <c r="H436" s="284"/>
      <c r="I436" s="283">
        <v>0</v>
      </c>
      <c r="J436" s="284"/>
      <c r="K436" s="301">
        <v>72429</v>
      </c>
      <c r="L436" s="294" t="e">
        <f>VLOOKUP(A436,#REF!,3,0)</f>
        <v>#REF!</v>
      </c>
      <c r="M436" s="305">
        <f t="shared" si="4"/>
        <v>3770</v>
      </c>
    </row>
    <row r="437" spans="1:13">
      <c r="A437" s="285"/>
      <c r="B437" s="270"/>
      <c r="C437" s="285"/>
      <c r="D437" s="286"/>
      <c r="E437" s="286"/>
      <c r="F437" s="286"/>
      <c r="G437" s="286"/>
      <c r="H437" s="286"/>
      <c r="I437" s="286"/>
      <c r="J437" s="286"/>
      <c r="K437" s="286"/>
      <c r="L437" s="294"/>
      <c r="M437" s="305"/>
    </row>
    <row r="438" spans="1:13">
      <c r="A438" s="277" t="s">
        <v>1753</v>
      </c>
      <c r="B438" s="270" t="s">
        <v>158</v>
      </c>
      <c r="C438" s="277" t="s">
        <v>1754</v>
      </c>
      <c r="D438" s="278"/>
      <c r="E438" s="300">
        <v>66956.42</v>
      </c>
      <c r="F438" s="280"/>
      <c r="G438" s="300">
        <v>7890.38</v>
      </c>
      <c r="H438" s="280"/>
      <c r="I438" s="279">
        <v>0</v>
      </c>
      <c r="J438" s="280"/>
      <c r="K438" s="300">
        <v>74846.8</v>
      </c>
      <c r="L438" s="294" t="e">
        <f>VLOOKUP(A438,#REF!,3,0)</f>
        <v>#REF!</v>
      </c>
      <c r="M438" s="305">
        <f t="shared" si="4"/>
        <v>7890.38</v>
      </c>
    </row>
    <row r="439" spans="1:13">
      <c r="A439" s="277" t="s">
        <v>1757</v>
      </c>
      <c r="B439" s="270" t="s">
        <v>158</v>
      </c>
      <c r="C439" s="277" t="s">
        <v>1754</v>
      </c>
      <c r="D439" s="278"/>
      <c r="E439" s="300">
        <v>66956.42</v>
      </c>
      <c r="F439" s="280"/>
      <c r="G439" s="300">
        <v>7890.38</v>
      </c>
      <c r="H439" s="280"/>
      <c r="I439" s="279">
        <v>0</v>
      </c>
      <c r="J439" s="280"/>
      <c r="K439" s="300">
        <v>74846.8</v>
      </c>
      <c r="L439" s="294" t="e">
        <f>VLOOKUP(A439,#REF!,3,0)</f>
        <v>#REF!</v>
      </c>
      <c r="M439" s="305">
        <f t="shared" si="4"/>
        <v>7890.38</v>
      </c>
    </row>
    <row r="440" spans="1:13">
      <c r="A440" s="277" t="s">
        <v>1758</v>
      </c>
      <c r="B440" s="270" t="s">
        <v>158</v>
      </c>
      <c r="C440" s="277" t="s">
        <v>1754</v>
      </c>
      <c r="D440" s="278"/>
      <c r="E440" s="300">
        <v>66956.42</v>
      </c>
      <c r="F440" s="280"/>
      <c r="G440" s="300">
        <v>7890.38</v>
      </c>
      <c r="H440" s="280"/>
      <c r="I440" s="279">
        <v>0</v>
      </c>
      <c r="J440" s="280"/>
      <c r="K440" s="300">
        <v>74846.8</v>
      </c>
      <c r="L440" s="294" t="e">
        <f>VLOOKUP(A440,#REF!,3,0)</f>
        <v>#REF!</v>
      </c>
      <c r="M440" s="305">
        <f t="shared" si="4"/>
        <v>7890.38</v>
      </c>
    </row>
    <row r="441" spans="1:13">
      <c r="A441" s="277" t="s">
        <v>1759</v>
      </c>
      <c r="B441" s="270" t="s">
        <v>158</v>
      </c>
      <c r="C441" s="277" t="s">
        <v>1754</v>
      </c>
      <c r="D441" s="278"/>
      <c r="E441" s="300">
        <v>66956.42</v>
      </c>
      <c r="F441" s="280"/>
      <c r="G441" s="300">
        <v>7890.38</v>
      </c>
      <c r="H441" s="280"/>
      <c r="I441" s="279">
        <v>0</v>
      </c>
      <c r="J441" s="280"/>
      <c r="K441" s="300">
        <v>74846.8</v>
      </c>
      <c r="L441" s="294" t="e">
        <f>VLOOKUP(A441,#REF!,3,0)</f>
        <v>#REF!</v>
      </c>
      <c r="M441" s="305">
        <f t="shared" si="4"/>
        <v>7890.38</v>
      </c>
    </row>
    <row r="442" spans="1:13">
      <c r="A442" s="281" t="s">
        <v>1760</v>
      </c>
      <c r="B442" s="270" t="s">
        <v>158</v>
      </c>
      <c r="C442" s="281" t="s">
        <v>1761</v>
      </c>
      <c r="D442" s="282"/>
      <c r="E442" s="301">
        <v>66246.880000000005</v>
      </c>
      <c r="F442" s="284"/>
      <c r="G442" s="301">
        <v>7801.69</v>
      </c>
      <c r="H442" s="284"/>
      <c r="I442" s="283">
        <v>0</v>
      </c>
      <c r="J442" s="284"/>
      <c r="K442" s="301">
        <v>74048.570000000007</v>
      </c>
      <c r="L442" s="294" t="e">
        <f>VLOOKUP(A442,#REF!,3,0)</f>
        <v>#REF!</v>
      </c>
      <c r="M442" s="305">
        <f t="shared" si="4"/>
        <v>7801.69</v>
      </c>
    </row>
    <row r="443" spans="1:13">
      <c r="A443" s="281" t="s">
        <v>1765</v>
      </c>
      <c r="B443" s="270" t="s">
        <v>158</v>
      </c>
      <c r="C443" s="281" t="s">
        <v>1766</v>
      </c>
      <c r="D443" s="282"/>
      <c r="E443" s="283">
        <v>709.54</v>
      </c>
      <c r="F443" s="284"/>
      <c r="G443" s="283">
        <v>88.69</v>
      </c>
      <c r="H443" s="284"/>
      <c r="I443" s="283">
        <v>0</v>
      </c>
      <c r="J443" s="284"/>
      <c r="K443" s="283">
        <v>798.23</v>
      </c>
      <c r="L443" s="294" t="e">
        <f>VLOOKUP(A443,#REF!,3,0)</f>
        <v>#REF!</v>
      </c>
      <c r="M443" s="305">
        <f t="shared" si="4"/>
        <v>88.69</v>
      </c>
    </row>
    <row r="444" spans="1:13">
      <c r="A444" s="277"/>
      <c r="B444" s="270"/>
      <c r="C444" s="277"/>
      <c r="D444" s="278"/>
      <c r="E444" s="278"/>
      <c r="F444" s="278"/>
      <c r="G444" s="278"/>
      <c r="H444" s="278"/>
      <c r="I444" s="278"/>
      <c r="J444" s="278"/>
      <c r="K444" s="278"/>
      <c r="L444" s="294"/>
      <c r="M444" s="305"/>
    </row>
    <row r="445" spans="1:13">
      <c r="A445" s="277" t="s">
        <v>1776</v>
      </c>
      <c r="B445" s="270" t="s">
        <v>158</v>
      </c>
      <c r="C445" s="277" t="s">
        <v>1777</v>
      </c>
      <c r="D445" s="278"/>
      <c r="E445" s="300">
        <v>141843.15</v>
      </c>
      <c r="F445" s="280"/>
      <c r="G445" s="279">
        <v>532.14</v>
      </c>
      <c r="H445" s="280"/>
      <c r="I445" s="279">
        <v>0</v>
      </c>
      <c r="J445" s="280"/>
      <c r="K445" s="300">
        <v>142375.29</v>
      </c>
      <c r="L445" s="294" t="e">
        <f>VLOOKUP(A445,#REF!,3,0)</f>
        <v>#REF!</v>
      </c>
      <c r="M445" s="305">
        <f t="shared" si="4"/>
        <v>532.14</v>
      </c>
    </row>
    <row r="446" spans="1:13">
      <c r="A446" s="277" t="s">
        <v>1781</v>
      </c>
      <c r="B446" s="270" t="s">
        <v>158</v>
      </c>
      <c r="C446" s="277" t="s">
        <v>1782</v>
      </c>
      <c r="D446" s="278"/>
      <c r="E446" s="300">
        <v>141843.15</v>
      </c>
      <c r="F446" s="280"/>
      <c r="G446" s="279">
        <v>532.14</v>
      </c>
      <c r="H446" s="280"/>
      <c r="I446" s="279">
        <v>0</v>
      </c>
      <c r="J446" s="280"/>
      <c r="K446" s="300">
        <v>142375.29</v>
      </c>
      <c r="L446" s="294" t="e">
        <f>VLOOKUP(A446,#REF!,3,0)</f>
        <v>#REF!</v>
      </c>
      <c r="M446" s="305">
        <f t="shared" si="4"/>
        <v>532.14</v>
      </c>
    </row>
    <row r="447" spans="1:13">
      <c r="A447" s="277" t="s">
        <v>1783</v>
      </c>
      <c r="B447" s="270" t="s">
        <v>158</v>
      </c>
      <c r="C447" s="277" t="s">
        <v>1782</v>
      </c>
      <c r="D447" s="278"/>
      <c r="E447" s="300">
        <v>141843.15</v>
      </c>
      <c r="F447" s="280"/>
      <c r="G447" s="279">
        <v>532.14</v>
      </c>
      <c r="H447" s="280"/>
      <c r="I447" s="279">
        <v>0</v>
      </c>
      <c r="J447" s="280"/>
      <c r="K447" s="300">
        <v>142375.29</v>
      </c>
      <c r="L447" s="294" t="e">
        <f>VLOOKUP(A447,#REF!,3,0)</f>
        <v>#REF!</v>
      </c>
      <c r="M447" s="305">
        <f t="shared" si="4"/>
        <v>532.14</v>
      </c>
    </row>
    <row r="448" spans="1:13">
      <c r="A448" s="277" t="s">
        <v>1784</v>
      </c>
      <c r="B448" s="270" t="s">
        <v>158</v>
      </c>
      <c r="C448" s="277" t="s">
        <v>1782</v>
      </c>
      <c r="D448" s="278"/>
      <c r="E448" s="300">
        <v>141843.15</v>
      </c>
      <c r="F448" s="280"/>
      <c r="G448" s="279">
        <v>532.14</v>
      </c>
      <c r="H448" s="280"/>
      <c r="I448" s="279">
        <v>0</v>
      </c>
      <c r="J448" s="280"/>
      <c r="K448" s="300">
        <v>142375.29</v>
      </c>
      <c r="L448" s="294" t="e">
        <f>VLOOKUP(A448,#REF!,3,0)</f>
        <v>#REF!</v>
      </c>
      <c r="M448" s="305">
        <f t="shared" ref="M448:M451" si="5">G448-I448</f>
        <v>532.14</v>
      </c>
    </row>
    <row r="449" spans="1:13">
      <c r="A449" s="281" t="s">
        <v>1785</v>
      </c>
      <c r="B449" s="270" t="s">
        <v>158</v>
      </c>
      <c r="C449" s="281" t="s">
        <v>1786</v>
      </c>
      <c r="D449" s="282"/>
      <c r="E449" s="301">
        <v>3893</v>
      </c>
      <c r="F449" s="284"/>
      <c r="G449" s="283">
        <v>532.14</v>
      </c>
      <c r="H449" s="284"/>
      <c r="I449" s="283">
        <v>0</v>
      </c>
      <c r="J449" s="284"/>
      <c r="K449" s="301">
        <v>4425.1400000000003</v>
      </c>
      <c r="L449" s="294" t="e">
        <f>VLOOKUP(A449,#REF!,3,0)</f>
        <v>#REF!</v>
      </c>
      <c r="M449" s="305">
        <f t="shared" si="5"/>
        <v>532.14</v>
      </c>
    </row>
    <row r="450" spans="1:13">
      <c r="A450" s="281" t="s">
        <v>3738</v>
      </c>
      <c r="B450" s="270" t="s">
        <v>158</v>
      </c>
      <c r="C450" s="281" t="s">
        <v>3739</v>
      </c>
      <c r="D450" s="282"/>
      <c r="E450" s="301">
        <v>108000</v>
      </c>
      <c r="F450" s="284"/>
      <c r="G450" s="283">
        <v>0</v>
      </c>
      <c r="H450" s="284"/>
      <c r="I450" s="283">
        <v>0</v>
      </c>
      <c r="J450" s="284"/>
      <c r="K450" s="301">
        <v>108000</v>
      </c>
      <c r="L450" s="294" t="e">
        <f>VLOOKUP(A450,#REF!,3,0)</f>
        <v>#REF!</v>
      </c>
      <c r="M450" s="305">
        <f t="shared" si="5"/>
        <v>0</v>
      </c>
    </row>
    <row r="451" spans="1:13">
      <c r="A451" s="281" t="s">
        <v>1789</v>
      </c>
      <c r="B451" s="270" t="s">
        <v>158</v>
      </c>
      <c r="C451" s="281" t="s">
        <v>1790</v>
      </c>
      <c r="D451" s="282"/>
      <c r="E451" s="301">
        <v>29950.15</v>
      </c>
      <c r="F451" s="284"/>
      <c r="G451" s="283">
        <v>0</v>
      </c>
      <c r="H451" s="284"/>
      <c r="I451" s="283">
        <v>0</v>
      </c>
      <c r="J451" s="284"/>
      <c r="K451" s="301">
        <v>29950.15</v>
      </c>
      <c r="L451" s="294" t="e">
        <f>VLOOKUP(A451,#REF!,3,0)</f>
        <v>#REF!</v>
      </c>
      <c r="M451" s="305">
        <f t="shared" si="5"/>
        <v>0</v>
      </c>
    </row>
    <row r="452" spans="1:13">
      <c r="A452" s="285"/>
      <c r="B452" s="270"/>
      <c r="C452" s="285"/>
      <c r="D452" s="286"/>
      <c r="E452" s="286"/>
      <c r="F452" s="286"/>
      <c r="G452" s="286"/>
      <c r="H452" s="286"/>
      <c r="I452" s="286"/>
      <c r="J452" s="286"/>
      <c r="K452" s="286"/>
      <c r="L452" s="294"/>
      <c r="M452" s="305"/>
    </row>
    <row r="453" spans="1:13">
      <c r="A453" s="277">
        <v>4</v>
      </c>
      <c r="B453" s="277" t="s">
        <v>1793</v>
      </c>
      <c r="C453" s="278"/>
      <c r="D453" s="278"/>
      <c r="E453" s="300">
        <v>6548794.1699999999</v>
      </c>
      <c r="F453" s="280"/>
      <c r="G453" s="300">
        <v>1957.16</v>
      </c>
      <c r="H453" s="280"/>
      <c r="I453" s="300">
        <v>820085.41</v>
      </c>
      <c r="J453" s="280"/>
      <c r="K453" s="300">
        <v>7366922.4199999999</v>
      </c>
      <c r="L453" s="294" t="e">
        <f>VLOOKUP(A453,#REF!,3,0)</f>
        <v>#REF!</v>
      </c>
      <c r="M453" s="305">
        <f>I453-G453</f>
        <v>818128.25</v>
      </c>
    </row>
    <row r="454" spans="1:13">
      <c r="A454" s="277" t="s">
        <v>1795</v>
      </c>
      <c r="B454" s="270" t="s">
        <v>158</v>
      </c>
      <c r="C454" s="277" t="s">
        <v>1793</v>
      </c>
      <c r="D454" s="278"/>
      <c r="E454" s="300">
        <v>6548794.1699999999</v>
      </c>
      <c r="F454" s="280"/>
      <c r="G454" s="300">
        <v>1957.16</v>
      </c>
      <c r="H454" s="280"/>
      <c r="I454" s="300">
        <v>820085.41</v>
      </c>
      <c r="J454" s="280"/>
      <c r="K454" s="300">
        <v>7366922.4199999999</v>
      </c>
      <c r="L454" s="294" t="e">
        <f>VLOOKUP(A454,#REF!,3,0)</f>
        <v>#REF!</v>
      </c>
      <c r="M454" s="305">
        <f t="shared" ref="M454:M487" si="6">I454-G454</f>
        <v>818128.25</v>
      </c>
    </row>
    <row r="455" spans="1:13">
      <c r="A455" s="277" t="s">
        <v>1796</v>
      </c>
      <c r="B455" s="270" t="s">
        <v>158</v>
      </c>
      <c r="C455" s="277" t="s">
        <v>1793</v>
      </c>
      <c r="D455" s="278"/>
      <c r="E455" s="300">
        <v>6548794.1699999999</v>
      </c>
      <c r="F455" s="280"/>
      <c r="G455" s="300">
        <v>1957.16</v>
      </c>
      <c r="H455" s="280"/>
      <c r="I455" s="300">
        <v>820085.41</v>
      </c>
      <c r="J455" s="280"/>
      <c r="K455" s="300">
        <v>7366922.4199999999</v>
      </c>
      <c r="L455" s="294" t="e">
        <f>VLOOKUP(A455,#REF!,3,0)</f>
        <v>#REF!</v>
      </c>
      <c r="M455" s="305">
        <f t="shared" si="6"/>
        <v>818128.25</v>
      </c>
    </row>
    <row r="456" spans="1:13">
      <c r="A456" s="277" t="s">
        <v>1797</v>
      </c>
      <c r="B456" s="270" t="s">
        <v>158</v>
      </c>
      <c r="C456" s="277" t="s">
        <v>1798</v>
      </c>
      <c r="D456" s="278"/>
      <c r="E456" s="300">
        <v>5139680.3099999996</v>
      </c>
      <c r="F456" s="280"/>
      <c r="G456" s="279">
        <v>0</v>
      </c>
      <c r="H456" s="280"/>
      <c r="I456" s="300">
        <v>500354.89</v>
      </c>
      <c r="J456" s="280"/>
      <c r="K456" s="300">
        <v>5640035.2000000002</v>
      </c>
      <c r="L456" s="294" t="e">
        <f>VLOOKUP(A456,#REF!,3,0)</f>
        <v>#REF!</v>
      </c>
      <c r="M456" s="305">
        <f t="shared" si="6"/>
        <v>500354.89</v>
      </c>
    </row>
    <row r="457" spans="1:13">
      <c r="A457" s="277" t="s">
        <v>1801</v>
      </c>
      <c r="B457" s="270" t="s">
        <v>158</v>
      </c>
      <c r="C457" s="277" t="s">
        <v>1798</v>
      </c>
      <c r="D457" s="278"/>
      <c r="E457" s="300">
        <v>5139680.3099999996</v>
      </c>
      <c r="F457" s="280"/>
      <c r="G457" s="279">
        <v>0</v>
      </c>
      <c r="H457" s="280"/>
      <c r="I457" s="300">
        <v>500354.89</v>
      </c>
      <c r="J457" s="280"/>
      <c r="K457" s="300">
        <v>5640035.2000000002</v>
      </c>
      <c r="L457" s="294" t="e">
        <f>VLOOKUP(A457,#REF!,3,0)</f>
        <v>#REF!</v>
      </c>
      <c r="M457" s="305">
        <f t="shared" si="6"/>
        <v>500354.89</v>
      </c>
    </row>
    <row r="458" spans="1:13">
      <c r="A458" s="281" t="s">
        <v>1802</v>
      </c>
      <c r="B458" s="270" t="s">
        <v>158</v>
      </c>
      <c r="C458" s="281" t="s">
        <v>1803</v>
      </c>
      <c r="D458" s="282"/>
      <c r="E458" s="301">
        <v>5139680.3099999996</v>
      </c>
      <c r="F458" s="284"/>
      <c r="G458" s="283">
        <v>0</v>
      </c>
      <c r="H458" s="284"/>
      <c r="I458" s="301">
        <v>500354.89</v>
      </c>
      <c r="J458" s="284"/>
      <c r="K458" s="301">
        <v>5640035.2000000002</v>
      </c>
      <c r="L458" s="294" t="e">
        <f>VLOOKUP(A458,#REF!,3,0)</f>
        <v>#REF!</v>
      </c>
      <c r="M458" s="305">
        <f t="shared" si="6"/>
        <v>500354.89</v>
      </c>
    </row>
    <row r="459" spans="1:13">
      <c r="A459" s="285"/>
      <c r="B459" s="270"/>
      <c r="C459" s="285"/>
      <c r="D459" s="286"/>
      <c r="E459" s="286"/>
      <c r="F459" s="286"/>
      <c r="G459" s="286"/>
      <c r="H459" s="286"/>
      <c r="I459" s="286"/>
      <c r="J459" s="286"/>
      <c r="K459" s="286"/>
      <c r="L459" s="294"/>
      <c r="M459" s="305"/>
    </row>
    <row r="460" spans="1:13">
      <c r="A460" s="277" t="s">
        <v>1804</v>
      </c>
      <c r="B460" s="270" t="s">
        <v>158</v>
      </c>
      <c r="C460" s="277" t="s">
        <v>1805</v>
      </c>
      <c r="D460" s="278"/>
      <c r="E460" s="300">
        <v>1317704.95</v>
      </c>
      <c r="F460" s="280"/>
      <c r="G460" s="279">
        <v>247.59</v>
      </c>
      <c r="H460" s="280"/>
      <c r="I460" s="300">
        <v>318311.63</v>
      </c>
      <c r="J460" s="280"/>
      <c r="K460" s="300">
        <v>1635768.99</v>
      </c>
      <c r="L460" s="294" t="e">
        <f>VLOOKUP(A460,#REF!,3,0)</f>
        <v>#REF!</v>
      </c>
      <c r="M460" s="305">
        <f t="shared" si="6"/>
        <v>318064.03999999998</v>
      </c>
    </row>
    <row r="461" spans="1:13">
      <c r="A461" s="277" t="s">
        <v>1809</v>
      </c>
      <c r="B461" s="270" t="s">
        <v>158</v>
      </c>
      <c r="C461" s="277" t="s">
        <v>1810</v>
      </c>
      <c r="D461" s="278"/>
      <c r="E461" s="300">
        <v>173999.61</v>
      </c>
      <c r="F461" s="280"/>
      <c r="G461" s="279">
        <v>0</v>
      </c>
      <c r="H461" s="280"/>
      <c r="I461" s="279">
        <v>0</v>
      </c>
      <c r="J461" s="280"/>
      <c r="K461" s="300">
        <v>173999.61</v>
      </c>
      <c r="L461" s="294" t="e">
        <f>VLOOKUP(A461,#REF!,3,0)</f>
        <v>#REF!</v>
      </c>
      <c r="M461" s="305">
        <f t="shared" si="6"/>
        <v>0</v>
      </c>
    </row>
    <row r="462" spans="1:13">
      <c r="A462" s="281" t="s">
        <v>1814</v>
      </c>
      <c r="B462" s="270" t="s">
        <v>158</v>
      </c>
      <c r="C462" s="281" t="s">
        <v>1815</v>
      </c>
      <c r="D462" s="282"/>
      <c r="E462" s="301">
        <v>67899.61</v>
      </c>
      <c r="F462" s="284"/>
      <c r="G462" s="283">
        <v>0</v>
      </c>
      <c r="H462" s="284"/>
      <c r="I462" s="283">
        <v>0</v>
      </c>
      <c r="J462" s="284"/>
      <c r="K462" s="301">
        <v>67899.61</v>
      </c>
      <c r="L462" s="294" t="e">
        <f>VLOOKUP(A462,#REF!,3,0)</f>
        <v>#REF!</v>
      </c>
      <c r="M462" s="305">
        <f t="shared" si="6"/>
        <v>0</v>
      </c>
    </row>
    <row r="463" spans="1:13">
      <c r="A463" s="281" t="s">
        <v>1818</v>
      </c>
      <c r="B463" s="270" t="s">
        <v>158</v>
      </c>
      <c r="C463" s="281" t="s">
        <v>4675</v>
      </c>
      <c r="D463" s="282"/>
      <c r="E463" s="301">
        <v>106100</v>
      </c>
      <c r="F463" s="284"/>
      <c r="G463" s="283">
        <v>0</v>
      </c>
      <c r="H463" s="284"/>
      <c r="I463" s="283">
        <v>0</v>
      </c>
      <c r="J463" s="284"/>
      <c r="K463" s="301">
        <v>106100</v>
      </c>
      <c r="L463" s="294" t="e">
        <f>VLOOKUP(A463,#REF!,3,0)</f>
        <v>#REF!</v>
      </c>
      <c r="M463" s="305">
        <f t="shared" si="6"/>
        <v>0</v>
      </c>
    </row>
    <row r="464" spans="1:13">
      <c r="A464" s="285"/>
      <c r="B464" s="270"/>
      <c r="C464" s="285"/>
      <c r="D464" s="286"/>
      <c r="E464" s="286"/>
      <c r="F464" s="286"/>
      <c r="G464" s="286"/>
      <c r="H464" s="286"/>
      <c r="I464" s="286"/>
      <c r="J464" s="286"/>
      <c r="K464" s="286"/>
      <c r="L464" s="294"/>
      <c r="M464" s="305"/>
    </row>
    <row r="465" spans="1:13">
      <c r="A465" s="277" t="s">
        <v>1823</v>
      </c>
      <c r="B465" s="270" t="s">
        <v>158</v>
      </c>
      <c r="C465" s="277" t="s">
        <v>1824</v>
      </c>
      <c r="D465" s="278"/>
      <c r="E465" s="300">
        <v>405266.58</v>
      </c>
      <c r="F465" s="280"/>
      <c r="G465" s="279">
        <v>0</v>
      </c>
      <c r="H465" s="280"/>
      <c r="I465" s="279">
        <v>0</v>
      </c>
      <c r="J465" s="280"/>
      <c r="K465" s="300">
        <v>405266.58</v>
      </c>
      <c r="L465" s="294" t="e">
        <f>VLOOKUP(A465,#REF!,3,0)</f>
        <v>#REF!</v>
      </c>
      <c r="M465" s="305">
        <f t="shared" si="6"/>
        <v>0</v>
      </c>
    </row>
    <row r="466" spans="1:13">
      <c r="A466" s="281" t="s">
        <v>1827</v>
      </c>
      <c r="B466" s="270" t="s">
        <v>158</v>
      </c>
      <c r="C466" s="281" t="s">
        <v>1828</v>
      </c>
      <c r="D466" s="282"/>
      <c r="E466" s="301">
        <v>405266.58</v>
      </c>
      <c r="F466" s="284"/>
      <c r="G466" s="283">
        <v>0</v>
      </c>
      <c r="H466" s="284"/>
      <c r="I466" s="283">
        <v>0</v>
      </c>
      <c r="J466" s="284"/>
      <c r="K466" s="301">
        <v>405266.58</v>
      </c>
      <c r="L466" s="294" t="e">
        <f>VLOOKUP(A466,#REF!,3,0)</f>
        <v>#REF!</v>
      </c>
      <c r="M466" s="305">
        <f t="shared" si="6"/>
        <v>0</v>
      </c>
    </row>
    <row r="467" spans="1:13">
      <c r="A467" s="285"/>
      <c r="B467" s="270"/>
      <c r="C467" s="285"/>
      <c r="D467" s="286"/>
      <c r="E467" s="286"/>
      <c r="F467" s="286"/>
      <c r="G467" s="286"/>
      <c r="H467" s="286"/>
      <c r="I467" s="286"/>
      <c r="J467" s="286"/>
      <c r="K467" s="286"/>
      <c r="L467" s="294"/>
      <c r="M467" s="305"/>
    </row>
    <row r="468" spans="1:13">
      <c r="A468" s="277" t="s">
        <v>1829</v>
      </c>
      <c r="B468" s="270" t="s">
        <v>158</v>
      </c>
      <c r="C468" s="277" t="s">
        <v>3507</v>
      </c>
      <c r="D468" s="278"/>
      <c r="E468" s="300">
        <v>127159</v>
      </c>
      <c r="F468" s="280"/>
      <c r="G468" s="279">
        <v>0</v>
      </c>
      <c r="H468" s="280"/>
      <c r="I468" s="300">
        <v>3770</v>
      </c>
      <c r="J468" s="280"/>
      <c r="K468" s="300">
        <v>130929</v>
      </c>
      <c r="L468" s="294" t="e">
        <f>VLOOKUP(A468,#REF!,3,0)</f>
        <v>#REF!</v>
      </c>
      <c r="M468" s="305">
        <f t="shared" si="6"/>
        <v>3770</v>
      </c>
    </row>
    <row r="469" spans="1:13">
      <c r="A469" s="281" t="s">
        <v>1833</v>
      </c>
      <c r="B469" s="270" t="s">
        <v>158</v>
      </c>
      <c r="C469" s="281" t="s">
        <v>1834</v>
      </c>
      <c r="D469" s="282"/>
      <c r="E469" s="301">
        <v>127159</v>
      </c>
      <c r="F469" s="284"/>
      <c r="G469" s="283">
        <v>0</v>
      </c>
      <c r="H469" s="284"/>
      <c r="I469" s="301">
        <v>3770</v>
      </c>
      <c r="J469" s="284"/>
      <c r="K469" s="301">
        <v>130929</v>
      </c>
      <c r="L469" s="294" t="e">
        <f>VLOOKUP(A469,#REF!,3,0)</f>
        <v>#REF!</v>
      </c>
      <c r="M469" s="305">
        <f t="shared" si="6"/>
        <v>3770</v>
      </c>
    </row>
    <row r="470" spans="1:13">
      <c r="A470" s="285"/>
      <c r="B470" s="270"/>
      <c r="C470" s="285"/>
      <c r="D470" s="286"/>
      <c r="E470" s="286"/>
      <c r="F470" s="286"/>
      <c r="G470" s="286"/>
      <c r="H470" s="286"/>
      <c r="I470" s="286"/>
      <c r="J470" s="286"/>
      <c r="K470" s="286"/>
      <c r="L470" s="294"/>
      <c r="M470" s="305"/>
    </row>
    <row r="471" spans="1:13">
      <c r="A471" s="277" t="s">
        <v>1835</v>
      </c>
      <c r="B471" s="270" t="s">
        <v>158</v>
      </c>
      <c r="C471" s="277" t="s">
        <v>1836</v>
      </c>
      <c r="D471" s="278"/>
      <c r="E471" s="300">
        <v>611279.76</v>
      </c>
      <c r="F471" s="280"/>
      <c r="G471" s="279">
        <v>247.59</v>
      </c>
      <c r="H471" s="280"/>
      <c r="I471" s="300">
        <v>314541.63</v>
      </c>
      <c r="J471" s="280"/>
      <c r="K471" s="300">
        <v>925573.8</v>
      </c>
      <c r="L471" s="294" t="e">
        <f>VLOOKUP(A471,#REF!,3,0)</f>
        <v>#REF!</v>
      </c>
      <c r="M471" s="305">
        <f t="shared" si="6"/>
        <v>314294.03999999998</v>
      </c>
    </row>
    <row r="472" spans="1:13">
      <c r="A472" s="281" t="s">
        <v>1839</v>
      </c>
      <c r="B472" s="270" t="s">
        <v>158</v>
      </c>
      <c r="C472" s="281" t="s">
        <v>1840</v>
      </c>
      <c r="D472" s="282"/>
      <c r="E472" s="301">
        <v>-161199.62</v>
      </c>
      <c r="F472" s="284"/>
      <c r="G472" s="283">
        <v>247.59</v>
      </c>
      <c r="H472" s="284"/>
      <c r="I472" s="283">
        <v>0</v>
      </c>
      <c r="J472" s="284"/>
      <c r="K472" s="301">
        <v>-161447.21</v>
      </c>
      <c r="L472" s="294" t="e">
        <f>VLOOKUP(A472,#REF!,3,0)</f>
        <v>#REF!</v>
      </c>
      <c r="M472" s="305">
        <f t="shared" si="6"/>
        <v>-247.59</v>
      </c>
    </row>
    <row r="473" spans="1:13">
      <c r="A473" s="281" t="s">
        <v>1842</v>
      </c>
      <c r="B473" s="270" t="s">
        <v>158</v>
      </c>
      <c r="C473" s="281" t="s">
        <v>1843</v>
      </c>
      <c r="D473" s="282"/>
      <c r="E473" s="301">
        <v>210523.53</v>
      </c>
      <c r="F473" s="284"/>
      <c r="G473" s="283">
        <v>0</v>
      </c>
      <c r="H473" s="284"/>
      <c r="I473" s="283">
        <v>0</v>
      </c>
      <c r="J473" s="284"/>
      <c r="K473" s="301">
        <v>210523.53</v>
      </c>
      <c r="L473" s="294" t="e">
        <f>VLOOKUP(A473,#REF!,3,0)</f>
        <v>#REF!</v>
      </c>
      <c r="M473" s="305">
        <f t="shared" si="6"/>
        <v>0</v>
      </c>
    </row>
    <row r="474" spans="1:13">
      <c r="A474" s="281" t="s">
        <v>4451</v>
      </c>
      <c r="B474" s="270" t="s">
        <v>158</v>
      </c>
      <c r="C474" s="281" t="s">
        <v>4452</v>
      </c>
      <c r="D474" s="282"/>
      <c r="E474" s="283">
        <v>380.59</v>
      </c>
      <c r="F474" s="284"/>
      <c r="G474" s="283">
        <v>0</v>
      </c>
      <c r="H474" s="284"/>
      <c r="I474" s="283">
        <v>0</v>
      </c>
      <c r="J474" s="284"/>
      <c r="K474" s="283">
        <v>380.59</v>
      </c>
      <c r="L474" s="294" t="e">
        <f>VLOOKUP(A474,#REF!,3,0)</f>
        <v>#REF!</v>
      </c>
      <c r="M474" s="305">
        <f t="shared" si="6"/>
        <v>0</v>
      </c>
    </row>
    <row r="475" spans="1:13">
      <c r="A475" s="281" t="s">
        <v>4008</v>
      </c>
      <c r="B475" s="270" t="s">
        <v>158</v>
      </c>
      <c r="C475" s="281" t="s">
        <v>4009</v>
      </c>
      <c r="D475" s="282"/>
      <c r="E475" s="301">
        <v>561575.26</v>
      </c>
      <c r="F475" s="284"/>
      <c r="G475" s="283">
        <v>0</v>
      </c>
      <c r="H475" s="284"/>
      <c r="I475" s="301">
        <v>314541.63</v>
      </c>
      <c r="J475" s="284"/>
      <c r="K475" s="301">
        <v>876116.89</v>
      </c>
      <c r="L475" s="294" t="e">
        <f>VLOOKUP(A475,#REF!,3,0)</f>
        <v>#REF!</v>
      </c>
      <c r="M475" s="305">
        <f t="shared" si="6"/>
        <v>314541.63</v>
      </c>
    </row>
    <row r="476" spans="1:13">
      <c r="A476" s="285"/>
      <c r="B476" s="270"/>
      <c r="C476" s="285"/>
      <c r="D476" s="286"/>
      <c r="E476" s="286"/>
      <c r="F476" s="286"/>
      <c r="G476" s="286"/>
      <c r="H476" s="286"/>
      <c r="I476" s="286"/>
      <c r="J476" s="286"/>
      <c r="K476" s="286"/>
      <c r="L476" s="294"/>
      <c r="M476" s="305"/>
    </row>
    <row r="477" spans="1:13">
      <c r="A477" s="277" t="s">
        <v>1846</v>
      </c>
      <c r="B477" s="270" t="s">
        <v>158</v>
      </c>
      <c r="C477" s="277" t="s">
        <v>1847</v>
      </c>
      <c r="D477" s="278"/>
      <c r="E477" s="300">
        <v>87620.35</v>
      </c>
      <c r="F477" s="280"/>
      <c r="G477" s="300">
        <v>1709.57</v>
      </c>
      <c r="H477" s="280"/>
      <c r="I477" s="300">
        <v>1389.06</v>
      </c>
      <c r="J477" s="280"/>
      <c r="K477" s="300">
        <v>87299.839999999997</v>
      </c>
      <c r="L477" s="294" t="e">
        <f>VLOOKUP(A477,#REF!,3,0)</f>
        <v>#REF!</v>
      </c>
      <c r="M477" s="305">
        <f t="shared" si="6"/>
        <v>-320.51</v>
      </c>
    </row>
    <row r="478" spans="1:13">
      <c r="A478" s="277" t="s">
        <v>1851</v>
      </c>
      <c r="B478" s="270" t="s">
        <v>158</v>
      </c>
      <c r="C478" s="277" t="s">
        <v>1847</v>
      </c>
      <c r="D478" s="278"/>
      <c r="E478" s="300">
        <v>87620.35</v>
      </c>
      <c r="F478" s="280"/>
      <c r="G478" s="300">
        <v>1709.57</v>
      </c>
      <c r="H478" s="280"/>
      <c r="I478" s="300">
        <v>1389.06</v>
      </c>
      <c r="J478" s="280"/>
      <c r="K478" s="300">
        <v>87299.839999999997</v>
      </c>
      <c r="L478" s="294" t="e">
        <f>VLOOKUP(A478,#REF!,3,0)</f>
        <v>#REF!</v>
      </c>
      <c r="M478" s="305">
        <f t="shared" si="6"/>
        <v>-320.51</v>
      </c>
    </row>
    <row r="479" spans="1:13">
      <c r="A479" s="281" t="s">
        <v>1852</v>
      </c>
      <c r="B479" s="270" t="s">
        <v>158</v>
      </c>
      <c r="C479" s="281" t="s">
        <v>1853</v>
      </c>
      <c r="D479" s="282"/>
      <c r="E479" s="301">
        <v>66620.63</v>
      </c>
      <c r="F479" s="284"/>
      <c r="G479" s="301">
        <v>1709.57</v>
      </c>
      <c r="H479" s="284"/>
      <c r="I479" s="301">
        <v>1098.6400000000001</v>
      </c>
      <c r="J479" s="284"/>
      <c r="K479" s="301">
        <v>66009.7</v>
      </c>
      <c r="L479" s="294" t="e">
        <f>VLOOKUP(A479,#REF!,3,0)</f>
        <v>#REF!</v>
      </c>
      <c r="M479" s="305">
        <f t="shared" si="6"/>
        <v>-610.92999999999984</v>
      </c>
    </row>
    <row r="480" spans="1:13">
      <c r="A480" s="281" t="s">
        <v>4457</v>
      </c>
      <c r="B480" s="270" t="s">
        <v>158</v>
      </c>
      <c r="C480" s="281" t="s">
        <v>4458</v>
      </c>
      <c r="D480" s="282"/>
      <c r="E480" s="283">
        <v>19.5</v>
      </c>
      <c r="F480" s="284"/>
      <c r="G480" s="283">
        <v>0</v>
      </c>
      <c r="H480" s="284"/>
      <c r="I480" s="283">
        <v>0</v>
      </c>
      <c r="J480" s="284"/>
      <c r="K480" s="283">
        <v>19.5</v>
      </c>
      <c r="L480" s="294" t="e">
        <f>VLOOKUP(A480,#REF!,3,0)</f>
        <v>#REF!</v>
      </c>
      <c r="M480" s="305">
        <f t="shared" si="6"/>
        <v>0</v>
      </c>
    </row>
    <row r="481" spans="1:13">
      <c r="A481" s="281" t="s">
        <v>1857</v>
      </c>
      <c r="B481" s="270" t="s">
        <v>158</v>
      </c>
      <c r="C481" s="281" t="s">
        <v>1858</v>
      </c>
      <c r="D481" s="282"/>
      <c r="E481" s="301">
        <v>2307.98</v>
      </c>
      <c r="F481" s="284"/>
      <c r="G481" s="283">
        <v>0</v>
      </c>
      <c r="H481" s="284"/>
      <c r="I481" s="283">
        <v>0</v>
      </c>
      <c r="J481" s="284"/>
      <c r="K481" s="301">
        <v>2307.98</v>
      </c>
      <c r="L481" s="294" t="e">
        <f>VLOOKUP(A481,#REF!,3,0)</f>
        <v>#REF!</v>
      </c>
      <c r="M481" s="305">
        <f t="shared" si="6"/>
        <v>0</v>
      </c>
    </row>
    <row r="482" spans="1:13">
      <c r="A482" s="281" t="s">
        <v>3514</v>
      </c>
      <c r="B482" s="270" t="s">
        <v>158</v>
      </c>
      <c r="C482" s="281" t="s">
        <v>3515</v>
      </c>
      <c r="D482" s="282"/>
      <c r="E482" s="301">
        <v>13610.71</v>
      </c>
      <c r="F482" s="284"/>
      <c r="G482" s="283">
        <v>0</v>
      </c>
      <c r="H482" s="284"/>
      <c r="I482" s="283">
        <v>42.83</v>
      </c>
      <c r="J482" s="284"/>
      <c r="K482" s="301">
        <v>13653.54</v>
      </c>
      <c r="L482" s="294" t="e">
        <f>VLOOKUP(A482,#REF!,3,0)</f>
        <v>#REF!</v>
      </c>
      <c r="M482" s="305">
        <f t="shared" si="6"/>
        <v>42.83</v>
      </c>
    </row>
    <row r="483" spans="1:13">
      <c r="A483" s="281" t="s">
        <v>3517</v>
      </c>
      <c r="B483" s="270" t="s">
        <v>158</v>
      </c>
      <c r="C483" s="281" t="s">
        <v>3518</v>
      </c>
      <c r="D483" s="282"/>
      <c r="E483" s="301">
        <v>5061.53</v>
      </c>
      <c r="F483" s="284"/>
      <c r="G483" s="283">
        <v>0</v>
      </c>
      <c r="H483" s="284"/>
      <c r="I483" s="283">
        <v>247.59</v>
      </c>
      <c r="J483" s="284"/>
      <c r="K483" s="301">
        <v>5309.12</v>
      </c>
      <c r="L483" s="294" t="e">
        <f>VLOOKUP(A483,#REF!,3,0)</f>
        <v>#REF!</v>
      </c>
      <c r="M483" s="305">
        <f t="shared" si="6"/>
        <v>247.59</v>
      </c>
    </row>
    <row r="484" spans="1:13">
      <c r="A484" s="277"/>
      <c r="B484" s="270"/>
      <c r="C484" s="277"/>
      <c r="D484" s="278"/>
      <c r="E484" s="278"/>
      <c r="F484" s="278"/>
      <c r="G484" s="278"/>
      <c r="H484" s="278"/>
      <c r="I484" s="278"/>
      <c r="J484" s="278"/>
      <c r="K484" s="278"/>
      <c r="L484" s="294"/>
      <c r="M484" s="305"/>
    </row>
    <row r="485" spans="1:13">
      <c r="A485" s="277" t="s">
        <v>1864</v>
      </c>
      <c r="B485" s="270" t="s">
        <v>158</v>
      </c>
      <c r="C485" s="277" t="s">
        <v>1865</v>
      </c>
      <c r="D485" s="278"/>
      <c r="E485" s="300">
        <v>3788.56</v>
      </c>
      <c r="F485" s="280"/>
      <c r="G485" s="279">
        <v>0</v>
      </c>
      <c r="H485" s="280"/>
      <c r="I485" s="279">
        <v>29.83</v>
      </c>
      <c r="J485" s="280"/>
      <c r="K485" s="300">
        <v>3818.39</v>
      </c>
      <c r="L485" s="294" t="e">
        <f>VLOOKUP(A485,#REF!,3,0)</f>
        <v>#REF!</v>
      </c>
      <c r="M485" s="305">
        <f t="shared" si="6"/>
        <v>29.83</v>
      </c>
    </row>
    <row r="486" spans="1:13">
      <c r="A486" s="277" t="s">
        <v>1869</v>
      </c>
      <c r="B486" s="270" t="s">
        <v>158</v>
      </c>
      <c r="C486" s="277" t="s">
        <v>1865</v>
      </c>
      <c r="D486" s="278"/>
      <c r="E486" s="300">
        <v>3788.56</v>
      </c>
      <c r="F486" s="280"/>
      <c r="G486" s="279">
        <v>0</v>
      </c>
      <c r="H486" s="280"/>
      <c r="I486" s="279">
        <v>29.83</v>
      </c>
      <c r="J486" s="280"/>
      <c r="K486" s="300">
        <v>3818.39</v>
      </c>
      <c r="L486" s="294" t="e">
        <f>VLOOKUP(A486,#REF!,3,0)</f>
        <v>#REF!</v>
      </c>
      <c r="M486" s="305">
        <f t="shared" si="6"/>
        <v>29.83</v>
      </c>
    </row>
    <row r="487" spans="1:13">
      <c r="A487" s="281" t="s">
        <v>1870</v>
      </c>
      <c r="B487" s="270" t="s">
        <v>158</v>
      </c>
      <c r="C487" s="281" t="s">
        <v>3521</v>
      </c>
      <c r="D487" s="282"/>
      <c r="E487" s="301">
        <v>3788.56</v>
      </c>
      <c r="F487" s="284"/>
      <c r="G487" s="283">
        <v>0</v>
      </c>
      <c r="H487" s="284"/>
      <c r="I487" s="283">
        <v>29.83</v>
      </c>
      <c r="J487" s="284"/>
      <c r="K487" s="301">
        <v>3818.39</v>
      </c>
      <c r="L487" s="294" t="e">
        <f>VLOOKUP(A487,#REF!,3,0)</f>
        <v>#REF!</v>
      </c>
      <c r="M487" s="305">
        <f t="shared" si="6"/>
        <v>29.83</v>
      </c>
    </row>
    <row r="488" spans="1:13">
      <c r="A488" s="287" t="s">
        <v>1877</v>
      </c>
      <c r="B488" s="288"/>
      <c r="C488" s="288"/>
      <c r="D488" s="288"/>
      <c r="E488" s="288"/>
      <c r="F488" s="288"/>
      <c r="G488" s="288"/>
      <c r="H488" s="288"/>
      <c r="I488" s="288"/>
      <c r="J488" s="288"/>
      <c r="K488" s="288"/>
      <c r="L488" s="288"/>
    </row>
    <row r="489" spans="1:13">
      <c r="A489" s="289" t="s">
        <v>264</v>
      </c>
      <c r="B489" s="290"/>
      <c r="C489" s="290"/>
      <c r="D489" s="291" t="s">
        <v>4705</v>
      </c>
      <c r="F489" s="289" t="s">
        <v>542</v>
      </c>
      <c r="G489" s="290"/>
      <c r="H489" s="290"/>
      <c r="I489" s="290"/>
      <c r="J489" s="290"/>
      <c r="K489" s="304">
        <v>5729508.75</v>
      </c>
      <c r="L489" s="292"/>
    </row>
    <row r="490" spans="1:13">
      <c r="A490" s="289" t="s">
        <v>742</v>
      </c>
      <c r="B490" s="290"/>
      <c r="C490" s="290"/>
      <c r="D490" s="291" t="s">
        <v>4706</v>
      </c>
      <c r="F490" s="289" t="s">
        <v>1793</v>
      </c>
      <c r="G490" s="290"/>
      <c r="H490" s="290"/>
      <c r="I490" s="290"/>
      <c r="J490" s="290"/>
      <c r="K490" s="304">
        <v>7366922.4199999999</v>
      </c>
      <c r="L490" s="292"/>
    </row>
    <row r="491" spans="1:13">
      <c r="A491" s="289"/>
      <c r="B491" s="290"/>
      <c r="C491" s="290"/>
      <c r="D491" s="291" t="s">
        <v>158</v>
      </c>
      <c r="F491" s="289" t="s">
        <v>158</v>
      </c>
      <c r="G491" s="290"/>
      <c r="H491" s="290"/>
      <c r="I491" s="290"/>
      <c r="J491" s="290"/>
      <c r="K491" s="291"/>
      <c r="L491" s="292"/>
    </row>
    <row r="492" spans="1:13">
      <c r="A492" s="289" t="s">
        <v>1878</v>
      </c>
      <c r="B492" s="290"/>
      <c r="C492" s="290"/>
      <c r="D492" s="291" t="s">
        <v>4707</v>
      </c>
      <c r="F492" s="289" t="s">
        <v>1880</v>
      </c>
      <c r="G492" s="290"/>
      <c r="H492" s="290"/>
      <c r="I492" s="290"/>
      <c r="J492" s="290"/>
      <c r="K492" s="304">
        <v>5413856.25</v>
      </c>
      <c r="L492" s="292"/>
    </row>
    <row r="493" spans="1:13">
      <c r="D493" s="289" t="s">
        <v>1881</v>
      </c>
      <c r="E493" s="290"/>
      <c r="F493" s="291" t="s">
        <v>290</v>
      </c>
      <c r="G493" s="292"/>
    </row>
    <row r="494" spans="1:13">
      <c r="D494" s="289" t="s">
        <v>1882</v>
      </c>
      <c r="E494" s="290"/>
      <c r="F494" s="291" t="s">
        <v>290</v>
      </c>
      <c r="G494" s="292"/>
    </row>
    <row r="495" spans="1:13">
      <c r="A495" s="270"/>
      <c r="B495" s="271"/>
      <c r="C495" s="271"/>
      <c r="D495" s="271"/>
      <c r="E495" s="271"/>
      <c r="F495" s="271"/>
      <c r="G495" s="271"/>
      <c r="H495" s="271"/>
      <c r="I495" s="271"/>
      <c r="J495" s="271"/>
      <c r="K495" s="271"/>
      <c r="L495" s="271"/>
    </row>
  </sheetData>
  <autoFilter ref="A1:M496" xr:uid="{00000000-0009-0000-0000-00000B000000}"/>
  <pageMargins left="0.3611111111111111" right="0.3611111111111111" top="0.3611111111111111" bottom="0.3611111111111111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2"/>
  <dimension ref="A1:M498"/>
  <sheetViews>
    <sheetView showGridLines="0" topLeftCell="A122" workbookViewId="0">
      <selection activeCell="K7" sqref="K7:X7"/>
    </sheetView>
  </sheetViews>
  <sheetFormatPr defaultColWidth="9" defaultRowHeight="12"/>
  <cols>
    <col min="1" max="1" width="15.85546875" style="1" customWidth="1"/>
    <col min="2" max="2" width="3.7109375" style="1" customWidth="1"/>
    <col min="3" max="3" width="39.5703125" style="1" customWidth="1"/>
    <col min="4" max="4" width="3.7109375" style="1" customWidth="1"/>
    <col min="5" max="5" width="12.28515625" style="1" customWidth="1"/>
    <col min="6" max="6" width="3.7109375" style="1" customWidth="1"/>
    <col min="7" max="7" width="10" style="1" customWidth="1"/>
    <col min="8" max="8" width="3.7109375" style="1" customWidth="1"/>
    <col min="9" max="9" width="10" style="1" customWidth="1"/>
    <col min="10" max="10" width="3.7109375" style="1" customWidth="1"/>
    <col min="11" max="11" width="12.28515625" style="1" customWidth="1"/>
    <col min="12" max="12" width="7" style="1" customWidth="1"/>
    <col min="13" max="13" width="9.85546875" style="2" customWidth="1"/>
    <col min="14" max="256" width="9.140625" style="1"/>
    <col min="257" max="257" width="15.85546875" style="1" customWidth="1"/>
    <col min="258" max="258" width="3.7109375" style="1" customWidth="1"/>
    <col min="259" max="259" width="39.5703125" style="1" customWidth="1"/>
    <col min="260" max="260" width="3.7109375" style="1" customWidth="1"/>
    <col min="261" max="261" width="12.28515625" style="1" customWidth="1"/>
    <col min="262" max="262" width="3.7109375" style="1" customWidth="1"/>
    <col min="263" max="263" width="10" style="1" customWidth="1"/>
    <col min="264" max="264" width="3.7109375" style="1" customWidth="1"/>
    <col min="265" max="265" width="10" style="1" customWidth="1"/>
    <col min="266" max="266" width="3.7109375" style="1" customWidth="1"/>
    <col min="267" max="267" width="12.28515625" style="1" customWidth="1"/>
    <col min="268" max="268" width="7" style="1" customWidth="1"/>
    <col min="269" max="512" width="9.140625" style="1"/>
    <col min="513" max="513" width="15.85546875" style="1" customWidth="1"/>
    <col min="514" max="514" width="3.7109375" style="1" customWidth="1"/>
    <col min="515" max="515" width="39.5703125" style="1" customWidth="1"/>
    <col min="516" max="516" width="3.7109375" style="1" customWidth="1"/>
    <col min="517" max="517" width="12.28515625" style="1" customWidth="1"/>
    <col min="518" max="518" width="3.7109375" style="1" customWidth="1"/>
    <col min="519" max="519" width="10" style="1" customWidth="1"/>
    <col min="520" max="520" width="3.7109375" style="1" customWidth="1"/>
    <col min="521" max="521" width="10" style="1" customWidth="1"/>
    <col min="522" max="522" width="3.7109375" style="1" customWidth="1"/>
    <col min="523" max="523" width="12.28515625" style="1" customWidth="1"/>
    <col min="524" max="524" width="7" style="1" customWidth="1"/>
    <col min="525" max="768" width="9.140625" style="1"/>
    <col min="769" max="769" width="15.85546875" style="1" customWidth="1"/>
    <col min="770" max="770" width="3.7109375" style="1" customWidth="1"/>
    <col min="771" max="771" width="39.5703125" style="1" customWidth="1"/>
    <col min="772" max="772" width="3.7109375" style="1" customWidth="1"/>
    <col min="773" max="773" width="12.28515625" style="1" customWidth="1"/>
    <col min="774" max="774" width="3.7109375" style="1" customWidth="1"/>
    <col min="775" max="775" width="10" style="1" customWidth="1"/>
    <col min="776" max="776" width="3.7109375" style="1" customWidth="1"/>
    <col min="777" max="777" width="10" style="1" customWidth="1"/>
    <col min="778" max="778" width="3.7109375" style="1" customWidth="1"/>
    <col min="779" max="779" width="12.28515625" style="1" customWidth="1"/>
    <col min="780" max="780" width="7" style="1" customWidth="1"/>
    <col min="781" max="1024" width="9.140625" style="1"/>
    <col min="1025" max="1025" width="15.85546875" style="1" customWidth="1"/>
    <col min="1026" max="1026" width="3.7109375" style="1" customWidth="1"/>
    <col min="1027" max="1027" width="39.5703125" style="1" customWidth="1"/>
    <col min="1028" max="1028" width="3.7109375" style="1" customWidth="1"/>
    <col min="1029" max="1029" width="12.28515625" style="1" customWidth="1"/>
    <col min="1030" max="1030" width="3.7109375" style="1" customWidth="1"/>
    <col min="1031" max="1031" width="10" style="1" customWidth="1"/>
    <col min="1032" max="1032" width="3.7109375" style="1" customWidth="1"/>
    <col min="1033" max="1033" width="10" style="1" customWidth="1"/>
    <col min="1034" max="1034" width="3.7109375" style="1" customWidth="1"/>
    <col min="1035" max="1035" width="12.28515625" style="1" customWidth="1"/>
    <col min="1036" max="1036" width="7" style="1" customWidth="1"/>
    <col min="1037" max="1280" width="9.140625" style="1"/>
    <col min="1281" max="1281" width="15.85546875" style="1" customWidth="1"/>
    <col min="1282" max="1282" width="3.7109375" style="1" customWidth="1"/>
    <col min="1283" max="1283" width="39.5703125" style="1" customWidth="1"/>
    <col min="1284" max="1284" width="3.7109375" style="1" customWidth="1"/>
    <col min="1285" max="1285" width="12.28515625" style="1" customWidth="1"/>
    <col min="1286" max="1286" width="3.7109375" style="1" customWidth="1"/>
    <col min="1287" max="1287" width="10" style="1" customWidth="1"/>
    <col min="1288" max="1288" width="3.7109375" style="1" customWidth="1"/>
    <col min="1289" max="1289" width="10" style="1" customWidth="1"/>
    <col min="1290" max="1290" width="3.7109375" style="1" customWidth="1"/>
    <col min="1291" max="1291" width="12.28515625" style="1" customWidth="1"/>
    <col min="1292" max="1292" width="7" style="1" customWidth="1"/>
    <col min="1293" max="1536" width="9.140625" style="1"/>
    <col min="1537" max="1537" width="15.85546875" style="1" customWidth="1"/>
    <col min="1538" max="1538" width="3.7109375" style="1" customWidth="1"/>
    <col min="1539" max="1539" width="39.5703125" style="1" customWidth="1"/>
    <col min="1540" max="1540" width="3.7109375" style="1" customWidth="1"/>
    <col min="1541" max="1541" width="12.28515625" style="1" customWidth="1"/>
    <col min="1542" max="1542" width="3.7109375" style="1" customWidth="1"/>
    <col min="1543" max="1543" width="10" style="1" customWidth="1"/>
    <col min="1544" max="1544" width="3.7109375" style="1" customWidth="1"/>
    <col min="1545" max="1545" width="10" style="1" customWidth="1"/>
    <col min="1546" max="1546" width="3.7109375" style="1" customWidth="1"/>
    <col min="1547" max="1547" width="12.28515625" style="1" customWidth="1"/>
    <col min="1548" max="1548" width="7" style="1" customWidth="1"/>
    <col min="1549" max="1792" width="9.140625" style="1"/>
    <col min="1793" max="1793" width="15.85546875" style="1" customWidth="1"/>
    <col min="1794" max="1794" width="3.7109375" style="1" customWidth="1"/>
    <col min="1795" max="1795" width="39.5703125" style="1" customWidth="1"/>
    <col min="1796" max="1796" width="3.7109375" style="1" customWidth="1"/>
    <col min="1797" max="1797" width="12.28515625" style="1" customWidth="1"/>
    <col min="1798" max="1798" width="3.7109375" style="1" customWidth="1"/>
    <col min="1799" max="1799" width="10" style="1" customWidth="1"/>
    <col min="1800" max="1800" width="3.7109375" style="1" customWidth="1"/>
    <col min="1801" max="1801" width="10" style="1" customWidth="1"/>
    <col min="1802" max="1802" width="3.7109375" style="1" customWidth="1"/>
    <col min="1803" max="1803" width="12.28515625" style="1" customWidth="1"/>
    <col min="1804" max="1804" width="7" style="1" customWidth="1"/>
    <col min="1805" max="2048" width="9.140625" style="1"/>
    <col min="2049" max="2049" width="15.85546875" style="1" customWidth="1"/>
    <col min="2050" max="2050" width="3.7109375" style="1" customWidth="1"/>
    <col min="2051" max="2051" width="39.5703125" style="1" customWidth="1"/>
    <col min="2052" max="2052" width="3.7109375" style="1" customWidth="1"/>
    <col min="2053" max="2053" width="12.28515625" style="1" customWidth="1"/>
    <col min="2054" max="2054" width="3.7109375" style="1" customWidth="1"/>
    <col min="2055" max="2055" width="10" style="1" customWidth="1"/>
    <col min="2056" max="2056" width="3.7109375" style="1" customWidth="1"/>
    <col min="2057" max="2057" width="10" style="1" customWidth="1"/>
    <col min="2058" max="2058" width="3.7109375" style="1" customWidth="1"/>
    <col min="2059" max="2059" width="12.28515625" style="1" customWidth="1"/>
    <col min="2060" max="2060" width="7" style="1" customWidth="1"/>
    <col min="2061" max="2304" width="9.140625" style="1"/>
    <col min="2305" max="2305" width="15.85546875" style="1" customWidth="1"/>
    <col min="2306" max="2306" width="3.7109375" style="1" customWidth="1"/>
    <col min="2307" max="2307" width="39.5703125" style="1" customWidth="1"/>
    <col min="2308" max="2308" width="3.7109375" style="1" customWidth="1"/>
    <col min="2309" max="2309" width="12.28515625" style="1" customWidth="1"/>
    <col min="2310" max="2310" width="3.7109375" style="1" customWidth="1"/>
    <col min="2311" max="2311" width="10" style="1" customWidth="1"/>
    <col min="2312" max="2312" width="3.7109375" style="1" customWidth="1"/>
    <col min="2313" max="2313" width="10" style="1" customWidth="1"/>
    <col min="2314" max="2314" width="3.7109375" style="1" customWidth="1"/>
    <col min="2315" max="2315" width="12.28515625" style="1" customWidth="1"/>
    <col min="2316" max="2316" width="7" style="1" customWidth="1"/>
    <col min="2317" max="2560" width="9.140625" style="1"/>
    <col min="2561" max="2561" width="15.85546875" style="1" customWidth="1"/>
    <col min="2562" max="2562" width="3.7109375" style="1" customWidth="1"/>
    <col min="2563" max="2563" width="39.5703125" style="1" customWidth="1"/>
    <col min="2564" max="2564" width="3.7109375" style="1" customWidth="1"/>
    <col min="2565" max="2565" width="12.28515625" style="1" customWidth="1"/>
    <col min="2566" max="2566" width="3.7109375" style="1" customWidth="1"/>
    <col min="2567" max="2567" width="10" style="1" customWidth="1"/>
    <col min="2568" max="2568" width="3.7109375" style="1" customWidth="1"/>
    <col min="2569" max="2569" width="10" style="1" customWidth="1"/>
    <col min="2570" max="2570" width="3.7109375" style="1" customWidth="1"/>
    <col min="2571" max="2571" width="12.28515625" style="1" customWidth="1"/>
    <col min="2572" max="2572" width="7" style="1" customWidth="1"/>
    <col min="2573" max="2816" width="9.140625" style="1"/>
    <col min="2817" max="2817" width="15.85546875" style="1" customWidth="1"/>
    <col min="2818" max="2818" width="3.7109375" style="1" customWidth="1"/>
    <col min="2819" max="2819" width="39.5703125" style="1" customWidth="1"/>
    <col min="2820" max="2820" width="3.7109375" style="1" customWidth="1"/>
    <col min="2821" max="2821" width="12.28515625" style="1" customWidth="1"/>
    <col min="2822" max="2822" width="3.7109375" style="1" customWidth="1"/>
    <col min="2823" max="2823" width="10" style="1" customWidth="1"/>
    <col min="2824" max="2824" width="3.7109375" style="1" customWidth="1"/>
    <col min="2825" max="2825" width="10" style="1" customWidth="1"/>
    <col min="2826" max="2826" width="3.7109375" style="1" customWidth="1"/>
    <col min="2827" max="2827" width="12.28515625" style="1" customWidth="1"/>
    <col min="2828" max="2828" width="7" style="1" customWidth="1"/>
    <col min="2829" max="3072" width="9.140625" style="1"/>
    <col min="3073" max="3073" width="15.85546875" style="1" customWidth="1"/>
    <col min="3074" max="3074" width="3.7109375" style="1" customWidth="1"/>
    <col min="3075" max="3075" width="39.5703125" style="1" customWidth="1"/>
    <col min="3076" max="3076" width="3.7109375" style="1" customWidth="1"/>
    <col min="3077" max="3077" width="12.28515625" style="1" customWidth="1"/>
    <col min="3078" max="3078" width="3.7109375" style="1" customWidth="1"/>
    <col min="3079" max="3079" width="10" style="1" customWidth="1"/>
    <col min="3080" max="3080" width="3.7109375" style="1" customWidth="1"/>
    <col min="3081" max="3081" width="10" style="1" customWidth="1"/>
    <col min="3082" max="3082" width="3.7109375" style="1" customWidth="1"/>
    <col min="3083" max="3083" width="12.28515625" style="1" customWidth="1"/>
    <col min="3084" max="3084" width="7" style="1" customWidth="1"/>
    <col min="3085" max="3328" width="9.140625" style="1"/>
    <col min="3329" max="3329" width="15.85546875" style="1" customWidth="1"/>
    <col min="3330" max="3330" width="3.7109375" style="1" customWidth="1"/>
    <col min="3331" max="3331" width="39.5703125" style="1" customWidth="1"/>
    <col min="3332" max="3332" width="3.7109375" style="1" customWidth="1"/>
    <col min="3333" max="3333" width="12.28515625" style="1" customWidth="1"/>
    <col min="3334" max="3334" width="3.7109375" style="1" customWidth="1"/>
    <col min="3335" max="3335" width="10" style="1" customWidth="1"/>
    <col min="3336" max="3336" width="3.7109375" style="1" customWidth="1"/>
    <col min="3337" max="3337" width="10" style="1" customWidth="1"/>
    <col min="3338" max="3338" width="3.7109375" style="1" customWidth="1"/>
    <col min="3339" max="3339" width="12.28515625" style="1" customWidth="1"/>
    <col min="3340" max="3340" width="7" style="1" customWidth="1"/>
    <col min="3341" max="3584" width="9.140625" style="1"/>
    <col min="3585" max="3585" width="15.85546875" style="1" customWidth="1"/>
    <col min="3586" max="3586" width="3.7109375" style="1" customWidth="1"/>
    <col min="3587" max="3587" width="39.5703125" style="1" customWidth="1"/>
    <col min="3588" max="3588" width="3.7109375" style="1" customWidth="1"/>
    <col min="3589" max="3589" width="12.28515625" style="1" customWidth="1"/>
    <col min="3590" max="3590" width="3.7109375" style="1" customWidth="1"/>
    <col min="3591" max="3591" width="10" style="1" customWidth="1"/>
    <col min="3592" max="3592" width="3.7109375" style="1" customWidth="1"/>
    <col min="3593" max="3593" width="10" style="1" customWidth="1"/>
    <col min="3594" max="3594" width="3.7109375" style="1" customWidth="1"/>
    <col min="3595" max="3595" width="12.28515625" style="1" customWidth="1"/>
    <col min="3596" max="3596" width="7" style="1" customWidth="1"/>
    <col min="3597" max="3840" width="9.140625" style="1"/>
    <col min="3841" max="3841" width="15.85546875" style="1" customWidth="1"/>
    <col min="3842" max="3842" width="3.7109375" style="1" customWidth="1"/>
    <col min="3843" max="3843" width="39.5703125" style="1" customWidth="1"/>
    <col min="3844" max="3844" width="3.7109375" style="1" customWidth="1"/>
    <col min="3845" max="3845" width="12.28515625" style="1" customWidth="1"/>
    <col min="3846" max="3846" width="3.7109375" style="1" customWidth="1"/>
    <col min="3847" max="3847" width="10" style="1" customWidth="1"/>
    <col min="3848" max="3848" width="3.7109375" style="1" customWidth="1"/>
    <col min="3849" max="3849" width="10" style="1" customWidth="1"/>
    <col min="3850" max="3850" width="3.7109375" style="1" customWidth="1"/>
    <col min="3851" max="3851" width="12.28515625" style="1" customWidth="1"/>
    <col min="3852" max="3852" width="7" style="1" customWidth="1"/>
    <col min="3853" max="4096" width="9.140625" style="1"/>
    <col min="4097" max="4097" width="15.85546875" style="1" customWidth="1"/>
    <col min="4098" max="4098" width="3.7109375" style="1" customWidth="1"/>
    <col min="4099" max="4099" width="39.5703125" style="1" customWidth="1"/>
    <col min="4100" max="4100" width="3.7109375" style="1" customWidth="1"/>
    <col min="4101" max="4101" width="12.28515625" style="1" customWidth="1"/>
    <col min="4102" max="4102" width="3.7109375" style="1" customWidth="1"/>
    <col min="4103" max="4103" width="10" style="1" customWidth="1"/>
    <col min="4104" max="4104" width="3.7109375" style="1" customWidth="1"/>
    <col min="4105" max="4105" width="10" style="1" customWidth="1"/>
    <col min="4106" max="4106" width="3.7109375" style="1" customWidth="1"/>
    <col min="4107" max="4107" width="12.28515625" style="1" customWidth="1"/>
    <col min="4108" max="4108" width="7" style="1" customWidth="1"/>
    <col min="4109" max="4352" width="9.140625" style="1"/>
    <col min="4353" max="4353" width="15.85546875" style="1" customWidth="1"/>
    <col min="4354" max="4354" width="3.7109375" style="1" customWidth="1"/>
    <col min="4355" max="4355" width="39.5703125" style="1" customWidth="1"/>
    <col min="4356" max="4356" width="3.7109375" style="1" customWidth="1"/>
    <col min="4357" max="4357" width="12.28515625" style="1" customWidth="1"/>
    <col min="4358" max="4358" width="3.7109375" style="1" customWidth="1"/>
    <col min="4359" max="4359" width="10" style="1" customWidth="1"/>
    <col min="4360" max="4360" width="3.7109375" style="1" customWidth="1"/>
    <col min="4361" max="4361" width="10" style="1" customWidth="1"/>
    <col min="4362" max="4362" width="3.7109375" style="1" customWidth="1"/>
    <col min="4363" max="4363" width="12.28515625" style="1" customWidth="1"/>
    <col min="4364" max="4364" width="7" style="1" customWidth="1"/>
    <col min="4365" max="4608" width="9.140625" style="1"/>
    <col min="4609" max="4609" width="15.85546875" style="1" customWidth="1"/>
    <col min="4610" max="4610" width="3.7109375" style="1" customWidth="1"/>
    <col min="4611" max="4611" width="39.5703125" style="1" customWidth="1"/>
    <col min="4612" max="4612" width="3.7109375" style="1" customWidth="1"/>
    <col min="4613" max="4613" width="12.28515625" style="1" customWidth="1"/>
    <col min="4614" max="4614" width="3.7109375" style="1" customWidth="1"/>
    <col min="4615" max="4615" width="10" style="1" customWidth="1"/>
    <col min="4616" max="4616" width="3.7109375" style="1" customWidth="1"/>
    <col min="4617" max="4617" width="10" style="1" customWidth="1"/>
    <col min="4618" max="4618" width="3.7109375" style="1" customWidth="1"/>
    <col min="4619" max="4619" width="12.28515625" style="1" customWidth="1"/>
    <col min="4620" max="4620" width="7" style="1" customWidth="1"/>
    <col min="4621" max="4864" width="9.140625" style="1"/>
    <col min="4865" max="4865" width="15.85546875" style="1" customWidth="1"/>
    <col min="4866" max="4866" width="3.7109375" style="1" customWidth="1"/>
    <col min="4867" max="4867" width="39.5703125" style="1" customWidth="1"/>
    <col min="4868" max="4868" width="3.7109375" style="1" customWidth="1"/>
    <col min="4869" max="4869" width="12.28515625" style="1" customWidth="1"/>
    <col min="4870" max="4870" width="3.7109375" style="1" customWidth="1"/>
    <col min="4871" max="4871" width="10" style="1" customWidth="1"/>
    <col min="4872" max="4872" width="3.7109375" style="1" customWidth="1"/>
    <col min="4873" max="4873" width="10" style="1" customWidth="1"/>
    <col min="4874" max="4874" width="3.7109375" style="1" customWidth="1"/>
    <col min="4875" max="4875" width="12.28515625" style="1" customWidth="1"/>
    <col min="4876" max="4876" width="7" style="1" customWidth="1"/>
    <col min="4877" max="5120" width="9.140625" style="1"/>
    <col min="5121" max="5121" width="15.85546875" style="1" customWidth="1"/>
    <col min="5122" max="5122" width="3.7109375" style="1" customWidth="1"/>
    <col min="5123" max="5123" width="39.5703125" style="1" customWidth="1"/>
    <col min="5124" max="5124" width="3.7109375" style="1" customWidth="1"/>
    <col min="5125" max="5125" width="12.28515625" style="1" customWidth="1"/>
    <col min="5126" max="5126" width="3.7109375" style="1" customWidth="1"/>
    <col min="5127" max="5127" width="10" style="1" customWidth="1"/>
    <col min="5128" max="5128" width="3.7109375" style="1" customWidth="1"/>
    <col min="5129" max="5129" width="10" style="1" customWidth="1"/>
    <col min="5130" max="5130" width="3.7109375" style="1" customWidth="1"/>
    <col min="5131" max="5131" width="12.28515625" style="1" customWidth="1"/>
    <col min="5132" max="5132" width="7" style="1" customWidth="1"/>
    <col min="5133" max="5376" width="9.140625" style="1"/>
    <col min="5377" max="5377" width="15.85546875" style="1" customWidth="1"/>
    <col min="5378" max="5378" width="3.7109375" style="1" customWidth="1"/>
    <col min="5379" max="5379" width="39.5703125" style="1" customWidth="1"/>
    <col min="5380" max="5380" width="3.7109375" style="1" customWidth="1"/>
    <col min="5381" max="5381" width="12.28515625" style="1" customWidth="1"/>
    <col min="5382" max="5382" width="3.7109375" style="1" customWidth="1"/>
    <col min="5383" max="5383" width="10" style="1" customWidth="1"/>
    <col min="5384" max="5384" width="3.7109375" style="1" customWidth="1"/>
    <col min="5385" max="5385" width="10" style="1" customWidth="1"/>
    <col min="5386" max="5386" width="3.7109375" style="1" customWidth="1"/>
    <col min="5387" max="5387" width="12.28515625" style="1" customWidth="1"/>
    <col min="5388" max="5388" width="7" style="1" customWidth="1"/>
    <col min="5389" max="5632" width="9.140625" style="1"/>
    <col min="5633" max="5633" width="15.85546875" style="1" customWidth="1"/>
    <col min="5634" max="5634" width="3.7109375" style="1" customWidth="1"/>
    <col min="5635" max="5635" width="39.5703125" style="1" customWidth="1"/>
    <col min="5636" max="5636" width="3.7109375" style="1" customWidth="1"/>
    <col min="5637" max="5637" width="12.28515625" style="1" customWidth="1"/>
    <col min="5638" max="5638" width="3.7109375" style="1" customWidth="1"/>
    <col min="5639" max="5639" width="10" style="1" customWidth="1"/>
    <col min="5640" max="5640" width="3.7109375" style="1" customWidth="1"/>
    <col min="5641" max="5641" width="10" style="1" customWidth="1"/>
    <col min="5642" max="5642" width="3.7109375" style="1" customWidth="1"/>
    <col min="5643" max="5643" width="12.28515625" style="1" customWidth="1"/>
    <col min="5644" max="5644" width="7" style="1" customWidth="1"/>
    <col min="5645" max="5888" width="9.140625" style="1"/>
    <col min="5889" max="5889" width="15.85546875" style="1" customWidth="1"/>
    <col min="5890" max="5890" width="3.7109375" style="1" customWidth="1"/>
    <col min="5891" max="5891" width="39.5703125" style="1" customWidth="1"/>
    <col min="5892" max="5892" width="3.7109375" style="1" customWidth="1"/>
    <col min="5893" max="5893" width="12.28515625" style="1" customWidth="1"/>
    <col min="5894" max="5894" width="3.7109375" style="1" customWidth="1"/>
    <col min="5895" max="5895" width="10" style="1" customWidth="1"/>
    <col min="5896" max="5896" width="3.7109375" style="1" customWidth="1"/>
    <col min="5897" max="5897" width="10" style="1" customWidth="1"/>
    <col min="5898" max="5898" width="3.7109375" style="1" customWidth="1"/>
    <col min="5899" max="5899" width="12.28515625" style="1" customWidth="1"/>
    <col min="5900" max="5900" width="7" style="1" customWidth="1"/>
    <col min="5901" max="6144" width="9.140625" style="1"/>
    <col min="6145" max="6145" width="15.85546875" style="1" customWidth="1"/>
    <col min="6146" max="6146" width="3.7109375" style="1" customWidth="1"/>
    <col min="6147" max="6147" width="39.5703125" style="1" customWidth="1"/>
    <col min="6148" max="6148" width="3.7109375" style="1" customWidth="1"/>
    <col min="6149" max="6149" width="12.28515625" style="1" customWidth="1"/>
    <col min="6150" max="6150" width="3.7109375" style="1" customWidth="1"/>
    <col min="6151" max="6151" width="10" style="1" customWidth="1"/>
    <col min="6152" max="6152" width="3.7109375" style="1" customWidth="1"/>
    <col min="6153" max="6153" width="10" style="1" customWidth="1"/>
    <col min="6154" max="6154" width="3.7109375" style="1" customWidth="1"/>
    <col min="6155" max="6155" width="12.28515625" style="1" customWidth="1"/>
    <col min="6156" max="6156" width="7" style="1" customWidth="1"/>
    <col min="6157" max="6400" width="9.140625" style="1"/>
    <col min="6401" max="6401" width="15.85546875" style="1" customWidth="1"/>
    <col min="6402" max="6402" width="3.7109375" style="1" customWidth="1"/>
    <col min="6403" max="6403" width="39.5703125" style="1" customWidth="1"/>
    <col min="6404" max="6404" width="3.7109375" style="1" customWidth="1"/>
    <col min="6405" max="6405" width="12.28515625" style="1" customWidth="1"/>
    <col min="6406" max="6406" width="3.7109375" style="1" customWidth="1"/>
    <col min="6407" max="6407" width="10" style="1" customWidth="1"/>
    <col min="6408" max="6408" width="3.7109375" style="1" customWidth="1"/>
    <col min="6409" max="6409" width="10" style="1" customWidth="1"/>
    <col min="6410" max="6410" width="3.7109375" style="1" customWidth="1"/>
    <col min="6411" max="6411" width="12.28515625" style="1" customWidth="1"/>
    <col min="6412" max="6412" width="7" style="1" customWidth="1"/>
    <col min="6413" max="6656" width="9.140625" style="1"/>
    <col min="6657" max="6657" width="15.85546875" style="1" customWidth="1"/>
    <col min="6658" max="6658" width="3.7109375" style="1" customWidth="1"/>
    <col min="6659" max="6659" width="39.5703125" style="1" customWidth="1"/>
    <col min="6660" max="6660" width="3.7109375" style="1" customWidth="1"/>
    <col min="6661" max="6661" width="12.28515625" style="1" customWidth="1"/>
    <col min="6662" max="6662" width="3.7109375" style="1" customWidth="1"/>
    <col min="6663" max="6663" width="10" style="1" customWidth="1"/>
    <col min="6664" max="6664" width="3.7109375" style="1" customWidth="1"/>
    <col min="6665" max="6665" width="10" style="1" customWidth="1"/>
    <col min="6666" max="6666" width="3.7109375" style="1" customWidth="1"/>
    <col min="6667" max="6667" width="12.28515625" style="1" customWidth="1"/>
    <col min="6668" max="6668" width="7" style="1" customWidth="1"/>
    <col min="6669" max="6912" width="9.140625" style="1"/>
    <col min="6913" max="6913" width="15.85546875" style="1" customWidth="1"/>
    <col min="6914" max="6914" width="3.7109375" style="1" customWidth="1"/>
    <col min="6915" max="6915" width="39.5703125" style="1" customWidth="1"/>
    <col min="6916" max="6916" width="3.7109375" style="1" customWidth="1"/>
    <col min="6917" max="6917" width="12.28515625" style="1" customWidth="1"/>
    <col min="6918" max="6918" width="3.7109375" style="1" customWidth="1"/>
    <col min="6919" max="6919" width="10" style="1" customWidth="1"/>
    <col min="6920" max="6920" width="3.7109375" style="1" customWidth="1"/>
    <col min="6921" max="6921" width="10" style="1" customWidth="1"/>
    <col min="6922" max="6922" width="3.7109375" style="1" customWidth="1"/>
    <col min="6923" max="6923" width="12.28515625" style="1" customWidth="1"/>
    <col min="6924" max="6924" width="7" style="1" customWidth="1"/>
    <col min="6925" max="7168" width="9.140625" style="1"/>
    <col min="7169" max="7169" width="15.85546875" style="1" customWidth="1"/>
    <col min="7170" max="7170" width="3.7109375" style="1" customWidth="1"/>
    <col min="7171" max="7171" width="39.5703125" style="1" customWidth="1"/>
    <col min="7172" max="7172" width="3.7109375" style="1" customWidth="1"/>
    <col min="7173" max="7173" width="12.28515625" style="1" customWidth="1"/>
    <col min="7174" max="7174" width="3.7109375" style="1" customWidth="1"/>
    <col min="7175" max="7175" width="10" style="1" customWidth="1"/>
    <col min="7176" max="7176" width="3.7109375" style="1" customWidth="1"/>
    <col min="7177" max="7177" width="10" style="1" customWidth="1"/>
    <col min="7178" max="7178" width="3.7109375" style="1" customWidth="1"/>
    <col min="7179" max="7179" width="12.28515625" style="1" customWidth="1"/>
    <col min="7180" max="7180" width="7" style="1" customWidth="1"/>
    <col min="7181" max="7424" width="9.140625" style="1"/>
    <col min="7425" max="7425" width="15.85546875" style="1" customWidth="1"/>
    <col min="7426" max="7426" width="3.7109375" style="1" customWidth="1"/>
    <col min="7427" max="7427" width="39.5703125" style="1" customWidth="1"/>
    <col min="7428" max="7428" width="3.7109375" style="1" customWidth="1"/>
    <col min="7429" max="7429" width="12.28515625" style="1" customWidth="1"/>
    <col min="7430" max="7430" width="3.7109375" style="1" customWidth="1"/>
    <col min="7431" max="7431" width="10" style="1" customWidth="1"/>
    <col min="7432" max="7432" width="3.7109375" style="1" customWidth="1"/>
    <col min="7433" max="7433" width="10" style="1" customWidth="1"/>
    <col min="7434" max="7434" width="3.7109375" style="1" customWidth="1"/>
    <col min="7435" max="7435" width="12.28515625" style="1" customWidth="1"/>
    <col min="7436" max="7436" width="7" style="1" customWidth="1"/>
    <col min="7437" max="7680" width="9.140625" style="1"/>
    <col min="7681" max="7681" width="15.85546875" style="1" customWidth="1"/>
    <col min="7682" max="7682" width="3.7109375" style="1" customWidth="1"/>
    <col min="7683" max="7683" width="39.5703125" style="1" customWidth="1"/>
    <col min="7684" max="7684" width="3.7109375" style="1" customWidth="1"/>
    <col min="7685" max="7685" width="12.28515625" style="1" customWidth="1"/>
    <col min="7686" max="7686" width="3.7109375" style="1" customWidth="1"/>
    <col min="7687" max="7687" width="10" style="1" customWidth="1"/>
    <col min="7688" max="7688" width="3.7109375" style="1" customWidth="1"/>
    <col min="7689" max="7689" width="10" style="1" customWidth="1"/>
    <col min="7690" max="7690" width="3.7109375" style="1" customWidth="1"/>
    <col min="7691" max="7691" width="12.28515625" style="1" customWidth="1"/>
    <col min="7692" max="7692" width="7" style="1" customWidth="1"/>
    <col min="7693" max="7936" width="9.140625" style="1"/>
    <col min="7937" max="7937" width="15.85546875" style="1" customWidth="1"/>
    <col min="7938" max="7938" width="3.7109375" style="1" customWidth="1"/>
    <col min="7939" max="7939" width="39.5703125" style="1" customWidth="1"/>
    <col min="7940" max="7940" width="3.7109375" style="1" customWidth="1"/>
    <col min="7941" max="7941" width="12.28515625" style="1" customWidth="1"/>
    <col min="7942" max="7942" width="3.7109375" style="1" customWidth="1"/>
    <col min="7943" max="7943" width="10" style="1" customWidth="1"/>
    <col min="7944" max="7944" width="3.7109375" style="1" customWidth="1"/>
    <col min="7945" max="7945" width="10" style="1" customWidth="1"/>
    <col min="7946" max="7946" width="3.7109375" style="1" customWidth="1"/>
    <col min="7947" max="7947" width="12.28515625" style="1" customWidth="1"/>
    <col min="7948" max="7948" width="7" style="1" customWidth="1"/>
    <col min="7949" max="8192" width="9.140625" style="1"/>
    <col min="8193" max="8193" width="15.85546875" style="1" customWidth="1"/>
    <col min="8194" max="8194" width="3.7109375" style="1" customWidth="1"/>
    <col min="8195" max="8195" width="39.5703125" style="1" customWidth="1"/>
    <col min="8196" max="8196" width="3.7109375" style="1" customWidth="1"/>
    <col min="8197" max="8197" width="12.28515625" style="1" customWidth="1"/>
    <col min="8198" max="8198" width="3.7109375" style="1" customWidth="1"/>
    <col min="8199" max="8199" width="10" style="1" customWidth="1"/>
    <col min="8200" max="8200" width="3.7109375" style="1" customWidth="1"/>
    <col min="8201" max="8201" width="10" style="1" customWidth="1"/>
    <col min="8202" max="8202" width="3.7109375" style="1" customWidth="1"/>
    <col min="8203" max="8203" width="12.28515625" style="1" customWidth="1"/>
    <col min="8204" max="8204" width="7" style="1" customWidth="1"/>
    <col min="8205" max="8448" width="9.140625" style="1"/>
    <col min="8449" max="8449" width="15.85546875" style="1" customWidth="1"/>
    <col min="8450" max="8450" width="3.7109375" style="1" customWidth="1"/>
    <col min="8451" max="8451" width="39.5703125" style="1" customWidth="1"/>
    <col min="8452" max="8452" width="3.7109375" style="1" customWidth="1"/>
    <col min="8453" max="8453" width="12.28515625" style="1" customWidth="1"/>
    <col min="8454" max="8454" width="3.7109375" style="1" customWidth="1"/>
    <col min="8455" max="8455" width="10" style="1" customWidth="1"/>
    <col min="8456" max="8456" width="3.7109375" style="1" customWidth="1"/>
    <col min="8457" max="8457" width="10" style="1" customWidth="1"/>
    <col min="8458" max="8458" width="3.7109375" style="1" customWidth="1"/>
    <col min="8459" max="8459" width="12.28515625" style="1" customWidth="1"/>
    <col min="8460" max="8460" width="7" style="1" customWidth="1"/>
    <col min="8461" max="8704" width="9.140625" style="1"/>
    <col min="8705" max="8705" width="15.85546875" style="1" customWidth="1"/>
    <col min="8706" max="8706" width="3.7109375" style="1" customWidth="1"/>
    <col min="8707" max="8707" width="39.5703125" style="1" customWidth="1"/>
    <col min="8708" max="8708" width="3.7109375" style="1" customWidth="1"/>
    <col min="8709" max="8709" width="12.28515625" style="1" customWidth="1"/>
    <col min="8710" max="8710" width="3.7109375" style="1" customWidth="1"/>
    <col min="8711" max="8711" width="10" style="1" customWidth="1"/>
    <col min="8712" max="8712" width="3.7109375" style="1" customWidth="1"/>
    <col min="8713" max="8713" width="10" style="1" customWidth="1"/>
    <col min="8714" max="8714" width="3.7109375" style="1" customWidth="1"/>
    <col min="8715" max="8715" width="12.28515625" style="1" customWidth="1"/>
    <col min="8716" max="8716" width="7" style="1" customWidth="1"/>
    <col min="8717" max="8960" width="9.140625" style="1"/>
    <col min="8961" max="8961" width="15.85546875" style="1" customWidth="1"/>
    <col min="8962" max="8962" width="3.7109375" style="1" customWidth="1"/>
    <col min="8963" max="8963" width="39.5703125" style="1" customWidth="1"/>
    <col min="8964" max="8964" width="3.7109375" style="1" customWidth="1"/>
    <col min="8965" max="8965" width="12.28515625" style="1" customWidth="1"/>
    <col min="8966" max="8966" width="3.7109375" style="1" customWidth="1"/>
    <col min="8967" max="8967" width="10" style="1" customWidth="1"/>
    <col min="8968" max="8968" width="3.7109375" style="1" customWidth="1"/>
    <col min="8969" max="8969" width="10" style="1" customWidth="1"/>
    <col min="8970" max="8970" width="3.7109375" style="1" customWidth="1"/>
    <col min="8971" max="8971" width="12.28515625" style="1" customWidth="1"/>
    <col min="8972" max="8972" width="7" style="1" customWidth="1"/>
    <col min="8973" max="9216" width="9.140625" style="1"/>
    <col min="9217" max="9217" width="15.85546875" style="1" customWidth="1"/>
    <col min="9218" max="9218" width="3.7109375" style="1" customWidth="1"/>
    <col min="9219" max="9219" width="39.5703125" style="1" customWidth="1"/>
    <col min="9220" max="9220" width="3.7109375" style="1" customWidth="1"/>
    <col min="9221" max="9221" width="12.28515625" style="1" customWidth="1"/>
    <col min="9222" max="9222" width="3.7109375" style="1" customWidth="1"/>
    <col min="9223" max="9223" width="10" style="1" customWidth="1"/>
    <col min="9224" max="9224" width="3.7109375" style="1" customWidth="1"/>
    <col min="9225" max="9225" width="10" style="1" customWidth="1"/>
    <col min="9226" max="9226" width="3.7109375" style="1" customWidth="1"/>
    <col min="9227" max="9227" width="12.28515625" style="1" customWidth="1"/>
    <col min="9228" max="9228" width="7" style="1" customWidth="1"/>
    <col min="9229" max="9472" width="9.140625" style="1"/>
    <col min="9473" max="9473" width="15.85546875" style="1" customWidth="1"/>
    <col min="9474" max="9474" width="3.7109375" style="1" customWidth="1"/>
    <col min="9475" max="9475" width="39.5703125" style="1" customWidth="1"/>
    <col min="9476" max="9476" width="3.7109375" style="1" customWidth="1"/>
    <col min="9477" max="9477" width="12.28515625" style="1" customWidth="1"/>
    <col min="9478" max="9478" width="3.7109375" style="1" customWidth="1"/>
    <col min="9479" max="9479" width="10" style="1" customWidth="1"/>
    <col min="9480" max="9480" width="3.7109375" style="1" customWidth="1"/>
    <col min="9481" max="9481" width="10" style="1" customWidth="1"/>
    <col min="9482" max="9482" width="3.7109375" style="1" customWidth="1"/>
    <col min="9483" max="9483" width="12.28515625" style="1" customWidth="1"/>
    <col min="9484" max="9484" width="7" style="1" customWidth="1"/>
    <col min="9485" max="9728" width="9.140625" style="1"/>
    <col min="9729" max="9729" width="15.85546875" style="1" customWidth="1"/>
    <col min="9730" max="9730" width="3.7109375" style="1" customWidth="1"/>
    <col min="9731" max="9731" width="39.5703125" style="1" customWidth="1"/>
    <col min="9732" max="9732" width="3.7109375" style="1" customWidth="1"/>
    <col min="9733" max="9733" width="12.28515625" style="1" customWidth="1"/>
    <col min="9734" max="9734" width="3.7109375" style="1" customWidth="1"/>
    <col min="9735" max="9735" width="10" style="1" customWidth="1"/>
    <col min="9736" max="9736" width="3.7109375" style="1" customWidth="1"/>
    <col min="9737" max="9737" width="10" style="1" customWidth="1"/>
    <col min="9738" max="9738" width="3.7109375" style="1" customWidth="1"/>
    <col min="9739" max="9739" width="12.28515625" style="1" customWidth="1"/>
    <col min="9740" max="9740" width="7" style="1" customWidth="1"/>
    <col min="9741" max="9984" width="9.140625" style="1"/>
    <col min="9985" max="9985" width="15.85546875" style="1" customWidth="1"/>
    <col min="9986" max="9986" width="3.7109375" style="1" customWidth="1"/>
    <col min="9987" max="9987" width="39.5703125" style="1" customWidth="1"/>
    <col min="9988" max="9988" width="3.7109375" style="1" customWidth="1"/>
    <col min="9989" max="9989" width="12.28515625" style="1" customWidth="1"/>
    <col min="9990" max="9990" width="3.7109375" style="1" customWidth="1"/>
    <col min="9991" max="9991" width="10" style="1" customWidth="1"/>
    <col min="9992" max="9992" width="3.7109375" style="1" customWidth="1"/>
    <col min="9993" max="9993" width="10" style="1" customWidth="1"/>
    <col min="9994" max="9994" width="3.7109375" style="1" customWidth="1"/>
    <col min="9995" max="9995" width="12.28515625" style="1" customWidth="1"/>
    <col min="9996" max="9996" width="7" style="1" customWidth="1"/>
    <col min="9997" max="10240" width="9.140625" style="1"/>
    <col min="10241" max="10241" width="15.85546875" style="1" customWidth="1"/>
    <col min="10242" max="10242" width="3.7109375" style="1" customWidth="1"/>
    <col min="10243" max="10243" width="39.5703125" style="1" customWidth="1"/>
    <col min="10244" max="10244" width="3.7109375" style="1" customWidth="1"/>
    <col min="10245" max="10245" width="12.28515625" style="1" customWidth="1"/>
    <col min="10246" max="10246" width="3.7109375" style="1" customWidth="1"/>
    <col min="10247" max="10247" width="10" style="1" customWidth="1"/>
    <col min="10248" max="10248" width="3.7109375" style="1" customWidth="1"/>
    <col min="10249" max="10249" width="10" style="1" customWidth="1"/>
    <col min="10250" max="10250" width="3.7109375" style="1" customWidth="1"/>
    <col min="10251" max="10251" width="12.28515625" style="1" customWidth="1"/>
    <col min="10252" max="10252" width="7" style="1" customWidth="1"/>
    <col min="10253" max="10496" width="9.140625" style="1"/>
    <col min="10497" max="10497" width="15.85546875" style="1" customWidth="1"/>
    <col min="10498" max="10498" width="3.7109375" style="1" customWidth="1"/>
    <col min="10499" max="10499" width="39.5703125" style="1" customWidth="1"/>
    <col min="10500" max="10500" width="3.7109375" style="1" customWidth="1"/>
    <col min="10501" max="10501" width="12.28515625" style="1" customWidth="1"/>
    <col min="10502" max="10502" width="3.7109375" style="1" customWidth="1"/>
    <col min="10503" max="10503" width="10" style="1" customWidth="1"/>
    <col min="10504" max="10504" width="3.7109375" style="1" customWidth="1"/>
    <col min="10505" max="10505" width="10" style="1" customWidth="1"/>
    <col min="10506" max="10506" width="3.7109375" style="1" customWidth="1"/>
    <col min="10507" max="10507" width="12.28515625" style="1" customWidth="1"/>
    <col min="10508" max="10508" width="7" style="1" customWidth="1"/>
    <col min="10509" max="10752" width="9.140625" style="1"/>
    <col min="10753" max="10753" width="15.85546875" style="1" customWidth="1"/>
    <col min="10754" max="10754" width="3.7109375" style="1" customWidth="1"/>
    <col min="10755" max="10755" width="39.5703125" style="1" customWidth="1"/>
    <col min="10756" max="10756" width="3.7109375" style="1" customWidth="1"/>
    <col min="10757" max="10757" width="12.28515625" style="1" customWidth="1"/>
    <col min="10758" max="10758" width="3.7109375" style="1" customWidth="1"/>
    <col min="10759" max="10759" width="10" style="1" customWidth="1"/>
    <col min="10760" max="10760" width="3.7109375" style="1" customWidth="1"/>
    <col min="10761" max="10761" width="10" style="1" customWidth="1"/>
    <col min="10762" max="10762" width="3.7109375" style="1" customWidth="1"/>
    <col min="10763" max="10763" width="12.28515625" style="1" customWidth="1"/>
    <col min="10764" max="10764" width="7" style="1" customWidth="1"/>
    <col min="10765" max="11008" width="9.140625" style="1"/>
    <col min="11009" max="11009" width="15.85546875" style="1" customWidth="1"/>
    <col min="11010" max="11010" width="3.7109375" style="1" customWidth="1"/>
    <col min="11011" max="11011" width="39.5703125" style="1" customWidth="1"/>
    <col min="11012" max="11012" width="3.7109375" style="1" customWidth="1"/>
    <col min="11013" max="11013" width="12.28515625" style="1" customWidth="1"/>
    <col min="11014" max="11014" width="3.7109375" style="1" customWidth="1"/>
    <col min="11015" max="11015" width="10" style="1" customWidth="1"/>
    <col min="11016" max="11016" width="3.7109375" style="1" customWidth="1"/>
    <col min="11017" max="11017" width="10" style="1" customWidth="1"/>
    <col min="11018" max="11018" width="3.7109375" style="1" customWidth="1"/>
    <col min="11019" max="11019" width="12.28515625" style="1" customWidth="1"/>
    <col min="11020" max="11020" width="7" style="1" customWidth="1"/>
    <col min="11021" max="11264" width="9.140625" style="1"/>
    <col min="11265" max="11265" width="15.85546875" style="1" customWidth="1"/>
    <col min="11266" max="11266" width="3.7109375" style="1" customWidth="1"/>
    <col min="11267" max="11267" width="39.5703125" style="1" customWidth="1"/>
    <col min="11268" max="11268" width="3.7109375" style="1" customWidth="1"/>
    <col min="11269" max="11269" width="12.28515625" style="1" customWidth="1"/>
    <col min="11270" max="11270" width="3.7109375" style="1" customWidth="1"/>
    <col min="11271" max="11271" width="10" style="1" customWidth="1"/>
    <col min="11272" max="11272" width="3.7109375" style="1" customWidth="1"/>
    <col min="11273" max="11273" width="10" style="1" customWidth="1"/>
    <col min="11274" max="11274" width="3.7109375" style="1" customWidth="1"/>
    <col min="11275" max="11275" width="12.28515625" style="1" customWidth="1"/>
    <col min="11276" max="11276" width="7" style="1" customWidth="1"/>
    <col min="11277" max="11520" width="9.140625" style="1"/>
    <col min="11521" max="11521" width="15.85546875" style="1" customWidth="1"/>
    <col min="11522" max="11522" width="3.7109375" style="1" customWidth="1"/>
    <col min="11523" max="11523" width="39.5703125" style="1" customWidth="1"/>
    <col min="11524" max="11524" width="3.7109375" style="1" customWidth="1"/>
    <col min="11525" max="11525" width="12.28515625" style="1" customWidth="1"/>
    <col min="11526" max="11526" width="3.7109375" style="1" customWidth="1"/>
    <col min="11527" max="11527" width="10" style="1" customWidth="1"/>
    <col min="11528" max="11528" width="3.7109375" style="1" customWidth="1"/>
    <col min="11529" max="11529" width="10" style="1" customWidth="1"/>
    <col min="11530" max="11530" width="3.7109375" style="1" customWidth="1"/>
    <col min="11531" max="11531" width="12.28515625" style="1" customWidth="1"/>
    <col min="11532" max="11532" width="7" style="1" customWidth="1"/>
    <col min="11533" max="11776" width="9.140625" style="1"/>
    <col min="11777" max="11777" width="15.85546875" style="1" customWidth="1"/>
    <col min="11778" max="11778" width="3.7109375" style="1" customWidth="1"/>
    <col min="11779" max="11779" width="39.5703125" style="1" customWidth="1"/>
    <col min="11780" max="11780" width="3.7109375" style="1" customWidth="1"/>
    <col min="11781" max="11781" width="12.28515625" style="1" customWidth="1"/>
    <col min="11782" max="11782" width="3.7109375" style="1" customWidth="1"/>
    <col min="11783" max="11783" width="10" style="1" customWidth="1"/>
    <col min="11784" max="11784" width="3.7109375" style="1" customWidth="1"/>
    <col min="11785" max="11785" width="10" style="1" customWidth="1"/>
    <col min="11786" max="11786" width="3.7109375" style="1" customWidth="1"/>
    <col min="11787" max="11787" width="12.28515625" style="1" customWidth="1"/>
    <col min="11788" max="11788" width="7" style="1" customWidth="1"/>
    <col min="11789" max="12032" width="9.140625" style="1"/>
    <col min="12033" max="12033" width="15.85546875" style="1" customWidth="1"/>
    <col min="12034" max="12034" width="3.7109375" style="1" customWidth="1"/>
    <col min="12035" max="12035" width="39.5703125" style="1" customWidth="1"/>
    <col min="12036" max="12036" width="3.7109375" style="1" customWidth="1"/>
    <col min="12037" max="12037" width="12.28515625" style="1" customWidth="1"/>
    <col min="12038" max="12038" width="3.7109375" style="1" customWidth="1"/>
    <col min="12039" max="12039" width="10" style="1" customWidth="1"/>
    <col min="12040" max="12040" width="3.7109375" style="1" customWidth="1"/>
    <col min="12041" max="12041" width="10" style="1" customWidth="1"/>
    <col min="12042" max="12042" width="3.7109375" style="1" customWidth="1"/>
    <col min="12043" max="12043" width="12.28515625" style="1" customWidth="1"/>
    <col min="12044" max="12044" width="7" style="1" customWidth="1"/>
    <col min="12045" max="12288" width="9.140625" style="1"/>
    <col min="12289" max="12289" width="15.85546875" style="1" customWidth="1"/>
    <col min="12290" max="12290" width="3.7109375" style="1" customWidth="1"/>
    <col min="12291" max="12291" width="39.5703125" style="1" customWidth="1"/>
    <col min="12292" max="12292" width="3.7109375" style="1" customWidth="1"/>
    <col min="12293" max="12293" width="12.28515625" style="1" customWidth="1"/>
    <col min="12294" max="12294" width="3.7109375" style="1" customWidth="1"/>
    <col min="12295" max="12295" width="10" style="1" customWidth="1"/>
    <col min="12296" max="12296" width="3.7109375" style="1" customWidth="1"/>
    <col min="12297" max="12297" width="10" style="1" customWidth="1"/>
    <col min="12298" max="12298" width="3.7109375" style="1" customWidth="1"/>
    <col min="12299" max="12299" width="12.28515625" style="1" customWidth="1"/>
    <col min="12300" max="12300" width="7" style="1" customWidth="1"/>
    <col min="12301" max="12544" width="9.140625" style="1"/>
    <col min="12545" max="12545" width="15.85546875" style="1" customWidth="1"/>
    <col min="12546" max="12546" width="3.7109375" style="1" customWidth="1"/>
    <col min="12547" max="12547" width="39.5703125" style="1" customWidth="1"/>
    <col min="12548" max="12548" width="3.7109375" style="1" customWidth="1"/>
    <col min="12549" max="12549" width="12.28515625" style="1" customWidth="1"/>
    <col min="12550" max="12550" width="3.7109375" style="1" customWidth="1"/>
    <col min="12551" max="12551" width="10" style="1" customWidth="1"/>
    <col min="12552" max="12552" width="3.7109375" style="1" customWidth="1"/>
    <col min="12553" max="12553" width="10" style="1" customWidth="1"/>
    <col min="12554" max="12554" width="3.7109375" style="1" customWidth="1"/>
    <col min="12555" max="12555" width="12.28515625" style="1" customWidth="1"/>
    <col min="12556" max="12556" width="7" style="1" customWidth="1"/>
    <col min="12557" max="12800" width="9.140625" style="1"/>
    <col min="12801" max="12801" width="15.85546875" style="1" customWidth="1"/>
    <col min="12802" max="12802" width="3.7109375" style="1" customWidth="1"/>
    <col min="12803" max="12803" width="39.5703125" style="1" customWidth="1"/>
    <col min="12804" max="12804" width="3.7109375" style="1" customWidth="1"/>
    <col min="12805" max="12805" width="12.28515625" style="1" customWidth="1"/>
    <col min="12806" max="12806" width="3.7109375" style="1" customWidth="1"/>
    <col min="12807" max="12807" width="10" style="1" customWidth="1"/>
    <col min="12808" max="12808" width="3.7109375" style="1" customWidth="1"/>
    <col min="12809" max="12809" width="10" style="1" customWidth="1"/>
    <col min="12810" max="12810" width="3.7109375" style="1" customWidth="1"/>
    <col min="12811" max="12811" width="12.28515625" style="1" customWidth="1"/>
    <col min="12812" max="12812" width="7" style="1" customWidth="1"/>
    <col min="12813" max="13056" width="9.140625" style="1"/>
    <col min="13057" max="13057" width="15.85546875" style="1" customWidth="1"/>
    <col min="13058" max="13058" width="3.7109375" style="1" customWidth="1"/>
    <col min="13059" max="13059" width="39.5703125" style="1" customWidth="1"/>
    <col min="13060" max="13060" width="3.7109375" style="1" customWidth="1"/>
    <col min="13061" max="13061" width="12.28515625" style="1" customWidth="1"/>
    <col min="13062" max="13062" width="3.7109375" style="1" customWidth="1"/>
    <col min="13063" max="13063" width="10" style="1" customWidth="1"/>
    <col min="13064" max="13064" width="3.7109375" style="1" customWidth="1"/>
    <col min="13065" max="13065" width="10" style="1" customWidth="1"/>
    <col min="13066" max="13066" width="3.7109375" style="1" customWidth="1"/>
    <col min="13067" max="13067" width="12.28515625" style="1" customWidth="1"/>
    <col min="13068" max="13068" width="7" style="1" customWidth="1"/>
    <col min="13069" max="13312" width="9.140625" style="1"/>
    <col min="13313" max="13313" width="15.85546875" style="1" customWidth="1"/>
    <col min="13314" max="13314" width="3.7109375" style="1" customWidth="1"/>
    <col min="13315" max="13315" width="39.5703125" style="1" customWidth="1"/>
    <col min="13316" max="13316" width="3.7109375" style="1" customWidth="1"/>
    <col min="13317" max="13317" width="12.28515625" style="1" customWidth="1"/>
    <col min="13318" max="13318" width="3.7109375" style="1" customWidth="1"/>
    <col min="13319" max="13319" width="10" style="1" customWidth="1"/>
    <col min="13320" max="13320" width="3.7109375" style="1" customWidth="1"/>
    <col min="13321" max="13321" width="10" style="1" customWidth="1"/>
    <col min="13322" max="13322" width="3.7109375" style="1" customWidth="1"/>
    <col min="13323" max="13323" width="12.28515625" style="1" customWidth="1"/>
    <col min="13324" max="13324" width="7" style="1" customWidth="1"/>
    <col min="13325" max="13568" width="9.140625" style="1"/>
    <col min="13569" max="13569" width="15.85546875" style="1" customWidth="1"/>
    <col min="13570" max="13570" width="3.7109375" style="1" customWidth="1"/>
    <col min="13571" max="13571" width="39.5703125" style="1" customWidth="1"/>
    <col min="13572" max="13572" width="3.7109375" style="1" customWidth="1"/>
    <col min="13573" max="13573" width="12.28515625" style="1" customWidth="1"/>
    <col min="13574" max="13574" width="3.7109375" style="1" customWidth="1"/>
    <col min="13575" max="13575" width="10" style="1" customWidth="1"/>
    <col min="13576" max="13576" width="3.7109375" style="1" customWidth="1"/>
    <col min="13577" max="13577" width="10" style="1" customWidth="1"/>
    <col min="13578" max="13578" width="3.7109375" style="1" customWidth="1"/>
    <col min="13579" max="13579" width="12.28515625" style="1" customWidth="1"/>
    <col min="13580" max="13580" width="7" style="1" customWidth="1"/>
    <col min="13581" max="13824" width="9.140625" style="1"/>
    <col min="13825" max="13825" width="15.85546875" style="1" customWidth="1"/>
    <col min="13826" max="13826" width="3.7109375" style="1" customWidth="1"/>
    <col min="13827" max="13827" width="39.5703125" style="1" customWidth="1"/>
    <col min="13828" max="13828" width="3.7109375" style="1" customWidth="1"/>
    <col min="13829" max="13829" width="12.28515625" style="1" customWidth="1"/>
    <col min="13830" max="13830" width="3.7109375" style="1" customWidth="1"/>
    <col min="13831" max="13831" width="10" style="1" customWidth="1"/>
    <col min="13832" max="13832" width="3.7109375" style="1" customWidth="1"/>
    <col min="13833" max="13833" width="10" style="1" customWidth="1"/>
    <col min="13834" max="13834" width="3.7109375" style="1" customWidth="1"/>
    <col min="13835" max="13835" width="12.28515625" style="1" customWidth="1"/>
    <col min="13836" max="13836" width="7" style="1" customWidth="1"/>
    <col min="13837" max="14080" width="9.140625" style="1"/>
    <col min="14081" max="14081" width="15.85546875" style="1" customWidth="1"/>
    <col min="14082" max="14082" width="3.7109375" style="1" customWidth="1"/>
    <col min="14083" max="14083" width="39.5703125" style="1" customWidth="1"/>
    <col min="14084" max="14084" width="3.7109375" style="1" customWidth="1"/>
    <col min="14085" max="14085" width="12.28515625" style="1" customWidth="1"/>
    <col min="14086" max="14086" width="3.7109375" style="1" customWidth="1"/>
    <col min="14087" max="14087" width="10" style="1" customWidth="1"/>
    <col min="14088" max="14088" width="3.7109375" style="1" customWidth="1"/>
    <col min="14089" max="14089" width="10" style="1" customWidth="1"/>
    <col min="14090" max="14090" width="3.7109375" style="1" customWidth="1"/>
    <col min="14091" max="14091" width="12.28515625" style="1" customWidth="1"/>
    <col min="14092" max="14092" width="7" style="1" customWidth="1"/>
    <col min="14093" max="14336" width="9.140625" style="1"/>
    <col min="14337" max="14337" width="15.85546875" style="1" customWidth="1"/>
    <col min="14338" max="14338" width="3.7109375" style="1" customWidth="1"/>
    <col min="14339" max="14339" width="39.5703125" style="1" customWidth="1"/>
    <col min="14340" max="14340" width="3.7109375" style="1" customWidth="1"/>
    <col min="14341" max="14341" width="12.28515625" style="1" customWidth="1"/>
    <col min="14342" max="14342" width="3.7109375" style="1" customWidth="1"/>
    <col min="14343" max="14343" width="10" style="1" customWidth="1"/>
    <col min="14344" max="14344" width="3.7109375" style="1" customWidth="1"/>
    <col min="14345" max="14345" width="10" style="1" customWidth="1"/>
    <col min="14346" max="14346" width="3.7109375" style="1" customWidth="1"/>
    <col min="14347" max="14347" width="12.28515625" style="1" customWidth="1"/>
    <col min="14348" max="14348" width="7" style="1" customWidth="1"/>
    <col min="14349" max="14592" width="9.140625" style="1"/>
    <col min="14593" max="14593" width="15.85546875" style="1" customWidth="1"/>
    <col min="14594" max="14594" width="3.7109375" style="1" customWidth="1"/>
    <col min="14595" max="14595" width="39.5703125" style="1" customWidth="1"/>
    <col min="14596" max="14596" width="3.7109375" style="1" customWidth="1"/>
    <col min="14597" max="14597" width="12.28515625" style="1" customWidth="1"/>
    <col min="14598" max="14598" width="3.7109375" style="1" customWidth="1"/>
    <col min="14599" max="14599" width="10" style="1" customWidth="1"/>
    <col min="14600" max="14600" width="3.7109375" style="1" customWidth="1"/>
    <col min="14601" max="14601" width="10" style="1" customWidth="1"/>
    <col min="14602" max="14602" width="3.7109375" style="1" customWidth="1"/>
    <col min="14603" max="14603" width="12.28515625" style="1" customWidth="1"/>
    <col min="14604" max="14604" width="7" style="1" customWidth="1"/>
    <col min="14605" max="14848" width="9.140625" style="1"/>
    <col min="14849" max="14849" width="15.85546875" style="1" customWidth="1"/>
    <col min="14850" max="14850" width="3.7109375" style="1" customWidth="1"/>
    <col min="14851" max="14851" width="39.5703125" style="1" customWidth="1"/>
    <col min="14852" max="14852" width="3.7109375" style="1" customWidth="1"/>
    <col min="14853" max="14853" width="12.28515625" style="1" customWidth="1"/>
    <col min="14854" max="14854" width="3.7109375" style="1" customWidth="1"/>
    <col min="14855" max="14855" width="10" style="1" customWidth="1"/>
    <col min="14856" max="14856" width="3.7109375" style="1" customWidth="1"/>
    <col min="14857" max="14857" width="10" style="1" customWidth="1"/>
    <col min="14858" max="14858" width="3.7109375" style="1" customWidth="1"/>
    <col min="14859" max="14859" width="12.28515625" style="1" customWidth="1"/>
    <col min="14860" max="14860" width="7" style="1" customWidth="1"/>
    <col min="14861" max="15104" width="9.140625" style="1"/>
    <col min="15105" max="15105" width="15.85546875" style="1" customWidth="1"/>
    <col min="15106" max="15106" width="3.7109375" style="1" customWidth="1"/>
    <col min="15107" max="15107" width="39.5703125" style="1" customWidth="1"/>
    <col min="15108" max="15108" width="3.7109375" style="1" customWidth="1"/>
    <col min="15109" max="15109" width="12.28515625" style="1" customWidth="1"/>
    <col min="15110" max="15110" width="3.7109375" style="1" customWidth="1"/>
    <col min="15111" max="15111" width="10" style="1" customWidth="1"/>
    <col min="15112" max="15112" width="3.7109375" style="1" customWidth="1"/>
    <col min="15113" max="15113" width="10" style="1" customWidth="1"/>
    <col min="15114" max="15114" width="3.7109375" style="1" customWidth="1"/>
    <col min="15115" max="15115" width="12.28515625" style="1" customWidth="1"/>
    <col min="15116" max="15116" width="7" style="1" customWidth="1"/>
    <col min="15117" max="15360" width="9.140625" style="1"/>
    <col min="15361" max="15361" width="15.85546875" style="1" customWidth="1"/>
    <col min="15362" max="15362" width="3.7109375" style="1" customWidth="1"/>
    <col min="15363" max="15363" width="39.5703125" style="1" customWidth="1"/>
    <col min="15364" max="15364" width="3.7109375" style="1" customWidth="1"/>
    <col min="15365" max="15365" width="12.28515625" style="1" customWidth="1"/>
    <col min="15366" max="15366" width="3.7109375" style="1" customWidth="1"/>
    <col min="15367" max="15367" width="10" style="1" customWidth="1"/>
    <col min="15368" max="15368" width="3.7109375" style="1" customWidth="1"/>
    <col min="15369" max="15369" width="10" style="1" customWidth="1"/>
    <col min="15370" max="15370" width="3.7109375" style="1" customWidth="1"/>
    <col min="15371" max="15371" width="12.28515625" style="1" customWidth="1"/>
    <col min="15372" max="15372" width="7" style="1" customWidth="1"/>
    <col min="15373" max="15616" width="9.140625" style="1"/>
    <col min="15617" max="15617" width="15.85546875" style="1" customWidth="1"/>
    <col min="15618" max="15618" width="3.7109375" style="1" customWidth="1"/>
    <col min="15619" max="15619" width="39.5703125" style="1" customWidth="1"/>
    <col min="15620" max="15620" width="3.7109375" style="1" customWidth="1"/>
    <col min="15621" max="15621" width="12.28515625" style="1" customWidth="1"/>
    <col min="15622" max="15622" width="3.7109375" style="1" customWidth="1"/>
    <col min="15623" max="15623" width="10" style="1" customWidth="1"/>
    <col min="15624" max="15624" width="3.7109375" style="1" customWidth="1"/>
    <col min="15625" max="15625" width="10" style="1" customWidth="1"/>
    <col min="15626" max="15626" width="3.7109375" style="1" customWidth="1"/>
    <col min="15627" max="15627" width="12.28515625" style="1" customWidth="1"/>
    <col min="15628" max="15628" width="7" style="1" customWidth="1"/>
    <col min="15629" max="15872" width="9.140625" style="1"/>
    <col min="15873" max="15873" width="15.85546875" style="1" customWidth="1"/>
    <col min="15874" max="15874" width="3.7109375" style="1" customWidth="1"/>
    <col min="15875" max="15875" width="39.5703125" style="1" customWidth="1"/>
    <col min="15876" max="15876" width="3.7109375" style="1" customWidth="1"/>
    <col min="15877" max="15877" width="12.28515625" style="1" customWidth="1"/>
    <col min="15878" max="15878" width="3.7109375" style="1" customWidth="1"/>
    <col min="15879" max="15879" width="10" style="1" customWidth="1"/>
    <col min="15880" max="15880" width="3.7109375" style="1" customWidth="1"/>
    <col min="15881" max="15881" width="10" style="1" customWidth="1"/>
    <col min="15882" max="15882" width="3.7109375" style="1" customWidth="1"/>
    <col min="15883" max="15883" width="12.28515625" style="1" customWidth="1"/>
    <col min="15884" max="15884" width="7" style="1" customWidth="1"/>
    <col min="15885" max="16128" width="9.140625" style="1"/>
    <col min="16129" max="16129" width="15.85546875" style="1" customWidth="1"/>
    <col min="16130" max="16130" width="3.7109375" style="1" customWidth="1"/>
    <col min="16131" max="16131" width="39.5703125" style="1" customWidth="1"/>
    <col min="16132" max="16132" width="3.7109375" style="1" customWidth="1"/>
    <col min="16133" max="16133" width="12.28515625" style="1" customWidth="1"/>
    <col min="16134" max="16134" width="3.7109375" style="1" customWidth="1"/>
    <col min="16135" max="16135" width="10" style="1" customWidth="1"/>
    <col min="16136" max="16136" width="3.7109375" style="1" customWidth="1"/>
    <col min="16137" max="16137" width="10" style="1" customWidth="1"/>
    <col min="16138" max="16138" width="3.7109375" style="1" customWidth="1"/>
    <col min="16139" max="16139" width="12.28515625" style="1" customWidth="1"/>
    <col min="16140" max="16140" width="7" style="1" customWidth="1"/>
    <col min="16141" max="16384" width="9.140625" style="1"/>
  </cols>
  <sheetData>
    <row r="1" spans="1:12">
      <c r="J1" s="174" t="s">
        <v>256</v>
      </c>
      <c r="K1" s="13"/>
      <c r="L1" s="13"/>
    </row>
    <row r="2" spans="1:12">
      <c r="A2" s="175" t="s">
        <v>158</v>
      </c>
      <c r="B2" s="3"/>
      <c r="J2" s="175" t="s">
        <v>158</v>
      </c>
      <c r="K2" s="3"/>
      <c r="L2" s="3"/>
    </row>
    <row r="3" spans="1:12">
      <c r="A3" s="176" t="s">
        <v>257</v>
      </c>
      <c r="B3" s="176" t="s">
        <v>258</v>
      </c>
      <c r="C3" s="4"/>
      <c r="D3" s="4"/>
      <c r="E3" s="177" t="s">
        <v>259</v>
      </c>
      <c r="F3" s="5"/>
      <c r="G3" s="177" t="s">
        <v>260</v>
      </c>
      <c r="H3" s="5"/>
      <c r="I3" s="177" t="s">
        <v>261</v>
      </c>
      <c r="J3" s="5"/>
      <c r="K3" s="177" t="s">
        <v>262</v>
      </c>
      <c r="L3" s="5"/>
    </row>
    <row r="4" spans="1:12">
      <c r="A4" s="178" t="s">
        <v>263</v>
      </c>
      <c r="B4" s="178" t="s">
        <v>264</v>
      </c>
      <c r="C4" s="6"/>
      <c r="D4" s="6"/>
      <c r="E4" s="179" t="s">
        <v>265</v>
      </c>
      <c r="F4" s="8"/>
      <c r="G4" s="179" t="s">
        <v>266</v>
      </c>
      <c r="H4" s="8"/>
      <c r="I4" s="179" t="s">
        <v>267</v>
      </c>
      <c r="J4" s="8"/>
      <c r="K4" s="179" t="s">
        <v>268</v>
      </c>
      <c r="L4" s="8">
        <f>VLOOKUP(A4,'07.2019'!A:L,12,0)</f>
        <v>0</v>
      </c>
    </row>
    <row r="5" spans="1:12">
      <c r="A5" s="178" t="s">
        <v>269</v>
      </c>
      <c r="B5" s="175" t="s">
        <v>158</v>
      </c>
      <c r="C5" s="178" t="s">
        <v>270</v>
      </c>
      <c r="D5" s="6"/>
      <c r="E5" s="179" t="s">
        <v>271</v>
      </c>
      <c r="F5" s="8"/>
      <c r="G5" s="179" t="s">
        <v>266</v>
      </c>
      <c r="H5" s="8"/>
      <c r="I5" s="179" t="s">
        <v>272</v>
      </c>
      <c r="J5" s="8"/>
      <c r="K5" s="179" t="s">
        <v>273</v>
      </c>
      <c r="L5" s="8">
        <f>VLOOKUP(A5,'07.2019'!A:L,12,0)</f>
        <v>0</v>
      </c>
    </row>
    <row r="6" spans="1:12">
      <c r="A6" s="178" t="s">
        <v>274</v>
      </c>
      <c r="B6" s="175" t="s">
        <v>158</v>
      </c>
      <c r="C6" s="178" t="s">
        <v>275</v>
      </c>
      <c r="D6" s="6"/>
      <c r="E6" s="179" t="s">
        <v>276</v>
      </c>
      <c r="F6" s="8"/>
      <c r="G6" s="179" t="s">
        <v>277</v>
      </c>
      <c r="H6" s="8"/>
      <c r="I6" s="179" t="s">
        <v>278</v>
      </c>
      <c r="J6" s="8"/>
      <c r="K6" s="179" t="s">
        <v>279</v>
      </c>
      <c r="L6" s="8">
        <f>VLOOKUP(A6,'07.2019'!A:L,12,0)</f>
        <v>0</v>
      </c>
    </row>
    <row r="7" spans="1:12">
      <c r="A7" s="178" t="s">
        <v>280</v>
      </c>
      <c r="B7" s="175" t="s">
        <v>158</v>
      </c>
      <c r="C7" s="178" t="s">
        <v>275</v>
      </c>
      <c r="D7" s="6"/>
      <c r="E7" s="179" t="s">
        <v>276</v>
      </c>
      <c r="F7" s="8"/>
      <c r="G7" s="179" t="s">
        <v>277</v>
      </c>
      <c r="H7" s="8"/>
      <c r="I7" s="179" t="s">
        <v>278</v>
      </c>
      <c r="J7" s="8"/>
      <c r="K7" s="179" t="s">
        <v>279</v>
      </c>
      <c r="L7" s="8">
        <f>VLOOKUP(A7,'07.2019'!A:L,12,0)</f>
        <v>0</v>
      </c>
    </row>
    <row r="8" spans="1:12">
      <c r="A8" s="178" t="s">
        <v>281</v>
      </c>
      <c r="B8" s="175" t="s">
        <v>158</v>
      </c>
      <c r="C8" s="178" t="s">
        <v>282</v>
      </c>
      <c r="D8" s="6"/>
      <c r="E8" s="179" t="s">
        <v>283</v>
      </c>
      <c r="F8" s="8"/>
      <c r="G8" s="179" t="s">
        <v>284</v>
      </c>
      <c r="H8" s="8"/>
      <c r="I8" s="179" t="s">
        <v>284</v>
      </c>
      <c r="J8" s="8"/>
      <c r="K8" s="179" t="s">
        <v>283</v>
      </c>
      <c r="L8" s="8">
        <f>VLOOKUP(A8,'07.2019'!A:L,12,0)</f>
        <v>0</v>
      </c>
    </row>
    <row r="9" spans="1:12">
      <c r="A9" s="180" t="s">
        <v>285</v>
      </c>
      <c r="B9" s="175" t="s">
        <v>158</v>
      </c>
      <c r="C9" s="180" t="s">
        <v>286</v>
      </c>
      <c r="D9" s="9"/>
      <c r="E9" s="181" t="s">
        <v>283</v>
      </c>
      <c r="F9" s="11"/>
      <c r="G9" s="181" t="s">
        <v>287</v>
      </c>
      <c r="H9" s="11"/>
      <c r="I9" s="181" t="s">
        <v>287</v>
      </c>
      <c r="J9" s="11"/>
      <c r="K9" s="181" t="s">
        <v>283</v>
      </c>
      <c r="L9" s="8">
        <f>VLOOKUP(A9,'07.2019'!A:L,12,0)</f>
        <v>0</v>
      </c>
    </row>
    <row r="10" spans="1:12">
      <c r="A10" s="180" t="s">
        <v>288</v>
      </c>
      <c r="B10" s="175" t="s">
        <v>158</v>
      </c>
      <c r="C10" s="180" t="s">
        <v>289</v>
      </c>
      <c r="D10" s="9"/>
      <c r="E10" s="181" t="s">
        <v>290</v>
      </c>
      <c r="F10" s="11"/>
      <c r="G10" s="181" t="s">
        <v>284</v>
      </c>
      <c r="H10" s="11"/>
      <c r="I10" s="181" t="s">
        <v>284</v>
      </c>
      <c r="J10" s="11"/>
      <c r="K10" s="181" t="s">
        <v>290</v>
      </c>
      <c r="L10" s="8">
        <f>VLOOKUP(A10,'07.2019'!A:L,12,0)</f>
        <v>0</v>
      </c>
    </row>
    <row r="11" spans="1:12">
      <c r="A11" s="182" t="s">
        <v>158</v>
      </c>
      <c r="B11" s="175" t="s">
        <v>158</v>
      </c>
      <c r="C11" s="182" t="s">
        <v>158</v>
      </c>
      <c r="D11" s="12"/>
      <c r="E11" s="12"/>
      <c r="F11" s="12"/>
      <c r="G11" s="12"/>
      <c r="H11" s="12"/>
      <c r="I11" s="12"/>
      <c r="J11" s="12"/>
      <c r="K11" s="12"/>
      <c r="L11" s="8">
        <f>VLOOKUP(A11,'07.2019'!A:L,12,0)</f>
        <v>0</v>
      </c>
    </row>
    <row r="12" spans="1:12">
      <c r="A12" s="178" t="s">
        <v>291</v>
      </c>
      <c r="B12" s="175" t="s">
        <v>158</v>
      </c>
      <c r="C12" s="178" t="s">
        <v>292</v>
      </c>
      <c r="D12" s="6"/>
      <c r="E12" s="179" t="s">
        <v>293</v>
      </c>
      <c r="F12" s="8"/>
      <c r="G12" s="179" t="s">
        <v>294</v>
      </c>
      <c r="H12" s="8"/>
      <c r="I12" s="179" t="s">
        <v>295</v>
      </c>
      <c r="J12" s="8"/>
      <c r="K12" s="179" t="s">
        <v>296</v>
      </c>
      <c r="L12" s="8">
        <f>VLOOKUP(A12,'07.2019'!A:L,12,0)</f>
        <v>0</v>
      </c>
    </row>
    <row r="13" spans="1:12">
      <c r="A13" s="180" t="s">
        <v>297</v>
      </c>
      <c r="B13" s="175" t="s">
        <v>158</v>
      </c>
      <c r="C13" s="180" t="s">
        <v>298</v>
      </c>
      <c r="D13" s="9"/>
      <c r="E13" s="181" t="s">
        <v>299</v>
      </c>
      <c r="F13" s="11"/>
      <c r="G13" s="181" t="s">
        <v>300</v>
      </c>
      <c r="H13" s="11"/>
      <c r="I13" s="181" t="s">
        <v>301</v>
      </c>
      <c r="J13" s="11"/>
      <c r="K13" s="181" t="s">
        <v>302</v>
      </c>
      <c r="L13" s="8">
        <f>VLOOKUP(A13,'07.2019'!A:L,12,0)</f>
        <v>0</v>
      </c>
    </row>
    <row r="14" spans="1:12">
      <c r="A14" s="180" t="s">
        <v>303</v>
      </c>
      <c r="B14" s="175" t="s">
        <v>158</v>
      </c>
      <c r="C14" s="180" t="s">
        <v>304</v>
      </c>
      <c r="D14" s="9"/>
      <c r="E14" s="181" t="s">
        <v>305</v>
      </c>
      <c r="F14" s="11"/>
      <c r="G14" s="181" t="s">
        <v>306</v>
      </c>
      <c r="H14" s="11"/>
      <c r="I14" s="181" t="s">
        <v>307</v>
      </c>
      <c r="J14" s="11"/>
      <c r="K14" s="181" t="s">
        <v>308</v>
      </c>
      <c r="L14" s="8">
        <f>VLOOKUP(A14,'07.2019'!A:L,12,0)</f>
        <v>0</v>
      </c>
    </row>
    <row r="15" spans="1:12">
      <c r="A15" s="180" t="s">
        <v>309</v>
      </c>
      <c r="B15" s="175" t="s">
        <v>158</v>
      </c>
      <c r="C15" s="180" t="s">
        <v>310</v>
      </c>
      <c r="D15" s="9"/>
      <c r="E15" s="181" t="s">
        <v>311</v>
      </c>
      <c r="F15" s="11"/>
      <c r="G15" s="181" t="s">
        <v>312</v>
      </c>
      <c r="H15" s="11"/>
      <c r="I15" s="181" t="s">
        <v>313</v>
      </c>
      <c r="J15" s="11"/>
      <c r="K15" s="181" t="s">
        <v>314</v>
      </c>
      <c r="L15" s="8">
        <f>VLOOKUP(A15,'07.2019'!A:L,12,0)</f>
        <v>0</v>
      </c>
    </row>
    <row r="16" spans="1:12">
      <c r="A16" s="180" t="s">
        <v>315</v>
      </c>
      <c r="B16" s="175" t="s">
        <v>158</v>
      </c>
      <c r="C16" s="180" t="s">
        <v>316</v>
      </c>
      <c r="D16" s="9"/>
      <c r="E16" s="181" t="s">
        <v>317</v>
      </c>
      <c r="F16" s="11"/>
      <c r="G16" s="181" t="s">
        <v>318</v>
      </c>
      <c r="H16" s="11"/>
      <c r="I16" s="181" t="s">
        <v>319</v>
      </c>
      <c r="J16" s="11"/>
      <c r="K16" s="181" t="s">
        <v>320</v>
      </c>
      <c r="L16" s="8">
        <f>VLOOKUP(A16,'07.2019'!A:L,12,0)</f>
        <v>0</v>
      </c>
    </row>
    <row r="17" spans="1:12">
      <c r="A17" s="180" t="s">
        <v>321</v>
      </c>
      <c r="B17" s="175" t="s">
        <v>158</v>
      </c>
      <c r="C17" s="180" t="s">
        <v>322</v>
      </c>
      <c r="D17" s="9"/>
      <c r="E17" s="181" t="s">
        <v>323</v>
      </c>
      <c r="F17" s="11"/>
      <c r="G17" s="181" t="s">
        <v>287</v>
      </c>
      <c r="H17" s="11"/>
      <c r="I17" s="181" t="s">
        <v>287</v>
      </c>
      <c r="J17" s="11"/>
      <c r="K17" s="181" t="s">
        <v>323</v>
      </c>
      <c r="L17" s="8">
        <f>VLOOKUP(A17,'07.2019'!A:L,12,0)</f>
        <v>0</v>
      </c>
    </row>
    <row r="18" spans="1:12">
      <c r="A18" s="182" t="s">
        <v>158</v>
      </c>
      <c r="B18" s="175" t="s">
        <v>158</v>
      </c>
      <c r="C18" s="182" t="s">
        <v>158</v>
      </c>
      <c r="D18" s="12"/>
      <c r="E18" s="12"/>
      <c r="F18" s="12"/>
      <c r="G18" s="12"/>
      <c r="H18" s="12"/>
      <c r="I18" s="12"/>
      <c r="J18" s="12"/>
      <c r="K18" s="12"/>
      <c r="L18" s="8">
        <f>VLOOKUP(A18,'07.2019'!A:L,12,0)</f>
        <v>0</v>
      </c>
    </row>
    <row r="19" spans="1:12">
      <c r="A19" s="178" t="s">
        <v>324</v>
      </c>
      <c r="B19" s="175" t="s">
        <v>158</v>
      </c>
      <c r="C19" s="178" t="s">
        <v>325</v>
      </c>
      <c r="D19" s="6"/>
      <c r="E19" s="179" t="s">
        <v>326</v>
      </c>
      <c r="F19" s="8"/>
      <c r="G19" s="179" t="s">
        <v>287</v>
      </c>
      <c r="H19" s="8"/>
      <c r="I19" s="179" t="s">
        <v>287</v>
      </c>
      <c r="J19" s="8"/>
      <c r="K19" s="179" t="s">
        <v>326</v>
      </c>
      <c r="L19" s="8">
        <f>VLOOKUP(A19,'07.2019'!A:L,12,0)</f>
        <v>0</v>
      </c>
    </row>
    <row r="20" spans="1:12">
      <c r="A20" s="180" t="s">
        <v>327</v>
      </c>
      <c r="B20" s="175" t="s">
        <v>158</v>
      </c>
      <c r="C20" s="180" t="s">
        <v>328</v>
      </c>
      <c r="D20" s="9"/>
      <c r="E20" s="181" t="s">
        <v>326</v>
      </c>
      <c r="F20" s="11"/>
      <c r="G20" s="181" t="s">
        <v>287</v>
      </c>
      <c r="H20" s="11"/>
      <c r="I20" s="181" t="s">
        <v>287</v>
      </c>
      <c r="J20" s="11"/>
      <c r="K20" s="181" t="s">
        <v>326</v>
      </c>
      <c r="L20" s="8">
        <f>VLOOKUP(A20,'07.2019'!A:L,12,0)</f>
        <v>0</v>
      </c>
    </row>
    <row r="21" spans="1:12">
      <c r="A21" s="182" t="s">
        <v>158</v>
      </c>
      <c r="B21" s="175" t="s">
        <v>158</v>
      </c>
      <c r="C21" s="182" t="s">
        <v>158</v>
      </c>
      <c r="D21" s="12"/>
      <c r="E21" s="12"/>
      <c r="F21" s="12"/>
      <c r="G21" s="12"/>
      <c r="H21" s="12"/>
      <c r="I21" s="12"/>
      <c r="J21" s="12"/>
      <c r="K21" s="12"/>
      <c r="L21" s="8">
        <f>VLOOKUP(A21,'07.2019'!A:L,12,0)</f>
        <v>0</v>
      </c>
    </row>
    <row r="22" spans="1:12">
      <c r="A22" s="178" t="s">
        <v>329</v>
      </c>
      <c r="B22" s="175" t="s">
        <v>158</v>
      </c>
      <c r="C22" s="178" t="s">
        <v>330</v>
      </c>
      <c r="D22" s="6"/>
      <c r="E22" s="179" t="s">
        <v>331</v>
      </c>
      <c r="F22" s="8"/>
      <c r="G22" s="179" t="s">
        <v>332</v>
      </c>
      <c r="H22" s="8"/>
      <c r="I22" s="179" t="s">
        <v>333</v>
      </c>
      <c r="J22" s="8"/>
      <c r="K22" s="179" t="s">
        <v>334</v>
      </c>
      <c r="L22" s="8">
        <f>VLOOKUP(A22,'07.2019'!A:L,12,0)</f>
        <v>0</v>
      </c>
    </row>
    <row r="23" spans="1:12">
      <c r="A23" s="180" t="s">
        <v>335</v>
      </c>
      <c r="B23" s="175" t="s">
        <v>158</v>
      </c>
      <c r="C23" s="180" t="s">
        <v>336</v>
      </c>
      <c r="D23" s="9"/>
      <c r="E23" s="181" t="s">
        <v>337</v>
      </c>
      <c r="F23" s="11"/>
      <c r="G23" s="181" t="s">
        <v>338</v>
      </c>
      <c r="H23" s="11"/>
      <c r="I23" s="181" t="s">
        <v>339</v>
      </c>
      <c r="J23" s="11"/>
      <c r="K23" s="181" t="s">
        <v>290</v>
      </c>
      <c r="L23" s="8">
        <f>VLOOKUP(A23,'07.2019'!A:L,12,0)</f>
        <v>0</v>
      </c>
    </row>
    <row r="24" spans="1:12">
      <c r="A24" s="180" t="s">
        <v>340</v>
      </c>
      <c r="B24" s="175" t="s">
        <v>158</v>
      </c>
      <c r="C24" s="180" t="s">
        <v>341</v>
      </c>
      <c r="D24" s="9"/>
      <c r="E24" s="181" t="s">
        <v>342</v>
      </c>
      <c r="F24" s="11"/>
      <c r="G24" s="181" t="s">
        <v>343</v>
      </c>
      <c r="H24" s="11"/>
      <c r="I24" s="181" t="s">
        <v>344</v>
      </c>
      <c r="J24" s="11"/>
      <c r="K24" s="181" t="s">
        <v>345</v>
      </c>
      <c r="L24" s="8">
        <f>VLOOKUP(A24,'07.2019'!A:L,12,0)</f>
        <v>0</v>
      </c>
    </row>
    <row r="25" spans="1:12">
      <c r="A25" s="180" t="s">
        <v>346</v>
      </c>
      <c r="B25" s="175" t="s">
        <v>158</v>
      </c>
      <c r="C25" s="180" t="s">
        <v>347</v>
      </c>
      <c r="D25" s="9"/>
      <c r="E25" s="181" t="s">
        <v>323</v>
      </c>
      <c r="F25" s="11"/>
      <c r="G25" s="181" t="s">
        <v>287</v>
      </c>
      <c r="H25" s="11"/>
      <c r="I25" s="181" t="s">
        <v>287</v>
      </c>
      <c r="J25" s="11"/>
      <c r="K25" s="181" t="s">
        <v>323</v>
      </c>
      <c r="L25" s="8">
        <f>VLOOKUP(A25,'07.2019'!A:L,12,0)</f>
        <v>0</v>
      </c>
    </row>
    <row r="26" spans="1:12">
      <c r="A26" s="180" t="s">
        <v>348</v>
      </c>
      <c r="B26" s="175" t="s">
        <v>158</v>
      </c>
      <c r="C26" s="180" t="s">
        <v>349</v>
      </c>
      <c r="D26" s="9"/>
      <c r="E26" s="181" t="s">
        <v>350</v>
      </c>
      <c r="F26" s="11"/>
      <c r="G26" s="181" t="s">
        <v>351</v>
      </c>
      <c r="H26" s="11"/>
      <c r="I26" s="181" t="s">
        <v>352</v>
      </c>
      <c r="J26" s="11"/>
      <c r="K26" s="181" t="s">
        <v>353</v>
      </c>
      <c r="L26" s="8">
        <f>VLOOKUP(A26,'07.2019'!A:L,12,0)</f>
        <v>0</v>
      </c>
    </row>
    <row r="27" spans="1:12">
      <c r="A27" s="180" t="s">
        <v>354</v>
      </c>
      <c r="B27" s="175" t="s">
        <v>158</v>
      </c>
      <c r="C27" s="180" t="s">
        <v>355</v>
      </c>
      <c r="D27" s="9"/>
      <c r="E27" s="181" t="s">
        <v>356</v>
      </c>
      <c r="F27" s="11"/>
      <c r="G27" s="181" t="s">
        <v>357</v>
      </c>
      <c r="H27" s="11"/>
      <c r="I27" s="181" t="s">
        <v>287</v>
      </c>
      <c r="J27" s="11"/>
      <c r="K27" s="181" t="s">
        <v>358</v>
      </c>
      <c r="L27" s="8">
        <f>VLOOKUP(A27,'07.2019'!A:L,12,0)</f>
        <v>0</v>
      </c>
    </row>
    <row r="28" spans="1:12">
      <c r="A28" s="180" t="s">
        <v>359</v>
      </c>
      <c r="B28" s="175" t="s">
        <v>158</v>
      </c>
      <c r="C28" s="180" t="s">
        <v>360</v>
      </c>
      <c r="D28" s="9"/>
      <c r="E28" s="181" t="s">
        <v>361</v>
      </c>
      <c r="F28" s="11"/>
      <c r="G28" s="181" t="s">
        <v>362</v>
      </c>
      <c r="H28" s="11"/>
      <c r="I28" s="181" t="s">
        <v>363</v>
      </c>
      <c r="J28" s="11"/>
      <c r="K28" s="181" t="s">
        <v>364</v>
      </c>
      <c r="L28" s="8">
        <f>VLOOKUP(A28,'07.2019'!A:L,12,0)</f>
        <v>0</v>
      </c>
    </row>
    <row r="29" spans="1:12">
      <c r="A29" s="180" t="s">
        <v>365</v>
      </c>
      <c r="B29" s="175" t="s">
        <v>158</v>
      </c>
      <c r="C29" s="180" t="s">
        <v>366</v>
      </c>
      <c r="D29" s="9"/>
      <c r="E29" s="181" t="s">
        <v>367</v>
      </c>
      <c r="F29" s="11"/>
      <c r="G29" s="181" t="s">
        <v>368</v>
      </c>
      <c r="H29" s="11"/>
      <c r="I29" s="181" t="s">
        <v>287</v>
      </c>
      <c r="J29" s="11"/>
      <c r="K29" s="181" t="s">
        <v>369</v>
      </c>
      <c r="L29" s="8">
        <f>VLOOKUP(A29,'07.2019'!A:L,12,0)</f>
        <v>0</v>
      </c>
    </row>
    <row r="30" spans="1:12">
      <c r="A30" s="180" t="s">
        <v>370</v>
      </c>
      <c r="B30" s="175" t="s">
        <v>158</v>
      </c>
      <c r="C30" s="180" t="s">
        <v>371</v>
      </c>
      <c r="D30" s="9"/>
      <c r="E30" s="181" t="s">
        <v>372</v>
      </c>
      <c r="F30" s="11"/>
      <c r="G30" s="181" t="s">
        <v>373</v>
      </c>
      <c r="H30" s="11"/>
      <c r="I30" s="181" t="s">
        <v>374</v>
      </c>
      <c r="J30" s="11"/>
      <c r="K30" s="181" t="s">
        <v>290</v>
      </c>
      <c r="L30" s="8">
        <f>VLOOKUP(A30,'07.2019'!A:L,12,0)</f>
        <v>0</v>
      </c>
    </row>
    <row r="31" spans="1:12">
      <c r="A31" s="180" t="s">
        <v>375</v>
      </c>
      <c r="B31" s="175" t="s">
        <v>158</v>
      </c>
      <c r="C31" s="180" t="s">
        <v>376</v>
      </c>
      <c r="D31" s="9"/>
      <c r="E31" s="181" t="s">
        <v>377</v>
      </c>
      <c r="F31" s="11"/>
      <c r="G31" s="181" t="s">
        <v>378</v>
      </c>
      <c r="H31" s="11"/>
      <c r="I31" s="181" t="s">
        <v>379</v>
      </c>
      <c r="J31" s="11"/>
      <c r="K31" s="181" t="s">
        <v>380</v>
      </c>
      <c r="L31" s="8">
        <v>0</v>
      </c>
    </row>
    <row r="32" spans="1:12">
      <c r="A32" s="180" t="s">
        <v>381</v>
      </c>
      <c r="B32" s="175" t="s">
        <v>158</v>
      </c>
      <c r="C32" s="180" t="s">
        <v>382</v>
      </c>
      <c r="D32" s="9"/>
      <c r="E32" s="181" t="s">
        <v>290</v>
      </c>
      <c r="F32" s="11"/>
      <c r="G32" s="181" t="s">
        <v>383</v>
      </c>
      <c r="H32" s="11"/>
      <c r="I32" s="181" t="s">
        <v>287</v>
      </c>
      <c r="J32" s="11"/>
      <c r="K32" s="181" t="s">
        <v>384</v>
      </c>
      <c r="L32" s="8" t="e">
        <v>#N/A</v>
      </c>
    </row>
    <row r="33" spans="1:12">
      <c r="A33" s="182" t="s">
        <v>158</v>
      </c>
      <c r="B33" s="175" t="s">
        <v>158</v>
      </c>
      <c r="C33" s="182" t="s">
        <v>158</v>
      </c>
      <c r="D33" s="12"/>
      <c r="E33" s="12"/>
      <c r="F33" s="12"/>
      <c r="G33" s="12"/>
      <c r="H33" s="12"/>
      <c r="I33" s="12"/>
      <c r="J33" s="12"/>
      <c r="K33" s="12"/>
      <c r="L33" s="8">
        <f>VLOOKUP(A33,'07.2019'!A:L,12,0)</f>
        <v>0</v>
      </c>
    </row>
    <row r="34" spans="1:12">
      <c r="A34" s="178" t="s">
        <v>385</v>
      </c>
      <c r="B34" s="175" t="s">
        <v>158</v>
      </c>
      <c r="C34" s="178" t="s">
        <v>386</v>
      </c>
      <c r="D34" s="6"/>
      <c r="E34" s="179" t="s">
        <v>387</v>
      </c>
      <c r="F34" s="8"/>
      <c r="G34" s="179" t="s">
        <v>388</v>
      </c>
      <c r="H34" s="8"/>
      <c r="I34" s="179" t="s">
        <v>389</v>
      </c>
      <c r="J34" s="8"/>
      <c r="K34" s="179" t="s">
        <v>390</v>
      </c>
      <c r="L34" s="8">
        <f>VLOOKUP(A34,'07.2019'!A:L,12,0)</f>
        <v>0</v>
      </c>
    </row>
    <row r="35" spans="1:12">
      <c r="A35" s="180" t="s">
        <v>391</v>
      </c>
      <c r="B35" s="175" t="s">
        <v>158</v>
      </c>
      <c r="C35" s="180" t="s">
        <v>392</v>
      </c>
      <c r="D35" s="9"/>
      <c r="E35" s="181" t="s">
        <v>387</v>
      </c>
      <c r="F35" s="11"/>
      <c r="G35" s="181" t="s">
        <v>388</v>
      </c>
      <c r="H35" s="11"/>
      <c r="I35" s="181" t="s">
        <v>389</v>
      </c>
      <c r="J35" s="11"/>
      <c r="K35" s="181" t="s">
        <v>390</v>
      </c>
      <c r="L35" s="8">
        <f>VLOOKUP(A35,'07.2019'!A:L,12,0)</f>
        <v>0</v>
      </c>
    </row>
    <row r="36" spans="1:12">
      <c r="A36" s="182" t="s">
        <v>158</v>
      </c>
      <c r="B36" s="175" t="s">
        <v>158</v>
      </c>
      <c r="C36" s="182" t="s">
        <v>158</v>
      </c>
      <c r="D36" s="12"/>
      <c r="E36" s="12"/>
      <c r="F36" s="12"/>
      <c r="G36" s="12"/>
      <c r="H36" s="12"/>
      <c r="I36" s="12"/>
      <c r="J36" s="12"/>
      <c r="K36" s="12"/>
      <c r="L36" s="8">
        <f>VLOOKUP(A36,'07.2019'!A:L,12,0)</f>
        <v>0</v>
      </c>
    </row>
    <row r="37" spans="1:12">
      <c r="A37" s="178" t="s">
        <v>393</v>
      </c>
      <c r="B37" s="175" t="s">
        <v>158</v>
      </c>
      <c r="C37" s="178" t="s">
        <v>325</v>
      </c>
      <c r="D37" s="6"/>
      <c r="E37" s="179" t="s">
        <v>394</v>
      </c>
      <c r="F37" s="8"/>
      <c r="G37" s="179" t="s">
        <v>395</v>
      </c>
      <c r="H37" s="8"/>
      <c r="I37" s="179" t="s">
        <v>396</v>
      </c>
      <c r="J37" s="8"/>
      <c r="K37" s="179" t="s">
        <v>397</v>
      </c>
      <c r="L37" s="8">
        <f>VLOOKUP(A37,'07.2019'!A:L,12,0)</f>
        <v>0</v>
      </c>
    </row>
    <row r="38" spans="1:12">
      <c r="A38" s="180" t="s">
        <v>398</v>
      </c>
      <c r="B38" s="175" t="s">
        <v>158</v>
      </c>
      <c r="C38" s="180" t="s">
        <v>392</v>
      </c>
      <c r="D38" s="9"/>
      <c r="E38" s="181" t="s">
        <v>394</v>
      </c>
      <c r="F38" s="11"/>
      <c r="G38" s="181" t="s">
        <v>395</v>
      </c>
      <c r="H38" s="11"/>
      <c r="I38" s="181" t="s">
        <v>396</v>
      </c>
      <c r="J38" s="11"/>
      <c r="K38" s="181" t="s">
        <v>397</v>
      </c>
      <c r="L38" s="8">
        <f>VLOOKUP(A38,'07.2019'!A:L,12,0)</f>
        <v>0</v>
      </c>
    </row>
    <row r="39" spans="1:12">
      <c r="A39" s="182" t="s">
        <v>158</v>
      </c>
      <c r="B39" s="175" t="s">
        <v>158</v>
      </c>
      <c r="C39" s="182" t="s">
        <v>158</v>
      </c>
      <c r="D39" s="12"/>
      <c r="E39" s="12"/>
      <c r="F39" s="12"/>
      <c r="G39" s="12"/>
      <c r="H39" s="12"/>
      <c r="I39" s="12"/>
      <c r="J39" s="12"/>
      <c r="K39" s="12"/>
      <c r="L39" s="8">
        <f>VLOOKUP(A39,'07.2019'!A:L,12,0)</f>
        <v>0</v>
      </c>
    </row>
    <row r="40" spans="1:12">
      <c r="A40" s="178" t="s">
        <v>399</v>
      </c>
      <c r="B40" s="175" t="s">
        <v>158</v>
      </c>
      <c r="C40" s="178" t="s">
        <v>400</v>
      </c>
      <c r="D40" s="6"/>
      <c r="E40" s="179" t="s">
        <v>401</v>
      </c>
      <c r="F40" s="8"/>
      <c r="G40" s="179" t="s">
        <v>402</v>
      </c>
      <c r="H40" s="8"/>
      <c r="I40" s="179" t="s">
        <v>403</v>
      </c>
      <c r="J40" s="8"/>
      <c r="K40" s="179" t="s">
        <v>404</v>
      </c>
      <c r="L40" s="8">
        <f>VLOOKUP(A40,'07.2019'!A:L,12,0)</f>
        <v>0</v>
      </c>
    </row>
    <row r="41" spans="1:12">
      <c r="A41" s="178" t="s">
        <v>405</v>
      </c>
      <c r="B41" s="175" t="s">
        <v>158</v>
      </c>
      <c r="C41" s="178" t="s">
        <v>406</v>
      </c>
      <c r="D41" s="6"/>
      <c r="E41" s="179" t="s">
        <v>407</v>
      </c>
      <c r="F41" s="8"/>
      <c r="G41" s="179" t="s">
        <v>408</v>
      </c>
      <c r="H41" s="8"/>
      <c r="I41" s="179" t="s">
        <v>409</v>
      </c>
      <c r="J41" s="8"/>
      <c r="K41" s="179" t="s">
        <v>410</v>
      </c>
      <c r="L41" s="8">
        <f>VLOOKUP(A41,'07.2019'!A:L,12,0)</f>
        <v>0</v>
      </c>
    </row>
    <row r="42" spans="1:12">
      <c r="A42" s="178" t="s">
        <v>411</v>
      </c>
      <c r="B42" s="175" t="s">
        <v>158</v>
      </c>
      <c r="C42" s="178" t="s">
        <v>412</v>
      </c>
      <c r="D42" s="6"/>
      <c r="E42" s="179" t="s">
        <v>407</v>
      </c>
      <c r="F42" s="8"/>
      <c r="G42" s="179" t="s">
        <v>408</v>
      </c>
      <c r="H42" s="8"/>
      <c r="I42" s="179" t="s">
        <v>409</v>
      </c>
      <c r="J42" s="8"/>
      <c r="K42" s="179" t="s">
        <v>410</v>
      </c>
      <c r="L42" s="8">
        <f>VLOOKUP(A42,'07.2019'!A:L,12,0)</f>
        <v>0</v>
      </c>
    </row>
    <row r="43" spans="1:12">
      <c r="A43" s="180" t="s">
        <v>413</v>
      </c>
      <c r="B43" s="175" t="s">
        <v>158</v>
      </c>
      <c r="C43" s="180" t="s">
        <v>414</v>
      </c>
      <c r="D43" s="9"/>
      <c r="E43" s="181" t="s">
        <v>415</v>
      </c>
      <c r="F43" s="11"/>
      <c r="G43" s="181" t="s">
        <v>416</v>
      </c>
      <c r="H43" s="11"/>
      <c r="I43" s="181" t="s">
        <v>416</v>
      </c>
      <c r="J43" s="11"/>
      <c r="K43" s="181" t="s">
        <v>415</v>
      </c>
      <c r="L43" s="8">
        <f>VLOOKUP(A43,'07.2019'!A:L,12,0)</f>
        <v>0</v>
      </c>
    </row>
    <row r="44" spans="1:12">
      <c r="A44" s="180" t="s">
        <v>417</v>
      </c>
      <c r="B44" s="175" t="s">
        <v>158</v>
      </c>
      <c r="C44" s="180" t="s">
        <v>418</v>
      </c>
      <c r="D44" s="9"/>
      <c r="E44" s="181" t="s">
        <v>419</v>
      </c>
      <c r="F44" s="11"/>
      <c r="G44" s="181" t="s">
        <v>420</v>
      </c>
      <c r="H44" s="11"/>
      <c r="I44" s="181" t="s">
        <v>421</v>
      </c>
      <c r="J44" s="11"/>
      <c r="K44" s="181" t="s">
        <v>422</v>
      </c>
      <c r="L44" s="8">
        <f>VLOOKUP(A44,'07.2019'!A:L,12,0)</f>
        <v>0</v>
      </c>
    </row>
    <row r="45" spans="1:12">
      <c r="A45" s="180" t="s">
        <v>423</v>
      </c>
      <c r="B45" s="175" t="s">
        <v>158</v>
      </c>
      <c r="C45" s="180" t="s">
        <v>424</v>
      </c>
      <c r="D45" s="9"/>
      <c r="E45" s="181" t="s">
        <v>425</v>
      </c>
      <c r="F45" s="11"/>
      <c r="G45" s="181" t="s">
        <v>426</v>
      </c>
      <c r="H45" s="11"/>
      <c r="I45" s="181" t="s">
        <v>427</v>
      </c>
      <c r="J45" s="11"/>
      <c r="K45" s="181" t="s">
        <v>428</v>
      </c>
      <c r="L45" s="8">
        <f>VLOOKUP(A45,'07.2019'!A:L,12,0)</f>
        <v>0</v>
      </c>
    </row>
    <row r="46" spans="1:12">
      <c r="A46" s="180" t="s">
        <v>429</v>
      </c>
      <c r="B46" s="175" t="s">
        <v>158</v>
      </c>
      <c r="C46" s="180" t="s">
        <v>430</v>
      </c>
      <c r="D46" s="9"/>
      <c r="E46" s="181" t="s">
        <v>431</v>
      </c>
      <c r="F46" s="11"/>
      <c r="G46" s="181" t="s">
        <v>432</v>
      </c>
      <c r="H46" s="11"/>
      <c r="I46" s="181" t="s">
        <v>432</v>
      </c>
      <c r="J46" s="11"/>
      <c r="K46" s="181" t="s">
        <v>431</v>
      </c>
      <c r="L46" s="8">
        <f>VLOOKUP(A46,'07.2019'!A:L,12,0)</f>
        <v>0</v>
      </c>
    </row>
    <row r="47" spans="1:12">
      <c r="A47" s="180" t="s">
        <v>433</v>
      </c>
      <c r="B47" s="175" t="s">
        <v>158</v>
      </c>
      <c r="C47" s="180" t="s">
        <v>434</v>
      </c>
      <c r="D47" s="9"/>
      <c r="E47" s="181" t="s">
        <v>435</v>
      </c>
      <c r="F47" s="11"/>
      <c r="G47" s="181" t="s">
        <v>287</v>
      </c>
      <c r="H47" s="11"/>
      <c r="I47" s="181" t="s">
        <v>287</v>
      </c>
      <c r="J47" s="11"/>
      <c r="K47" s="181" t="s">
        <v>435</v>
      </c>
      <c r="L47" s="8">
        <f>VLOOKUP(A47,'07.2019'!A:L,12,0)</f>
        <v>0</v>
      </c>
    </row>
    <row r="48" spans="1:12">
      <c r="A48" s="180" t="s">
        <v>436</v>
      </c>
      <c r="B48" s="175" t="s">
        <v>158</v>
      </c>
      <c r="C48" s="180" t="s">
        <v>437</v>
      </c>
      <c r="D48" s="9"/>
      <c r="E48" s="181" t="s">
        <v>290</v>
      </c>
      <c r="F48" s="11"/>
      <c r="G48" s="181" t="s">
        <v>438</v>
      </c>
      <c r="H48" s="11"/>
      <c r="I48" s="181" t="s">
        <v>438</v>
      </c>
      <c r="J48" s="11"/>
      <c r="K48" s="181" t="s">
        <v>290</v>
      </c>
      <c r="L48" s="8" t="e">
        <f>VLOOKUP(A48,'07.2019'!A:L,12,0)</f>
        <v>#N/A</v>
      </c>
    </row>
    <row r="49" spans="1:12">
      <c r="A49" s="182" t="s">
        <v>158</v>
      </c>
      <c r="B49" s="175" t="s">
        <v>158</v>
      </c>
      <c r="C49" s="182" t="s">
        <v>158</v>
      </c>
      <c r="D49" s="12"/>
      <c r="E49" s="12"/>
      <c r="F49" s="12"/>
      <c r="G49" s="12"/>
      <c r="H49" s="12"/>
      <c r="I49" s="12"/>
      <c r="J49" s="12"/>
      <c r="K49" s="12"/>
      <c r="L49" s="8">
        <f>VLOOKUP(A49,'07.2019'!A:L,12,0)</f>
        <v>0</v>
      </c>
    </row>
    <row r="50" spans="1:12">
      <c r="A50" s="178" t="s">
        <v>439</v>
      </c>
      <c r="B50" s="175" t="s">
        <v>158</v>
      </c>
      <c r="C50" s="178" t="s">
        <v>440</v>
      </c>
      <c r="D50" s="6"/>
      <c r="E50" s="179" t="s">
        <v>441</v>
      </c>
      <c r="F50" s="8"/>
      <c r="G50" s="179" t="s">
        <v>442</v>
      </c>
      <c r="H50" s="8"/>
      <c r="I50" s="179" t="s">
        <v>443</v>
      </c>
      <c r="J50" s="8"/>
      <c r="K50" s="179" t="s">
        <v>444</v>
      </c>
      <c r="L50" s="8">
        <v>0</v>
      </c>
    </row>
    <row r="51" spans="1:12">
      <c r="A51" s="178" t="s">
        <v>445</v>
      </c>
      <c r="B51" s="175" t="s">
        <v>158</v>
      </c>
      <c r="C51" s="178" t="s">
        <v>446</v>
      </c>
      <c r="D51" s="6"/>
      <c r="E51" s="179" t="s">
        <v>441</v>
      </c>
      <c r="F51" s="8"/>
      <c r="G51" s="179" t="s">
        <v>442</v>
      </c>
      <c r="H51" s="8"/>
      <c r="I51" s="179" t="s">
        <v>443</v>
      </c>
      <c r="J51" s="8"/>
      <c r="K51" s="179" t="s">
        <v>444</v>
      </c>
      <c r="L51" s="8">
        <f>VLOOKUP(A51,'07.2019'!A:L,12,0)</f>
        <v>0</v>
      </c>
    </row>
    <row r="52" spans="1:12">
      <c r="A52" s="180" t="s">
        <v>447</v>
      </c>
      <c r="B52" s="175" t="s">
        <v>158</v>
      </c>
      <c r="C52" s="180" t="s">
        <v>448</v>
      </c>
      <c r="D52" s="9"/>
      <c r="E52" s="181" t="s">
        <v>290</v>
      </c>
      <c r="F52" s="11"/>
      <c r="G52" s="181" t="s">
        <v>449</v>
      </c>
      <c r="H52" s="11"/>
      <c r="I52" s="181" t="s">
        <v>449</v>
      </c>
      <c r="J52" s="11"/>
      <c r="K52" s="181" t="s">
        <v>290</v>
      </c>
      <c r="L52" s="8">
        <f>VLOOKUP(A52,'07.2019'!A:L,12,0)</f>
        <v>0</v>
      </c>
    </row>
    <row r="53" spans="1:12">
      <c r="A53" s="180" t="s">
        <v>450</v>
      </c>
      <c r="B53" s="175" t="s">
        <v>158</v>
      </c>
      <c r="C53" s="180" t="s">
        <v>451</v>
      </c>
      <c r="D53" s="9"/>
      <c r="E53" s="181" t="s">
        <v>452</v>
      </c>
      <c r="F53" s="11"/>
      <c r="G53" s="181" t="s">
        <v>453</v>
      </c>
      <c r="H53" s="11"/>
      <c r="I53" s="181" t="s">
        <v>454</v>
      </c>
      <c r="J53" s="11"/>
      <c r="K53" s="181" t="s">
        <v>455</v>
      </c>
      <c r="L53" s="8">
        <f>VLOOKUP(A53,'07.2019'!A:L,12,0)</f>
        <v>0</v>
      </c>
    </row>
    <row r="54" spans="1:12">
      <c r="A54" s="180" t="s">
        <v>456</v>
      </c>
      <c r="B54" s="175" t="s">
        <v>158</v>
      </c>
      <c r="C54" s="180" t="s">
        <v>457</v>
      </c>
      <c r="D54" s="9"/>
      <c r="E54" s="181" t="s">
        <v>458</v>
      </c>
      <c r="F54" s="11"/>
      <c r="G54" s="181" t="s">
        <v>459</v>
      </c>
      <c r="H54" s="11"/>
      <c r="I54" s="181" t="s">
        <v>460</v>
      </c>
      <c r="J54" s="11"/>
      <c r="K54" s="181" t="s">
        <v>461</v>
      </c>
      <c r="L54" s="8">
        <f>VLOOKUP(A54,'07.2019'!A:L,12,0)</f>
        <v>0</v>
      </c>
    </row>
    <row r="55" spans="1:12">
      <c r="A55" s="180" t="s">
        <v>462</v>
      </c>
      <c r="B55" s="175" t="s">
        <v>158</v>
      </c>
      <c r="C55" s="180" t="s">
        <v>463</v>
      </c>
      <c r="D55" s="9"/>
      <c r="E55" s="181" t="s">
        <v>464</v>
      </c>
      <c r="F55" s="11"/>
      <c r="G55" s="181" t="s">
        <v>287</v>
      </c>
      <c r="H55" s="11"/>
      <c r="I55" s="181" t="s">
        <v>287</v>
      </c>
      <c r="J55" s="11"/>
      <c r="K55" s="181" t="s">
        <v>464</v>
      </c>
      <c r="L55" s="8">
        <f>VLOOKUP(A55,'07.2019'!A:L,12,0)</f>
        <v>0</v>
      </c>
    </row>
    <row r="56" spans="1:12">
      <c r="A56" s="182" t="s">
        <v>158</v>
      </c>
      <c r="B56" s="175" t="s">
        <v>158</v>
      </c>
      <c r="C56" s="182" t="s">
        <v>158</v>
      </c>
      <c r="D56" s="12"/>
      <c r="E56" s="12"/>
      <c r="F56" s="12"/>
      <c r="G56" s="12"/>
      <c r="H56" s="12"/>
      <c r="I56" s="12"/>
      <c r="J56" s="12"/>
      <c r="K56" s="12"/>
      <c r="L56" s="8">
        <f>VLOOKUP(A56,'07.2019'!A:L,12,0)</f>
        <v>0</v>
      </c>
    </row>
    <row r="57" spans="1:12">
      <c r="A57" s="178" t="s">
        <v>465</v>
      </c>
      <c r="B57" s="175" t="s">
        <v>158</v>
      </c>
      <c r="C57" s="178" t="s">
        <v>466</v>
      </c>
      <c r="D57" s="6"/>
      <c r="E57" s="179" t="s">
        <v>467</v>
      </c>
      <c r="F57" s="8"/>
      <c r="G57" s="179" t="s">
        <v>287</v>
      </c>
      <c r="H57" s="8"/>
      <c r="I57" s="179" t="s">
        <v>287</v>
      </c>
      <c r="J57" s="8"/>
      <c r="K57" s="179" t="s">
        <v>467</v>
      </c>
      <c r="L57" s="8">
        <f>VLOOKUP(A57,'07.2019'!A:L,12,0)</f>
        <v>0</v>
      </c>
    </row>
    <row r="58" spans="1:12">
      <c r="A58" s="178" t="s">
        <v>468</v>
      </c>
      <c r="B58" s="175" t="s">
        <v>158</v>
      </c>
      <c r="C58" s="178" t="s">
        <v>469</v>
      </c>
      <c r="D58" s="6"/>
      <c r="E58" s="179" t="s">
        <v>467</v>
      </c>
      <c r="F58" s="8"/>
      <c r="G58" s="179" t="s">
        <v>287</v>
      </c>
      <c r="H58" s="8"/>
      <c r="I58" s="179" t="s">
        <v>287</v>
      </c>
      <c r="J58" s="8"/>
      <c r="K58" s="179" t="s">
        <v>467</v>
      </c>
      <c r="L58" s="8">
        <f>VLOOKUP(A58,'07.2019'!A:L,12,0)</f>
        <v>0</v>
      </c>
    </row>
    <row r="59" spans="1:12">
      <c r="A59" s="180" t="s">
        <v>470</v>
      </c>
      <c r="B59" s="175" t="s">
        <v>158</v>
      </c>
      <c r="C59" s="180" t="s">
        <v>471</v>
      </c>
      <c r="D59" s="9"/>
      <c r="E59" s="181" t="s">
        <v>467</v>
      </c>
      <c r="F59" s="11"/>
      <c r="G59" s="181" t="s">
        <v>287</v>
      </c>
      <c r="H59" s="11"/>
      <c r="I59" s="181" t="s">
        <v>287</v>
      </c>
      <c r="J59" s="11"/>
      <c r="K59" s="181" t="s">
        <v>467</v>
      </c>
      <c r="L59" s="8">
        <f>VLOOKUP(A59,'07.2019'!A:L,12,0)</f>
        <v>0</v>
      </c>
    </row>
    <row r="60" spans="1:12">
      <c r="A60" s="182" t="s">
        <v>158</v>
      </c>
      <c r="B60" s="175" t="s">
        <v>158</v>
      </c>
      <c r="C60" s="182" t="s">
        <v>158</v>
      </c>
      <c r="D60" s="12"/>
      <c r="E60" s="12"/>
      <c r="F60" s="12"/>
      <c r="G60" s="12"/>
      <c r="H60" s="12"/>
      <c r="I60" s="12"/>
      <c r="J60" s="12"/>
      <c r="K60" s="12"/>
      <c r="L60" s="8">
        <f>VLOOKUP(A60,'07.2019'!A:L,12,0)</f>
        <v>0</v>
      </c>
    </row>
    <row r="61" spans="1:12">
      <c r="A61" s="178" t="s">
        <v>472</v>
      </c>
      <c r="B61" s="175" t="s">
        <v>158</v>
      </c>
      <c r="C61" s="178" t="s">
        <v>473</v>
      </c>
      <c r="D61" s="6"/>
      <c r="E61" s="179" t="s">
        <v>474</v>
      </c>
      <c r="F61" s="8"/>
      <c r="G61" s="179" t="s">
        <v>287</v>
      </c>
      <c r="H61" s="8"/>
      <c r="I61" s="179" t="s">
        <v>475</v>
      </c>
      <c r="J61" s="8"/>
      <c r="K61" s="179" t="s">
        <v>476</v>
      </c>
      <c r="L61" s="8">
        <f>VLOOKUP(A61,'07.2019'!A:L,12,0)</f>
        <v>0</v>
      </c>
    </row>
    <row r="62" spans="1:12">
      <c r="A62" s="178" t="s">
        <v>477</v>
      </c>
      <c r="B62" s="175" t="s">
        <v>158</v>
      </c>
      <c r="C62" s="178" t="s">
        <v>473</v>
      </c>
      <c r="D62" s="6"/>
      <c r="E62" s="179" t="s">
        <v>474</v>
      </c>
      <c r="F62" s="8"/>
      <c r="G62" s="179" t="s">
        <v>287</v>
      </c>
      <c r="H62" s="8"/>
      <c r="I62" s="179" t="s">
        <v>475</v>
      </c>
      <c r="J62" s="8"/>
      <c r="K62" s="179" t="s">
        <v>476</v>
      </c>
      <c r="L62" s="8">
        <f>VLOOKUP(A62,'07.2019'!A:L,12,0)</f>
        <v>0</v>
      </c>
    </row>
    <row r="63" spans="1:12">
      <c r="A63" s="180" t="s">
        <v>478</v>
      </c>
      <c r="B63" s="175" t="s">
        <v>158</v>
      </c>
      <c r="C63" s="180" t="s">
        <v>479</v>
      </c>
      <c r="D63" s="9"/>
      <c r="E63" s="181" t="s">
        <v>474</v>
      </c>
      <c r="F63" s="11"/>
      <c r="G63" s="181" t="s">
        <v>287</v>
      </c>
      <c r="H63" s="11"/>
      <c r="I63" s="181" t="s">
        <v>475</v>
      </c>
      <c r="J63" s="11"/>
      <c r="K63" s="181" t="s">
        <v>476</v>
      </c>
      <c r="L63" s="8">
        <f>VLOOKUP(A63,'07.2019'!A:L,12,0)</f>
        <v>0</v>
      </c>
    </row>
    <row r="64" spans="1:12">
      <c r="A64" s="182" t="s">
        <v>158</v>
      </c>
      <c r="B64" s="175" t="s">
        <v>158</v>
      </c>
      <c r="C64" s="182" t="s">
        <v>158</v>
      </c>
      <c r="D64" s="12"/>
      <c r="E64" s="12"/>
      <c r="F64" s="12"/>
      <c r="G64" s="12"/>
      <c r="H64" s="12"/>
      <c r="I64" s="12"/>
      <c r="J64" s="12"/>
      <c r="K64" s="12"/>
      <c r="L64" s="8">
        <f>VLOOKUP(A64,'07.2019'!A:L,12,0)</f>
        <v>0</v>
      </c>
    </row>
    <row r="65" spans="1:12">
      <c r="A65" s="178" t="s">
        <v>480</v>
      </c>
      <c r="B65" s="175" t="s">
        <v>158</v>
      </c>
      <c r="C65" s="178" t="s">
        <v>481</v>
      </c>
      <c r="D65" s="6"/>
      <c r="E65" s="179" t="s">
        <v>482</v>
      </c>
      <c r="F65" s="8"/>
      <c r="G65" s="179" t="s">
        <v>287</v>
      </c>
      <c r="H65" s="8"/>
      <c r="I65" s="179" t="s">
        <v>483</v>
      </c>
      <c r="J65" s="8"/>
      <c r="K65" s="179" t="s">
        <v>484</v>
      </c>
      <c r="L65" s="8">
        <f>VLOOKUP(A65,'07.2019'!A:L,12,0)</f>
        <v>0</v>
      </c>
    </row>
    <row r="66" spans="1:12">
      <c r="A66" s="178" t="s">
        <v>485</v>
      </c>
      <c r="B66" s="175" t="s">
        <v>158</v>
      </c>
      <c r="C66" s="178" t="s">
        <v>486</v>
      </c>
      <c r="D66" s="6"/>
      <c r="E66" s="179" t="s">
        <v>482</v>
      </c>
      <c r="F66" s="8"/>
      <c r="G66" s="179" t="s">
        <v>287</v>
      </c>
      <c r="H66" s="8"/>
      <c r="I66" s="179" t="s">
        <v>483</v>
      </c>
      <c r="J66" s="8"/>
      <c r="K66" s="179" t="s">
        <v>484</v>
      </c>
      <c r="L66" s="8">
        <f>VLOOKUP(A66,'07.2019'!A:L,12,0)</f>
        <v>0</v>
      </c>
    </row>
    <row r="67" spans="1:12">
      <c r="A67" s="178" t="s">
        <v>487</v>
      </c>
      <c r="B67" s="175" t="s">
        <v>158</v>
      </c>
      <c r="C67" s="178" t="s">
        <v>488</v>
      </c>
      <c r="D67" s="6"/>
      <c r="E67" s="179" t="s">
        <v>489</v>
      </c>
      <c r="F67" s="8"/>
      <c r="G67" s="179" t="s">
        <v>287</v>
      </c>
      <c r="H67" s="8"/>
      <c r="I67" s="179" t="s">
        <v>287</v>
      </c>
      <c r="J67" s="8"/>
      <c r="K67" s="179" t="s">
        <v>489</v>
      </c>
      <c r="L67" s="8">
        <f>VLOOKUP(A67,'07.2019'!A:L,12,0)</f>
        <v>0</v>
      </c>
    </row>
    <row r="68" spans="1:12">
      <c r="A68" s="178" t="s">
        <v>490</v>
      </c>
      <c r="B68" s="175" t="s">
        <v>158</v>
      </c>
      <c r="C68" s="178" t="s">
        <v>491</v>
      </c>
      <c r="D68" s="6"/>
      <c r="E68" s="179" t="s">
        <v>489</v>
      </c>
      <c r="F68" s="8"/>
      <c r="G68" s="179" t="s">
        <v>287</v>
      </c>
      <c r="H68" s="8"/>
      <c r="I68" s="179" t="s">
        <v>287</v>
      </c>
      <c r="J68" s="8"/>
      <c r="K68" s="179" t="s">
        <v>489</v>
      </c>
      <c r="L68" s="8">
        <f>VLOOKUP(A68,'07.2019'!A:L,12,0)</f>
        <v>0</v>
      </c>
    </row>
    <row r="69" spans="1:12">
      <c r="A69" s="180" t="s">
        <v>492</v>
      </c>
      <c r="B69" s="175" t="s">
        <v>158</v>
      </c>
      <c r="C69" s="180" t="s">
        <v>493</v>
      </c>
      <c r="D69" s="9"/>
      <c r="E69" s="181" t="s">
        <v>494</v>
      </c>
      <c r="F69" s="11"/>
      <c r="G69" s="181" t="s">
        <v>287</v>
      </c>
      <c r="H69" s="11"/>
      <c r="I69" s="181" t="s">
        <v>287</v>
      </c>
      <c r="J69" s="11"/>
      <c r="K69" s="181" t="s">
        <v>494</v>
      </c>
      <c r="L69" s="8">
        <f>VLOOKUP(A69,'07.2019'!A:L,12,0)</f>
        <v>0</v>
      </c>
    </row>
    <row r="70" spans="1:12">
      <c r="A70" s="180" t="s">
        <v>495</v>
      </c>
      <c r="B70" s="175" t="s">
        <v>158</v>
      </c>
      <c r="C70" s="180" t="s">
        <v>496</v>
      </c>
      <c r="D70" s="9"/>
      <c r="E70" s="181" t="s">
        <v>497</v>
      </c>
      <c r="F70" s="11"/>
      <c r="G70" s="181" t="s">
        <v>287</v>
      </c>
      <c r="H70" s="11"/>
      <c r="I70" s="181" t="s">
        <v>287</v>
      </c>
      <c r="J70" s="11"/>
      <c r="K70" s="181" t="s">
        <v>497</v>
      </c>
      <c r="L70" s="8">
        <f>VLOOKUP(A70,'07.2019'!A:L,12,0)</f>
        <v>0</v>
      </c>
    </row>
    <row r="71" spans="1:12">
      <c r="A71" s="180" t="s">
        <v>498</v>
      </c>
      <c r="B71" s="175" t="s">
        <v>158</v>
      </c>
      <c r="C71" s="180" t="s">
        <v>499</v>
      </c>
      <c r="D71" s="9"/>
      <c r="E71" s="181" t="s">
        <v>500</v>
      </c>
      <c r="F71" s="11"/>
      <c r="G71" s="181" t="s">
        <v>287</v>
      </c>
      <c r="H71" s="11"/>
      <c r="I71" s="181" t="s">
        <v>287</v>
      </c>
      <c r="J71" s="11"/>
      <c r="K71" s="181" t="s">
        <v>500</v>
      </c>
      <c r="L71" s="8">
        <f>VLOOKUP(A71,'07.2019'!A:L,12,0)</f>
        <v>0</v>
      </c>
    </row>
    <row r="72" spans="1:12">
      <c r="A72" s="180" t="s">
        <v>501</v>
      </c>
      <c r="B72" s="175" t="s">
        <v>158</v>
      </c>
      <c r="C72" s="180" t="s">
        <v>502</v>
      </c>
      <c r="D72" s="9"/>
      <c r="E72" s="181" t="s">
        <v>503</v>
      </c>
      <c r="F72" s="11"/>
      <c r="G72" s="181" t="s">
        <v>287</v>
      </c>
      <c r="H72" s="11"/>
      <c r="I72" s="181" t="s">
        <v>287</v>
      </c>
      <c r="J72" s="11"/>
      <c r="K72" s="181" t="s">
        <v>503</v>
      </c>
      <c r="L72" s="8">
        <f>VLOOKUP(A72,'07.2019'!A:L,12,0)</f>
        <v>0</v>
      </c>
    </row>
    <row r="73" spans="1:12">
      <c r="A73" s="176" t="s">
        <v>257</v>
      </c>
      <c r="B73" s="176" t="s">
        <v>258</v>
      </c>
      <c r="C73" s="4"/>
      <c r="D73" s="4"/>
      <c r="E73" s="177" t="s">
        <v>259</v>
      </c>
      <c r="F73" s="5"/>
      <c r="G73" s="177" t="s">
        <v>260</v>
      </c>
      <c r="H73" s="5"/>
      <c r="I73" s="177" t="s">
        <v>261</v>
      </c>
      <c r="J73" s="5"/>
      <c r="K73" s="177" t="s">
        <v>262</v>
      </c>
      <c r="L73" s="8">
        <f>VLOOKUP(A73,'07.2019'!A:L,12,0)</f>
        <v>0</v>
      </c>
    </row>
    <row r="74" spans="1:12">
      <c r="A74" s="180" t="s">
        <v>504</v>
      </c>
      <c r="B74" s="175" t="s">
        <v>158</v>
      </c>
      <c r="C74" s="180" t="s">
        <v>505</v>
      </c>
      <c r="D74" s="9"/>
      <c r="E74" s="181" t="s">
        <v>506</v>
      </c>
      <c r="F74" s="11"/>
      <c r="G74" s="181" t="s">
        <v>287</v>
      </c>
      <c r="H74" s="11"/>
      <c r="I74" s="181" t="s">
        <v>287</v>
      </c>
      <c r="J74" s="11"/>
      <c r="K74" s="181" t="s">
        <v>506</v>
      </c>
      <c r="L74" s="8">
        <f>VLOOKUP(A74,'07.2019'!A:L,12,0)</f>
        <v>0</v>
      </c>
    </row>
    <row r="75" spans="1:12">
      <c r="A75" s="180" t="s">
        <v>507</v>
      </c>
      <c r="B75" s="175" t="s">
        <v>158</v>
      </c>
      <c r="C75" s="180" t="s">
        <v>207</v>
      </c>
      <c r="D75" s="9"/>
      <c r="E75" s="181" t="s">
        <v>508</v>
      </c>
      <c r="F75" s="11"/>
      <c r="G75" s="181" t="s">
        <v>287</v>
      </c>
      <c r="H75" s="11"/>
      <c r="I75" s="181" t="s">
        <v>287</v>
      </c>
      <c r="J75" s="11"/>
      <c r="K75" s="181" t="s">
        <v>508</v>
      </c>
      <c r="L75" s="8">
        <f>VLOOKUP(A75,'07.2019'!A:L,12,0)</f>
        <v>0</v>
      </c>
    </row>
    <row r="76" spans="1:12">
      <c r="A76" s="182" t="s">
        <v>158</v>
      </c>
      <c r="B76" s="175" t="s">
        <v>158</v>
      </c>
      <c r="C76" s="182" t="s">
        <v>158</v>
      </c>
      <c r="D76" s="12"/>
      <c r="E76" s="12"/>
      <c r="F76" s="12"/>
      <c r="G76" s="12"/>
      <c r="H76" s="12"/>
      <c r="I76" s="12"/>
      <c r="J76" s="12"/>
      <c r="K76" s="12"/>
      <c r="L76" s="8">
        <f>VLOOKUP(A76,'07.2019'!A:L,12,0)</f>
        <v>0</v>
      </c>
    </row>
    <row r="77" spans="1:12">
      <c r="A77" s="178" t="s">
        <v>509</v>
      </c>
      <c r="B77" s="175" t="s">
        <v>158</v>
      </c>
      <c r="C77" s="178" t="s">
        <v>510</v>
      </c>
      <c r="D77" s="6"/>
      <c r="E77" s="179" t="s">
        <v>511</v>
      </c>
      <c r="F77" s="8"/>
      <c r="G77" s="179" t="s">
        <v>287</v>
      </c>
      <c r="H77" s="8"/>
      <c r="I77" s="179" t="s">
        <v>483</v>
      </c>
      <c r="J77" s="8"/>
      <c r="K77" s="179" t="s">
        <v>512</v>
      </c>
      <c r="L77" s="8">
        <f>VLOOKUP(A77,'07.2019'!A:L,12,0)</f>
        <v>0</v>
      </c>
    </row>
    <row r="78" spans="1:12">
      <c r="A78" s="178" t="s">
        <v>513</v>
      </c>
      <c r="B78" s="175" t="s">
        <v>158</v>
      </c>
      <c r="C78" s="178" t="s">
        <v>514</v>
      </c>
      <c r="D78" s="6"/>
      <c r="E78" s="179" t="s">
        <v>511</v>
      </c>
      <c r="F78" s="8"/>
      <c r="G78" s="179" t="s">
        <v>287</v>
      </c>
      <c r="H78" s="8"/>
      <c r="I78" s="179" t="s">
        <v>483</v>
      </c>
      <c r="J78" s="8"/>
      <c r="K78" s="179" t="s">
        <v>512</v>
      </c>
      <c r="L78" s="8">
        <f>VLOOKUP(A78,'07.2019'!A:L,12,0)</f>
        <v>0</v>
      </c>
    </row>
    <row r="79" spans="1:12">
      <c r="A79" s="180" t="s">
        <v>515</v>
      </c>
      <c r="B79" s="175" t="s">
        <v>158</v>
      </c>
      <c r="C79" s="180" t="s">
        <v>516</v>
      </c>
      <c r="D79" s="9"/>
      <c r="E79" s="181" t="s">
        <v>517</v>
      </c>
      <c r="F79" s="11"/>
      <c r="G79" s="181" t="s">
        <v>287</v>
      </c>
      <c r="H79" s="11"/>
      <c r="I79" s="181" t="s">
        <v>287</v>
      </c>
      <c r="J79" s="11"/>
      <c r="K79" s="181" t="s">
        <v>517</v>
      </c>
      <c r="L79" s="8">
        <f>VLOOKUP(A79,'07.2019'!A:L,12,0)</f>
        <v>0</v>
      </c>
    </row>
    <row r="80" spans="1:12">
      <c r="A80" s="180" t="s">
        <v>518</v>
      </c>
      <c r="B80" s="175" t="s">
        <v>158</v>
      </c>
      <c r="C80" s="180" t="s">
        <v>519</v>
      </c>
      <c r="D80" s="9"/>
      <c r="E80" s="181" t="s">
        <v>520</v>
      </c>
      <c r="F80" s="11"/>
      <c r="G80" s="181" t="s">
        <v>287</v>
      </c>
      <c r="H80" s="11"/>
      <c r="I80" s="181" t="s">
        <v>521</v>
      </c>
      <c r="J80" s="11"/>
      <c r="K80" s="181" t="s">
        <v>522</v>
      </c>
      <c r="L80" s="8">
        <f>VLOOKUP(A80,'07.2019'!A:L,12,0)</f>
        <v>0</v>
      </c>
    </row>
    <row r="81" spans="1:12">
      <c r="A81" s="180" t="s">
        <v>523</v>
      </c>
      <c r="B81" s="175" t="s">
        <v>158</v>
      </c>
      <c r="C81" s="180" t="s">
        <v>524</v>
      </c>
      <c r="D81" s="9"/>
      <c r="E81" s="181" t="s">
        <v>525</v>
      </c>
      <c r="F81" s="11"/>
      <c r="G81" s="181" t="s">
        <v>287</v>
      </c>
      <c r="H81" s="11"/>
      <c r="I81" s="181" t="s">
        <v>526</v>
      </c>
      <c r="J81" s="11"/>
      <c r="K81" s="181" t="s">
        <v>527</v>
      </c>
      <c r="L81" s="8">
        <f>VLOOKUP(A81,'07.2019'!A:L,12,0)</f>
        <v>0</v>
      </c>
    </row>
    <row r="82" spans="1:12">
      <c r="A82" s="180" t="s">
        <v>528</v>
      </c>
      <c r="B82" s="175" t="s">
        <v>158</v>
      </c>
      <c r="C82" s="180" t="s">
        <v>529</v>
      </c>
      <c r="D82" s="9"/>
      <c r="E82" s="181" t="s">
        <v>530</v>
      </c>
      <c r="F82" s="11"/>
      <c r="G82" s="181" t="s">
        <v>287</v>
      </c>
      <c r="H82" s="11"/>
      <c r="I82" s="181" t="s">
        <v>531</v>
      </c>
      <c r="J82" s="11"/>
      <c r="K82" s="181" t="s">
        <v>532</v>
      </c>
      <c r="L82" s="8">
        <f>VLOOKUP(A82,'07.2019'!A:L,12,0)</f>
        <v>0</v>
      </c>
    </row>
    <row r="83" spans="1:12">
      <c r="A83" s="180" t="s">
        <v>533</v>
      </c>
      <c r="B83" s="175" t="s">
        <v>158</v>
      </c>
      <c r="C83" s="180" t="s">
        <v>534</v>
      </c>
      <c r="D83" s="9"/>
      <c r="E83" s="181" t="s">
        <v>535</v>
      </c>
      <c r="F83" s="11"/>
      <c r="G83" s="181" t="s">
        <v>287</v>
      </c>
      <c r="H83" s="11"/>
      <c r="I83" s="181" t="s">
        <v>287</v>
      </c>
      <c r="J83" s="11"/>
      <c r="K83" s="181" t="s">
        <v>535</v>
      </c>
      <c r="L83" s="8">
        <f>VLOOKUP(A83,'07.2019'!A:L,12,0)</f>
        <v>0</v>
      </c>
    </row>
    <row r="84" spans="1:12">
      <c r="A84" s="180" t="s">
        <v>536</v>
      </c>
      <c r="B84" s="175" t="s">
        <v>158</v>
      </c>
      <c r="C84" s="180" t="s">
        <v>537</v>
      </c>
      <c r="D84" s="9"/>
      <c r="E84" s="181" t="s">
        <v>538</v>
      </c>
      <c r="F84" s="11"/>
      <c r="G84" s="181" t="s">
        <v>287</v>
      </c>
      <c r="H84" s="11"/>
      <c r="I84" s="181" t="s">
        <v>539</v>
      </c>
      <c r="J84" s="11"/>
      <c r="K84" s="181" t="s">
        <v>540</v>
      </c>
      <c r="L84" s="8">
        <f>VLOOKUP(A84,'07.2019'!A:L,12,0)</f>
        <v>0</v>
      </c>
    </row>
    <row r="85" spans="1:12">
      <c r="A85" s="182" t="s">
        <v>158</v>
      </c>
      <c r="B85" s="175" t="s">
        <v>158</v>
      </c>
      <c r="C85" s="182" t="s">
        <v>158</v>
      </c>
      <c r="D85" s="12"/>
      <c r="E85" s="12"/>
      <c r="F85" s="12"/>
      <c r="G85" s="12"/>
      <c r="H85" s="12"/>
      <c r="I85" s="12"/>
      <c r="J85" s="12"/>
      <c r="K85" s="12"/>
      <c r="L85" s="8">
        <f>VLOOKUP(A85,'07.2019'!A:L,12,0)</f>
        <v>0</v>
      </c>
    </row>
    <row r="86" spans="1:12">
      <c r="A86" s="178" t="s">
        <v>541</v>
      </c>
      <c r="B86" s="178" t="s">
        <v>542</v>
      </c>
      <c r="C86" s="6"/>
      <c r="D86" s="6"/>
      <c r="E86" s="179" t="s">
        <v>265</v>
      </c>
      <c r="F86" s="8"/>
      <c r="G86" s="179" t="s">
        <v>543</v>
      </c>
      <c r="H86" s="8"/>
      <c r="I86" s="179" t="s">
        <v>544</v>
      </c>
      <c r="J86" s="8"/>
      <c r="K86" s="179" t="s">
        <v>268</v>
      </c>
      <c r="L86" s="8">
        <f>VLOOKUP(A86,'07.2019'!A:L,12,0)</f>
        <v>0</v>
      </c>
    </row>
    <row r="87" spans="1:12">
      <c r="A87" s="178" t="s">
        <v>545</v>
      </c>
      <c r="B87" s="175" t="s">
        <v>158</v>
      </c>
      <c r="C87" s="178" t="s">
        <v>546</v>
      </c>
      <c r="D87" s="6"/>
      <c r="E87" s="179" t="s">
        <v>271</v>
      </c>
      <c r="F87" s="8"/>
      <c r="G87" s="179" t="s">
        <v>547</v>
      </c>
      <c r="H87" s="8"/>
      <c r="I87" s="179" t="s">
        <v>544</v>
      </c>
      <c r="J87" s="8"/>
      <c r="K87" s="179" t="s">
        <v>273</v>
      </c>
      <c r="L87" s="8">
        <f>VLOOKUP(A87,'07.2019'!A:L,12,0)</f>
        <v>0</v>
      </c>
    </row>
    <row r="88" spans="1:12">
      <c r="A88" s="178" t="s">
        <v>548</v>
      </c>
      <c r="B88" s="175" t="s">
        <v>158</v>
      </c>
      <c r="C88" s="178" t="s">
        <v>549</v>
      </c>
      <c r="D88" s="6"/>
      <c r="E88" s="179" t="s">
        <v>271</v>
      </c>
      <c r="F88" s="8"/>
      <c r="G88" s="179" t="s">
        <v>547</v>
      </c>
      <c r="H88" s="8"/>
      <c r="I88" s="179" t="s">
        <v>544</v>
      </c>
      <c r="J88" s="8"/>
      <c r="K88" s="179" t="s">
        <v>273</v>
      </c>
      <c r="L88" s="8">
        <f>VLOOKUP(A88,'07.2019'!A:L,12,0)</f>
        <v>0</v>
      </c>
    </row>
    <row r="89" spans="1:12">
      <c r="A89" s="178" t="s">
        <v>550</v>
      </c>
      <c r="B89" s="175" t="s">
        <v>158</v>
      </c>
      <c r="C89" s="178" t="s">
        <v>551</v>
      </c>
      <c r="D89" s="6"/>
      <c r="E89" s="179" t="s">
        <v>552</v>
      </c>
      <c r="F89" s="8"/>
      <c r="G89" s="179" t="s">
        <v>553</v>
      </c>
      <c r="H89" s="8"/>
      <c r="I89" s="179" t="s">
        <v>554</v>
      </c>
      <c r="J89" s="8"/>
      <c r="K89" s="179" t="s">
        <v>555</v>
      </c>
      <c r="L89" s="8">
        <f>VLOOKUP(A89,'07.2019'!A:L,12,0)</f>
        <v>0</v>
      </c>
    </row>
    <row r="90" spans="1:12">
      <c r="A90" s="178" t="s">
        <v>556</v>
      </c>
      <c r="B90" s="175" t="s">
        <v>158</v>
      </c>
      <c r="C90" s="178" t="s">
        <v>551</v>
      </c>
      <c r="D90" s="6"/>
      <c r="E90" s="179" t="s">
        <v>557</v>
      </c>
      <c r="F90" s="8"/>
      <c r="G90" s="179" t="s">
        <v>558</v>
      </c>
      <c r="H90" s="8"/>
      <c r="I90" s="179" t="s">
        <v>559</v>
      </c>
      <c r="J90" s="8"/>
      <c r="K90" s="179" t="s">
        <v>560</v>
      </c>
      <c r="L90" s="8">
        <f>VLOOKUP(A90,'07.2019'!A:L,12,0)</f>
        <v>0</v>
      </c>
    </row>
    <row r="91" spans="1:12">
      <c r="A91" s="180" t="s">
        <v>561</v>
      </c>
      <c r="B91" s="175" t="s">
        <v>158</v>
      </c>
      <c r="C91" s="180" t="s">
        <v>562</v>
      </c>
      <c r="D91" s="9"/>
      <c r="E91" s="181" t="s">
        <v>290</v>
      </c>
      <c r="F91" s="11"/>
      <c r="G91" s="181" t="s">
        <v>563</v>
      </c>
      <c r="H91" s="11"/>
      <c r="I91" s="181" t="s">
        <v>563</v>
      </c>
      <c r="J91" s="11"/>
      <c r="K91" s="181" t="s">
        <v>290</v>
      </c>
      <c r="L91" s="8">
        <f>VLOOKUP(A91,'07.2019'!A:L,12,0)</f>
        <v>0</v>
      </c>
    </row>
    <row r="92" spans="1:12">
      <c r="A92" s="180" t="s">
        <v>564</v>
      </c>
      <c r="B92" s="175" t="s">
        <v>158</v>
      </c>
      <c r="C92" s="180" t="s">
        <v>565</v>
      </c>
      <c r="D92" s="9"/>
      <c r="E92" s="181" t="s">
        <v>290</v>
      </c>
      <c r="F92" s="11"/>
      <c r="G92" s="181" t="s">
        <v>566</v>
      </c>
      <c r="H92" s="11"/>
      <c r="I92" s="181" t="s">
        <v>566</v>
      </c>
      <c r="J92" s="11"/>
      <c r="K92" s="181" t="s">
        <v>290</v>
      </c>
      <c r="L92" s="8">
        <f>VLOOKUP(A92,'07.2019'!A:L,12,0)</f>
        <v>0</v>
      </c>
    </row>
    <row r="93" spans="1:12">
      <c r="A93" s="180" t="s">
        <v>567</v>
      </c>
      <c r="B93" s="175" t="s">
        <v>158</v>
      </c>
      <c r="C93" s="180" t="s">
        <v>568</v>
      </c>
      <c r="D93" s="9"/>
      <c r="E93" s="181" t="s">
        <v>290</v>
      </c>
      <c r="F93" s="11"/>
      <c r="G93" s="181" t="s">
        <v>569</v>
      </c>
      <c r="H93" s="11"/>
      <c r="I93" s="181" t="s">
        <v>569</v>
      </c>
      <c r="J93" s="11"/>
      <c r="K93" s="181" t="s">
        <v>290</v>
      </c>
      <c r="L93" s="8">
        <f>VLOOKUP(A93,'07.2019'!A:L,12,0)</f>
        <v>0</v>
      </c>
    </row>
    <row r="94" spans="1:12">
      <c r="A94" s="180" t="s">
        <v>570</v>
      </c>
      <c r="B94" s="175" t="s">
        <v>158</v>
      </c>
      <c r="C94" s="180" t="s">
        <v>571</v>
      </c>
      <c r="D94" s="9"/>
      <c r="E94" s="181" t="s">
        <v>290</v>
      </c>
      <c r="F94" s="11"/>
      <c r="G94" s="181" t="s">
        <v>572</v>
      </c>
      <c r="H94" s="11"/>
      <c r="I94" s="181" t="s">
        <v>572</v>
      </c>
      <c r="J94" s="11"/>
      <c r="K94" s="181" t="s">
        <v>290</v>
      </c>
      <c r="L94" s="8" t="e">
        <f>VLOOKUP(A94,'07.2019'!A:L,12,0)</f>
        <v>#N/A</v>
      </c>
    </row>
    <row r="95" spans="1:12">
      <c r="A95" s="180" t="s">
        <v>573</v>
      </c>
      <c r="B95" s="175" t="s">
        <v>158</v>
      </c>
      <c r="C95" s="180" t="s">
        <v>574</v>
      </c>
      <c r="D95" s="9"/>
      <c r="E95" s="181" t="s">
        <v>557</v>
      </c>
      <c r="F95" s="11"/>
      <c r="G95" s="181" t="s">
        <v>575</v>
      </c>
      <c r="H95" s="11"/>
      <c r="I95" s="181" t="s">
        <v>576</v>
      </c>
      <c r="J95" s="11"/>
      <c r="K95" s="181" t="s">
        <v>560</v>
      </c>
      <c r="L95" s="8">
        <f>VLOOKUP(A95,'07.2019'!A:L,12,0)</f>
        <v>0</v>
      </c>
    </row>
    <row r="96" spans="1:12">
      <c r="A96" s="182" t="s">
        <v>158</v>
      </c>
      <c r="B96" s="175" t="s">
        <v>158</v>
      </c>
      <c r="C96" s="182" t="s">
        <v>158</v>
      </c>
      <c r="D96" s="12"/>
      <c r="E96" s="12"/>
      <c r="F96" s="12"/>
      <c r="G96" s="12"/>
      <c r="H96" s="12"/>
      <c r="I96" s="12"/>
      <c r="J96" s="12"/>
      <c r="K96" s="12"/>
      <c r="L96" s="8">
        <f>VLOOKUP(A96,'07.2019'!A:L,12,0)</f>
        <v>0</v>
      </c>
    </row>
    <row r="97" spans="1:12">
      <c r="A97" s="178" t="s">
        <v>577</v>
      </c>
      <c r="B97" s="175" t="s">
        <v>158</v>
      </c>
      <c r="C97" s="178" t="s">
        <v>578</v>
      </c>
      <c r="D97" s="6"/>
      <c r="E97" s="179" t="s">
        <v>579</v>
      </c>
      <c r="F97" s="8"/>
      <c r="G97" s="179" t="s">
        <v>580</v>
      </c>
      <c r="H97" s="8"/>
      <c r="I97" s="179" t="s">
        <v>581</v>
      </c>
      <c r="J97" s="8"/>
      <c r="K97" s="179" t="s">
        <v>582</v>
      </c>
      <c r="L97" s="8">
        <f>VLOOKUP(A97,'07.2019'!A:L,12,0)</f>
        <v>0</v>
      </c>
    </row>
    <row r="98" spans="1:12">
      <c r="A98" s="180" t="s">
        <v>583</v>
      </c>
      <c r="B98" s="175" t="s">
        <v>158</v>
      </c>
      <c r="C98" s="180" t="s">
        <v>584</v>
      </c>
      <c r="D98" s="9"/>
      <c r="E98" s="181" t="s">
        <v>585</v>
      </c>
      <c r="F98" s="11"/>
      <c r="G98" s="181" t="s">
        <v>586</v>
      </c>
      <c r="H98" s="11"/>
      <c r="I98" s="181" t="s">
        <v>587</v>
      </c>
      <c r="J98" s="11"/>
      <c r="K98" s="181" t="s">
        <v>588</v>
      </c>
      <c r="L98" s="8">
        <f>VLOOKUP(A98,'07.2019'!A:L,12,0)</f>
        <v>0</v>
      </c>
    </row>
    <row r="99" spans="1:12">
      <c r="A99" s="180" t="s">
        <v>589</v>
      </c>
      <c r="B99" s="175" t="s">
        <v>158</v>
      </c>
      <c r="C99" s="180" t="s">
        <v>590</v>
      </c>
      <c r="D99" s="9"/>
      <c r="E99" s="181" t="s">
        <v>591</v>
      </c>
      <c r="F99" s="11"/>
      <c r="G99" s="181" t="s">
        <v>592</v>
      </c>
      <c r="H99" s="11"/>
      <c r="I99" s="181" t="s">
        <v>593</v>
      </c>
      <c r="J99" s="11"/>
      <c r="K99" s="181" t="s">
        <v>594</v>
      </c>
      <c r="L99" s="8">
        <f>VLOOKUP(A99,'07.2019'!A:L,12,0)</f>
        <v>0</v>
      </c>
    </row>
    <row r="100" spans="1:12">
      <c r="A100" s="180" t="s">
        <v>595</v>
      </c>
      <c r="B100" s="175" t="s">
        <v>158</v>
      </c>
      <c r="C100" s="180" t="s">
        <v>596</v>
      </c>
      <c r="D100" s="9"/>
      <c r="E100" s="181" t="s">
        <v>597</v>
      </c>
      <c r="F100" s="11"/>
      <c r="G100" s="181" t="s">
        <v>598</v>
      </c>
      <c r="H100" s="11"/>
      <c r="I100" s="181" t="s">
        <v>599</v>
      </c>
      <c r="J100" s="11"/>
      <c r="K100" s="181" t="s">
        <v>600</v>
      </c>
      <c r="L100" s="8">
        <f>VLOOKUP(A100,'07.2019'!A:L,12,0)</f>
        <v>0</v>
      </c>
    </row>
    <row r="101" spans="1:12">
      <c r="A101" s="180" t="s">
        <v>601</v>
      </c>
      <c r="B101" s="175" t="s">
        <v>158</v>
      </c>
      <c r="C101" s="180" t="s">
        <v>602</v>
      </c>
      <c r="D101" s="9"/>
      <c r="E101" s="181" t="s">
        <v>603</v>
      </c>
      <c r="F101" s="11"/>
      <c r="G101" s="181" t="s">
        <v>604</v>
      </c>
      <c r="H101" s="11"/>
      <c r="I101" s="181" t="s">
        <v>605</v>
      </c>
      <c r="J101" s="11"/>
      <c r="K101" s="181" t="s">
        <v>606</v>
      </c>
      <c r="L101" s="8">
        <f>VLOOKUP(A101,'07.2019'!A:L,12,0)</f>
        <v>0</v>
      </c>
    </row>
    <row r="102" spans="1:12">
      <c r="A102" s="180" t="s">
        <v>607</v>
      </c>
      <c r="B102" s="175" t="s">
        <v>158</v>
      </c>
      <c r="C102" s="180" t="s">
        <v>608</v>
      </c>
      <c r="D102" s="9"/>
      <c r="E102" s="181" t="s">
        <v>609</v>
      </c>
      <c r="F102" s="11"/>
      <c r="G102" s="181" t="s">
        <v>610</v>
      </c>
      <c r="H102" s="11"/>
      <c r="I102" s="181" t="s">
        <v>611</v>
      </c>
      <c r="J102" s="11"/>
      <c r="K102" s="181" t="s">
        <v>612</v>
      </c>
      <c r="L102" s="8">
        <f>VLOOKUP(A102,'07.2019'!A:L,12,0)</f>
        <v>0</v>
      </c>
    </row>
    <row r="103" spans="1:12">
      <c r="A103" s="180" t="s">
        <v>613</v>
      </c>
      <c r="B103" s="175" t="s">
        <v>158</v>
      </c>
      <c r="C103" s="180" t="s">
        <v>614</v>
      </c>
      <c r="D103" s="9"/>
      <c r="E103" s="181" t="s">
        <v>615</v>
      </c>
      <c r="F103" s="11"/>
      <c r="G103" s="181" t="s">
        <v>616</v>
      </c>
      <c r="H103" s="11"/>
      <c r="I103" s="181" t="s">
        <v>617</v>
      </c>
      <c r="J103" s="11"/>
      <c r="K103" s="181" t="s">
        <v>618</v>
      </c>
      <c r="L103" s="8">
        <f>VLOOKUP(A103,'07.2019'!A:L,12,0)</f>
        <v>0</v>
      </c>
    </row>
    <row r="104" spans="1:12">
      <c r="A104" s="180" t="s">
        <v>619</v>
      </c>
      <c r="B104" s="175" t="s">
        <v>158</v>
      </c>
      <c r="C104" s="180" t="s">
        <v>620</v>
      </c>
      <c r="D104" s="9"/>
      <c r="E104" s="181" t="s">
        <v>621</v>
      </c>
      <c r="F104" s="11"/>
      <c r="G104" s="181" t="s">
        <v>622</v>
      </c>
      <c r="H104" s="11"/>
      <c r="I104" s="181" t="s">
        <v>623</v>
      </c>
      <c r="J104" s="11"/>
      <c r="K104" s="181" t="s">
        <v>624</v>
      </c>
      <c r="L104" s="8">
        <f>VLOOKUP(A104,'07.2019'!A:L,12,0)</f>
        <v>0</v>
      </c>
    </row>
    <row r="105" spans="1:12">
      <c r="A105" s="180" t="s">
        <v>625</v>
      </c>
      <c r="B105" s="175" t="s">
        <v>158</v>
      </c>
      <c r="C105" s="180" t="s">
        <v>626</v>
      </c>
      <c r="D105" s="9"/>
      <c r="E105" s="181" t="s">
        <v>627</v>
      </c>
      <c r="F105" s="11"/>
      <c r="G105" s="181" t="s">
        <v>628</v>
      </c>
      <c r="H105" s="11"/>
      <c r="I105" s="181" t="s">
        <v>629</v>
      </c>
      <c r="J105" s="11"/>
      <c r="K105" s="181" t="s">
        <v>630</v>
      </c>
      <c r="L105" s="8">
        <f>VLOOKUP(A105,'07.2019'!A:L,12,0)</f>
        <v>0</v>
      </c>
    </row>
    <row r="106" spans="1:12">
      <c r="A106" s="182" t="s">
        <v>158</v>
      </c>
      <c r="B106" s="175" t="s">
        <v>158</v>
      </c>
      <c r="C106" s="182" t="s">
        <v>158</v>
      </c>
      <c r="D106" s="12"/>
      <c r="E106" s="12"/>
      <c r="F106" s="12"/>
      <c r="G106" s="12"/>
      <c r="H106" s="12"/>
      <c r="I106" s="12"/>
      <c r="J106" s="12"/>
      <c r="K106" s="12"/>
      <c r="L106" s="8">
        <f>VLOOKUP(A106,'07.2019'!A:L,12,0)</f>
        <v>0</v>
      </c>
    </row>
    <row r="107" spans="1:12">
      <c r="A107" s="178" t="s">
        <v>631</v>
      </c>
      <c r="B107" s="175" t="s">
        <v>158</v>
      </c>
      <c r="C107" s="178" t="s">
        <v>632</v>
      </c>
      <c r="D107" s="6"/>
      <c r="E107" s="179" t="s">
        <v>633</v>
      </c>
      <c r="F107" s="8"/>
      <c r="G107" s="179" t="s">
        <v>634</v>
      </c>
      <c r="H107" s="8"/>
      <c r="I107" s="179" t="s">
        <v>635</v>
      </c>
      <c r="J107" s="8"/>
      <c r="K107" s="179" t="s">
        <v>636</v>
      </c>
      <c r="L107" s="8">
        <f>VLOOKUP(A107,'07.2019'!A:L,12,0)</f>
        <v>0</v>
      </c>
    </row>
    <row r="108" spans="1:12">
      <c r="A108" s="178" t="s">
        <v>637</v>
      </c>
      <c r="B108" s="175" t="s">
        <v>158</v>
      </c>
      <c r="C108" s="178" t="s">
        <v>632</v>
      </c>
      <c r="D108" s="6"/>
      <c r="E108" s="179" t="s">
        <v>633</v>
      </c>
      <c r="F108" s="8"/>
      <c r="G108" s="179" t="s">
        <v>634</v>
      </c>
      <c r="H108" s="8"/>
      <c r="I108" s="179" t="s">
        <v>635</v>
      </c>
      <c r="J108" s="8"/>
      <c r="K108" s="179" t="s">
        <v>636</v>
      </c>
      <c r="L108" s="8">
        <f>VLOOKUP(A108,'07.2019'!A:L,12,0)</f>
        <v>0</v>
      </c>
    </row>
    <row r="109" spans="1:12">
      <c r="A109" s="180" t="s">
        <v>638</v>
      </c>
      <c r="B109" s="175" t="s">
        <v>158</v>
      </c>
      <c r="C109" s="180" t="s">
        <v>639</v>
      </c>
      <c r="D109" s="9"/>
      <c r="E109" s="181" t="s">
        <v>640</v>
      </c>
      <c r="F109" s="11"/>
      <c r="G109" s="181" t="s">
        <v>641</v>
      </c>
      <c r="H109" s="11"/>
      <c r="I109" s="181" t="s">
        <v>642</v>
      </c>
      <c r="J109" s="11"/>
      <c r="K109" s="181" t="s">
        <v>643</v>
      </c>
      <c r="L109" s="8">
        <f>VLOOKUP(A109,'07.2019'!A:L,12,0)</f>
        <v>0</v>
      </c>
    </row>
    <row r="110" spans="1:12">
      <c r="A110" s="180" t="s">
        <v>644</v>
      </c>
      <c r="B110" s="175" t="s">
        <v>158</v>
      </c>
      <c r="C110" s="180" t="s">
        <v>645</v>
      </c>
      <c r="D110" s="9"/>
      <c r="E110" s="181" t="s">
        <v>646</v>
      </c>
      <c r="F110" s="11"/>
      <c r="G110" s="181" t="s">
        <v>647</v>
      </c>
      <c r="H110" s="11"/>
      <c r="I110" s="181" t="s">
        <v>648</v>
      </c>
      <c r="J110" s="11"/>
      <c r="K110" s="181" t="s">
        <v>649</v>
      </c>
      <c r="L110" s="8">
        <f>VLOOKUP(A110,'07.2019'!A:L,12,0)</f>
        <v>0</v>
      </c>
    </row>
    <row r="111" spans="1:12">
      <c r="A111" s="180" t="s">
        <v>650</v>
      </c>
      <c r="B111" s="175" t="s">
        <v>158</v>
      </c>
      <c r="C111" s="180" t="s">
        <v>651</v>
      </c>
      <c r="D111" s="9"/>
      <c r="E111" s="181" t="s">
        <v>652</v>
      </c>
      <c r="F111" s="11"/>
      <c r="G111" s="181" t="s">
        <v>653</v>
      </c>
      <c r="H111" s="11"/>
      <c r="I111" s="181" t="s">
        <v>654</v>
      </c>
      <c r="J111" s="11"/>
      <c r="K111" s="181" t="s">
        <v>655</v>
      </c>
      <c r="L111" s="8">
        <f>VLOOKUP(A111,'07.2019'!A:L,12,0)</f>
        <v>0</v>
      </c>
    </row>
    <row r="112" spans="1:12">
      <c r="A112" s="182" t="s">
        <v>158</v>
      </c>
      <c r="B112" s="175" t="s">
        <v>158</v>
      </c>
      <c r="C112" s="182" t="s">
        <v>158</v>
      </c>
      <c r="D112" s="12"/>
      <c r="E112" s="12"/>
      <c r="F112" s="12"/>
      <c r="G112" s="12"/>
      <c r="H112" s="12"/>
      <c r="I112" s="12"/>
      <c r="J112" s="12"/>
      <c r="K112" s="12"/>
      <c r="L112" s="8">
        <f>VLOOKUP(A112,'07.2019'!A:L,12,0)</f>
        <v>0</v>
      </c>
    </row>
    <row r="113" spans="1:12">
      <c r="A113" s="178" t="s">
        <v>656</v>
      </c>
      <c r="B113" s="175" t="s">
        <v>158</v>
      </c>
      <c r="C113" s="178" t="s">
        <v>657</v>
      </c>
      <c r="D113" s="6"/>
      <c r="E113" s="179" t="s">
        <v>658</v>
      </c>
      <c r="F113" s="8"/>
      <c r="G113" s="179" t="s">
        <v>659</v>
      </c>
      <c r="H113" s="8"/>
      <c r="I113" s="179" t="s">
        <v>660</v>
      </c>
      <c r="J113" s="8"/>
      <c r="K113" s="179" t="s">
        <v>661</v>
      </c>
      <c r="L113" s="8">
        <f>VLOOKUP(A113,'07.2019'!A:L,12,0)</f>
        <v>0</v>
      </c>
    </row>
    <row r="114" spans="1:12">
      <c r="A114" s="178" t="s">
        <v>662</v>
      </c>
      <c r="B114" s="175" t="s">
        <v>158</v>
      </c>
      <c r="C114" s="178" t="s">
        <v>657</v>
      </c>
      <c r="D114" s="6"/>
      <c r="E114" s="179" t="s">
        <v>658</v>
      </c>
      <c r="F114" s="8"/>
      <c r="G114" s="179" t="s">
        <v>659</v>
      </c>
      <c r="H114" s="8"/>
      <c r="I114" s="179" t="s">
        <v>660</v>
      </c>
      <c r="J114" s="8"/>
      <c r="K114" s="179" t="s">
        <v>661</v>
      </c>
      <c r="L114" s="8">
        <f>VLOOKUP(A114,'07.2019'!A:L,12,0)</f>
        <v>0</v>
      </c>
    </row>
    <row r="115" spans="1:12">
      <c r="A115" s="180" t="s">
        <v>663</v>
      </c>
      <c r="B115" s="175" t="s">
        <v>158</v>
      </c>
      <c r="C115" s="180" t="s">
        <v>664</v>
      </c>
      <c r="D115" s="9"/>
      <c r="E115" s="181" t="s">
        <v>665</v>
      </c>
      <c r="F115" s="11"/>
      <c r="G115" s="181" t="s">
        <v>666</v>
      </c>
      <c r="H115" s="11"/>
      <c r="I115" s="181" t="s">
        <v>667</v>
      </c>
      <c r="J115" s="11"/>
      <c r="K115" s="181" t="s">
        <v>668</v>
      </c>
      <c r="L115" s="8">
        <f>VLOOKUP(A115,'07.2019'!A:L,12,0)</f>
        <v>0</v>
      </c>
    </row>
    <row r="116" spans="1:12">
      <c r="A116" s="180" t="s">
        <v>669</v>
      </c>
      <c r="B116" s="175" t="s">
        <v>158</v>
      </c>
      <c r="C116" s="180" t="s">
        <v>670</v>
      </c>
      <c r="D116" s="9"/>
      <c r="E116" s="181" t="s">
        <v>671</v>
      </c>
      <c r="F116" s="11"/>
      <c r="G116" s="181" t="s">
        <v>672</v>
      </c>
      <c r="H116" s="11"/>
      <c r="I116" s="181" t="s">
        <v>673</v>
      </c>
      <c r="J116" s="11"/>
      <c r="K116" s="181" t="s">
        <v>674</v>
      </c>
      <c r="L116" s="8">
        <f>VLOOKUP(A116,'07.2019'!A:L,12,0)</f>
        <v>0</v>
      </c>
    </row>
    <row r="117" spans="1:12">
      <c r="A117" s="180" t="s">
        <v>675</v>
      </c>
      <c r="B117" s="175" t="s">
        <v>158</v>
      </c>
      <c r="C117" s="180" t="s">
        <v>676</v>
      </c>
      <c r="D117" s="9"/>
      <c r="E117" s="181" t="s">
        <v>677</v>
      </c>
      <c r="F117" s="11"/>
      <c r="G117" s="181" t="s">
        <v>678</v>
      </c>
      <c r="H117" s="11"/>
      <c r="I117" s="181" t="s">
        <v>679</v>
      </c>
      <c r="J117" s="11"/>
      <c r="K117" s="181" t="s">
        <v>680</v>
      </c>
      <c r="L117" s="8">
        <f>VLOOKUP(A117,'07.2019'!A:L,12,0)</f>
        <v>0</v>
      </c>
    </row>
    <row r="118" spans="1:12">
      <c r="A118" s="180" t="s">
        <v>681</v>
      </c>
      <c r="B118" s="175" t="s">
        <v>158</v>
      </c>
      <c r="C118" s="180" t="s">
        <v>682</v>
      </c>
      <c r="D118" s="9"/>
      <c r="E118" s="181" t="s">
        <v>683</v>
      </c>
      <c r="F118" s="11"/>
      <c r="G118" s="181" t="s">
        <v>684</v>
      </c>
      <c r="H118" s="11"/>
      <c r="I118" s="181" t="s">
        <v>685</v>
      </c>
      <c r="J118" s="11"/>
      <c r="K118" s="181" t="s">
        <v>686</v>
      </c>
      <c r="L118" s="8">
        <f>VLOOKUP(A118,'07.2019'!A:L,12,0)</f>
        <v>0</v>
      </c>
    </row>
    <row r="119" spans="1:12">
      <c r="A119" s="180" t="s">
        <v>687</v>
      </c>
      <c r="B119" s="175" t="s">
        <v>158</v>
      </c>
      <c r="C119" s="180" t="s">
        <v>688</v>
      </c>
      <c r="D119" s="9"/>
      <c r="E119" s="181" t="s">
        <v>689</v>
      </c>
      <c r="F119" s="11"/>
      <c r="G119" s="181" t="s">
        <v>690</v>
      </c>
      <c r="H119" s="11"/>
      <c r="I119" s="181" t="s">
        <v>691</v>
      </c>
      <c r="J119" s="11"/>
      <c r="K119" s="181" t="s">
        <v>692</v>
      </c>
      <c r="L119" s="8">
        <f>VLOOKUP(A119,'07.2019'!A:L,12,0)</f>
        <v>0</v>
      </c>
    </row>
    <row r="120" spans="1:12">
      <c r="A120" s="180" t="s">
        <v>693</v>
      </c>
      <c r="B120" s="175" t="s">
        <v>158</v>
      </c>
      <c r="C120" s="180" t="s">
        <v>694</v>
      </c>
      <c r="D120" s="9"/>
      <c r="E120" s="181" t="s">
        <v>695</v>
      </c>
      <c r="F120" s="11"/>
      <c r="G120" s="181" t="s">
        <v>696</v>
      </c>
      <c r="H120" s="11"/>
      <c r="I120" s="181" t="s">
        <v>697</v>
      </c>
      <c r="J120" s="11"/>
      <c r="K120" s="181" t="s">
        <v>698</v>
      </c>
      <c r="L120" s="8">
        <f>VLOOKUP(A120,'07.2019'!A:L,12,0)</f>
        <v>0</v>
      </c>
    </row>
    <row r="121" spans="1:12">
      <c r="A121" s="182" t="s">
        <v>158</v>
      </c>
      <c r="B121" s="175" t="s">
        <v>158</v>
      </c>
      <c r="C121" s="182" t="s">
        <v>158</v>
      </c>
      <c r="D121" s="12"/>
      <c r="E121" s="12"/>
      <c r="F121" s="12"/>
      <c r="G121" s="12"/>
      <c r="H121" s="12"/>
      <c r="I121" s="12"/>
      <c r="J121" s="12"/>
      <c r="K121" s="12"/>
      <c r="L121" s="8">
        <f>VLOOKUP(A121,'07.2019'!A:L,12,0)</f>
        <v>0</v>
      </c>
    </row>
    <row r="122" spans="1:12">
      <c r="A122" s="178" t="s">
        <v>699</v>
      </c>
      <c r="B122" s="175" t="s">
        <v>158</v>
      </c>
      <c r="C122" s="178" t="s">
        <v>700</v>
      </c>
      <c r="D122" s="6"/>
      <c r="E122" s="179" t="s">
        <v>701</v>
      </c>
      <c r="F122" s="8"/>
      <c r="G122" s="179" t="s">
        <v>702</v>
      </c>
      <c r="H122" s="8"/>
      <c r="I122" s="179" t="s">
        <v>703</v>
      </c>
      <c r="J122" s="8"/>
      <c r="K122" s="179" t="s">
        <v>704</v>
      </c>
      <c r="L122" s="8">
        <f>VLOOKUP(A122,'07.2019'!A:L,12,0)</f>
        <v>0</v>
      </c>
    </row>
    <row r="123" spans="1:12">
      <c r="A123" s="178" t="s">
        <v>705</v>
      </c>
      <c r="B123" s="175" t="s">
        <v>158</v>
      </c>
      <c r="C123" s="178" t="s">
        <v>700</v>
      </c>
      <c r="D123" s="6"/>
      <c r="E123" s="179" t="s">
        <v>701</v>
      </c>
      <c r="F123" s="8"/>
      <c r="G123" s="179" t="s">
        <v>702</v>
      </c>
      <c r="H123" s="8"/>
      <c r="I123" s="179" t="s">
        <v>703</v>
      </c>
      <c r="J123" s="8"/>
      <c r="K123" s="179" t="s">
        <v>704</v>
      </c>
      <c r="L123" s="8">
        <f>VLOOKUP(A123,'07.2019'!A:L,12,0)</f>
        <v>0</v>
      </c>
    </row>
    <row r="124" spans="1:12">
      <c r="A124" s="180" t="s">
        <v>706</v>
      </c>
      <c r="B124" s="175" t="s">
        <v>158</v>
      </c>
      <c r="C124" s="180" t="s">
        <v>707</v>
      </c>
      <c r="D124" s="9"/>
      <c r="E124" s="181" t="s">
        <v>708</v>
      </c>
      <c r="F124" s="11"/>
      <c r="G124" s="181" t="s">
        <v>709</v>
      </c>
      <c r="H124" s="11"/>
      <c r="I124" s="181" t="s">
        <v>703</v>
      </c>
      <c r="J124" s="11"/>
      <c r="K124" s="181" t="s">
        <v>704</v>
      </c>
      <c r="L124" s="8">
        <f>VLOOKUP(A124,'07.2019'!A:L,12,0)</f>
        <v>0</v>
      </c>
    </row>
    <row r="125" spans="1:12">
      <c r="A125" s="180" t="s">
        <v>710</v>
      </c>
      <c r="B125" s="175" t="s">
        <v>158</v>
      </c>
      <c r="C125" s="180" t="s">
        <v>711</v>
      </c>
      <c r="D125" s="9"/>
      <c r="E125" s="181" t="s">
        <v>712</v>
      </c>
      <c r="F125" s="11"/>
      <c r="G125" s="181" t="s">
        <v>713</v>
      </c>
      <c r="H125" s="11"/>
      <c r="I125" s="181" t="s">
        <v>287</v>
      </c>
      <c r="J125" s="11"/>
      <c r="K125" s="181" t="s">
        <v>290</v>
      </c>
      <c r="L125" s="8">
        <f>VLOOKUP(A125,'07.2019'!A:L,12,0)</f>
        <v>0</v>
      </c>
    </row>
    <row r="126" spans="1:12">
      <c r="A126" s="182" t="s">
        <v>158</v>
      </c>
      <c r="B126" s="175" t="s">
        <v>158</v>
      </c>
      <c r="C126" s="182" t="s">
        <v>158</v>
      </c>
      <c r="D126" s="12"/>
      <c r="E126" s="12"/>
      <c r="F126" s="12"/>
      <c r="G126" s="12"/>
      <c r="H126" s="12"/>
      <c r="I126" s="12"/>
      <c r="J126" s="12"/>
      <c r="K126" s="12"/>
      <c r="L126" s="8">
        <f>VLOOKUP(A126,'07.2019'!A:L,12,0)</f>
        <v>0</v>
      </c>
    </row>
    <row r="127" spans="1:12">
      <c r="A127" s="178" t="s">
        <v>714</v>
      </c>
      <c r="B127" s="175" t="s">
        <v>158</v>
      </c>
      <c r="C127" s="178" t="s">
        <v>227</v>
      </c>
      <c r="D127" s="6"/>
      <c r="E127" s="179" t="s">
        <v>715</v>
      </c>
      <c r="F127" s="8"/>
      <c r="G127" s="179" t="s">
        <v>716</v>
      </c>
      <c r="H127" s="8"/>
      <c r="I127" s="179" t="s">
        <v>717</v>
      </c>
      <c r="J127" s="8"/>
      <c r="K127" s="179" t="s">
        <v>718</v>
      </c>
      <c r="L127" s="8">
        <f>VLOOKUP(A127,'07.2019'!A:L,12,0)</f>
        <v>0</v>
      </c>
    </row>
    <row r="128" spans="1:12">
      <c r="A128" s="178" t="s">
        <v>719</v>
      </c>
      <c r="B128" s="175" t="s">
        <v>158</v>
      </c>
      <c r="C128" s="178" t="s">
        <v>227</v>
      </c>
      <c r="D128" s="6"/>
      <c r="E128" s="179" t="s">
        <v>715</v>
      </c>
      <c r="F128" s="8"/>
      <c r="G128" s="179" t="s">
        <v>716</v>
      </c>
      <c r="H128" s="8"/>
      <c r="I128" s="179" t="s">
        <v>717</v>
      </c>
      <c r="J128" s="8"/>
      <c r="K128" s="179" t="s">
        <v>718</v>
      </c>
      <c r="L128" s="8">
        <f>VLOOKUP(A128,'07.2019'!A:L,12,0)</f>
        <v>0</v>
      </c>
    </row>
    <row r="129" spans="1:13">
      <c r="A129" s="180" t="s">
        <v>720</v>
      </c>
      <c r="B129" s="175" t="s">
        <v>158</v>
      </c>
      <c r="C129" s="180" t="s">
        <v>721</v>
      </c>
      <c r="D129" s="9"/>
      <c r="E129" s="181" t="s">
        <v>722</v>
      </c>
      <c r="F129" s="11"/>
      <c r="G129" s="181" t="s">
        <v>723</v>
      </c>
      <c r="H129" s="11"/>
      <c r="I129" s="181" t="s">
        <v>717</v>
      </c>
      <c r="J129" s="11"/>
      <c r="K129" s="181" t="s">
        <v>724</v>
      </c>
      <c r="L129" s="8">
        <f>VLOOKUP(A129,'07.2019'!A:L,12,0)</f>
        <v>0</v>
      </c>
    </row>
    <row r="130" spans="1:13">
      <c r="A130" s="180" t="s">
        <v>725</v>
      </c>
      <c r="B130" s="175" t="s">
        <v>158</v>
      </c>
      <c r="C130" s="180" t="s">
        <v>726</v>
      </c>
      <c r="D130" s="9"/>
      <c r="E130" s="181" t="s">
        <v>727</v>
      </c>
      <c r="F130" s="11"/>
      <c r="G130" s="181" t="s">
        <v>728</v>
      </c>
      <c r="H130" s="11"/>
      <c r="I130" s="181" t="s">
        <v>287</v>
      </c>
      <c r="J130" s="11"/>
      <c r="K130" s="181" t="s">
        <v>729</v>
      </c>
      <c r="L130" s="8">
        <f>VLOOKUP(A130,'07.2019'!A:L,12,0)</f>
        <v>0</v>
      </c>
    </row>
    <row r="131" spans="1:13">
      <c r="A131" s="180" t="s">
        <v>730</v>
      </c>
      <c r="B131" s="175" t="s">
        <v>158</v>
      </c>
      <c r="C131" s="180" t="s">
        <v>731</v>
      </c>
      <c r="D131" s="9"/>
      <c r="E131" s="181" t="s">
        <v>326</v>
      </c>
      <c r="F131" s="11"/>
      <c r="G131" s="181" t="s">
        <v>287</v>
      </c>
      <c r="H131" s="11"/>
      <c r="I131" s="181" t="s">
        <v>287</v>
      </c>
      <c r="J131" s="11"/>
      <c r="K131" s="181" t="s">
        <v>326</v>
      </c>
      <c r="L131" s="8">
        <f>VLOOKUP(A131,'07.2019'!A:L,12,0)</f>
        <v>0</v>
      </c>
    </row>
    <row r="132" spans="1:13">
      <c r="A132" s="178" t="s">
        <v>158</v>
      </c>
      <c r="B132" s="175" t="s">
        <v>158</v>
      </c>
      <c r="C132" s="178" t="s">
        <v>158</v>
      </c>
      <c r="D132" s="6"/>
      <c r="E132" s="6"/>
      <c r="F132" s="6"/>
      <c r="G132" s="6"/>
      <c r="H132" s="6"/>
      <c r="I132" s="6"/>
      <c r="J132" s="6"/>
      <c r="K132" s="6"/>
      <c r="L132" s="8">
        <f>VLOOKUP(A132,'07.2019'!A:L,12,0)</f>
        <v>0</v>
      </c>
    </row>
    <row r="133" spans="1:13">
      <c r="A133" s="178" t="s">
        <v>732</v>
      </c>
      <c r="B133" s="175" t="s">
        <v>158</v>
      </c>
      <c r="C133" s="178" t="s">
        <v>733</v>
      </c>
      <c r="D133" s="6"/>
      <c r="E133" s="179" t="s">
        <v>482</v>
      </c>
      <c r="F133" s="8"/>
      <c r="G133" s="179" t="s">
        <v>483</v>
      </c>
      <c r="H133" s="8"/>
      <c r="I133" s="179" t="s">
        <v>287</v>
      </c>
      <c r="J133" s="8"/>
      <c r="K133" s="179" t="s">
        <v>484</v>
      </c>
      <c r="L133" s="8">
        <f>VLOOKUP(A133,'07.2019'!A:L,12,0)</f>
        <v>0</v>
      </c>
    </row>
    <row r="134" spans="1:13">
      <c r="A134" s="178" t="s">
        <v>734</v>
      </c>
      <c r="B134" s="175" t="s">
        <v>158</v>
      </c>
      <c r="C134" s="178" t="s">
        <v>735</v>
      </c>
      <c r="D134" s="6"/>
      <c r="E134" s="179" t="s">
        <v>482</v>
      </c>
      <c r="F134" s="8"/>
      <c r="G134" s="179" t="s">
        <v>483</v>
      </c>
      <c r="H134" s="8"/>
      <c r="I134" s="179" t="s">
        <v>287</v>
      </c>
      <c r="J134" s="8"/>
      <c r="K134" s="179" t="s">
        <v>484</v>
      </c>
      <c r="L134" s="8">
        <f>VLOOKUP(A134,'07.2019'!A:L,12,0)</f>
        <v>0</v>
      </c>
    </row>
    <row r="135" spans="1:13">
      <c r="A135" s="178" t="s">
        <v>736</v>
      </c>
      <c r="B135" s="175" t="s">
        <v>158</v>
      </c>
      <c r="C135" s="178" t="s">
        <v>737</v>
      </c>
      <c r="D135" s="6"/>
      <c r="E135" s="179" t="s">
        <v>482</v>
      </c>
      <c r="F135" s="8"/>
      <c r="G135" s="179" t="s">
        <v>483</v>
      </c>
      <c r="H135" s="8"/>
      <c r="I135" s="179" t="s">
        <v>287</v>
      </c>
      <c r="J135" s="8"/>
      <c r="K135" s="179" t="s">
        <v>484</v>
      </c>
      <c r="L135" s="8">
        <f>VLOOKUP(A135,'07.2019'!A:L,12,0)</f>
        <v>0</v>
      </c>
    </row>
    <row r="136" spans="1:13">
      <c r="A136" s="178" t="s">
        <v>738</v>
      </c>
      <c r="B136" s="175" t="s">
        <v>158</v>
      </c>
      <c r="C136" s="178" t="s">
        <v>737</v>
      </c>
      <c r="D136" s="6"/>
      <c r="E136" s="179" t="s">
        <v>482</v>
      </c>
      <c r="F136" s="8"/>
      <c r="G136" s="179" t="s">
        <v>483</v>
      </c>
      <c r="H136" s="8"/>
      <c r="I136" s="179" t="s">
        <v>287</v>
      </c>
      <c r="J136" s="8"/>
      <c r="K136" s="179" t="s">
        <v>484</v>
      </c>
      <c r="L136" s="8">
        <f>VLOOKUP(A136,'07.2019'!A:L,12,0)</f>
        <v>0</v>
      </c>
    </row>
    <row r="137" spans="1:13">
      <c r="A137" s="180" t="s">
        <v>739</v>
      </c>
      <c r="B137" s="175" t="s">
        <v>158</v>
      </c>
      <c r="C137" s="180" t="s">
        <v>740</v>
      </c>
      <c r="D137" s="9"/>
      <c r="E137" s="181" t="s">
        <v>482</v>
      </c>
      <c r="F137" s="11"/>
      <c r="G137" s="181" t="s">
        <v>483</v>
      </c>
      <c r="H137" s="11"/>
      <c r="I137" s="181" t="s">
        <v>287</v>
      </c>
      <c r="J137" s="11"/>
      <c r="K137" s="181" t="s">
        <v>484</v>
      </c>
      <c r="L137" s="8">
        <f>VLOOKUP(A137,'07.2019'!A:L,12,0)</f>
        <v>0</v>
      </c>
    </row>
    <row r="138" spans="1:13">
      <c r="A138" s="182" t="s">
        <v>158</v>
      </c>
      <c r="B138" s="175" t="s">
        <v>158</v>
      </c>
      <c r="C138" s="182" t="s">
        <v>158</v>
      </c>
      <c r="D138" s="12"/>
      <c r="E138" s="12"/>
      <c r="F138" s="12"/>
      <c r="G138" s="12"/>
      <c r="H138" s="12"/>
      <c r="I138" s="12"/>
      <c r="J138" s="12"/>
      <c r="K138" s="12"/>
      <c r="L138" s="8">
        <f>VLOOKUP(A138,'07.2019'!A:L,12,0)</f>
        <v>0</v>
      </c>
    </row>
    <row r="139" spans="1:13">
      <c r="A139" s="178" t="s">
        <v>741</v>
      </c>
      <c r="B139" s="178" t="s">
        <v>742</v>
      </c>
      <c r="C139" s="6"/>
      <c r="D139" s="6"/>
      <c r="E139" s="179" t="s">
        <v>743</v>
      </c>
      <c r="F139" s="8"/>
      <c r="G139" s="179" t="s">
        <v>744</v>
      </c>
      <c r="H139" s="8"/>
      <c r="I139" s="179" t="s">
        <v>745</v>
      </c>
      <c r="J139" s="8"/>
      <c r="K139" s="179" t="s">
        <v>746</v>
      </c>
      <c r="L139" s="8">
        <f>VLOOKUP(A139,'07.2019'!A:L,12,0)</f>
        <v>0</v>
      </c>
      <c r="M139" s="2">
        <f>G139-I139</f>
        <v>979942.06</v>
      </c>
    </row>
    <row r="140" spans="1:13">
      <c r="A140" s="178" t="s">
        <v>747</v>
      </c>
      <c r="B140" s="175" t="s">
        <v>158</v>
      </c>
      <c r="C140" s="178" t="s">
        <v>748</v>
      </c>
      <c r="D140" s="6"/>
      <c r="E140" s="179" t="s">
        <v>749</v>
      </c>
      <c r="F140" s="8"/>
      <c r="G140" s="179" t="s">
        <v>750</v>
      </c>
      <c r="H140" s="8"/>
      <c r="I140" s="179" t="s">
        <v>751</v>
      </c>
      <c r="J140" s="8"/>
      <c r="K140" s="179" t="s">
        <v>752</v>
      </c>
      <c r="L140" s="8">
        <f>VLOOKUP(A140,'07.2019'!A:L,12,0)</f>
        <v>0</v>
      </c>
      <c r="M140" s="2">
        <f t="shared" ref="M140:M203" si="0">G140-I140</f>
        <v>726240.81</v>
      </c>
    </row>
    <row r="141" spans="1:13">
      <c r="A141" s="178" t="s">
        <v>753</v>
      </c>
      <c r="B141" s="175" t="s">
        <v>158</v>
      </c>
      <c r="C141" s="178" t="s">
        <v>754</v>
      </c>
      <c r="D141" s="6"/>
      <c r="E141" s="179" t="s">
        <v>755</v>
      </c>
      <c r="F141" s="8"/>
      <c r="G141" s="179" t="s">
        <v>756</v>
      </c>
      <c r="H141" s="8"/>
      <c r="I141" s="179" t="s">
        <v>751</v>
      </c>
      <c r="J141" s="8"/>
      <c r="K141" s="179" t="s">
        <v>757</v>
      </c>
      <c r="L141" s="8">
        <f>VLOOKUP(A141,'07.2019'!A:L,12,0)</f>
        <v>0</v>
      </c>
      <c r="M141" s="2">
        <f t="shared" si="0"/>
        <v>592825.51</v>
      </c>
    </row>
    <row r="142" spans="1:13">
      <c r="A142" s="178" t="s">
        <v>758</v>
      </c>
      <c r="B142" s="175" t="s">
        <v>158</v>
      </c>
      <c r="C142" s="178" t="s">
        <v>759</v>
      </c>
      <c r="D142" s="6"/>
      <c r="E142" s="179" t="s">
        <v>760</v>
      </c>
      <c r="F142" s="8"/>
      <c r="G142" s="179" t="s">
        <v>761</v>
      </c>
      <c r="H142" s="8"/>
      <c r="I142" s="179" t="s">
        <v>762</v>
      </c>
      <c r="J142" s="8"/>
      <c r="K142" s="179" t="s">
        <v>763</v>
      </c>
      <c r="L142" s="8">
        <f>VLOOKUP(A142,'07.2019'!A:L,12,0)</f>
        <v>0</v>
      </c>
      <c r="M142" s="2">
        <f t="shared" si="0"/>
        <v>77556.069999999992</v>
      </c>
    </row>
    <row r="143" spans="1:13">
      <c r="A143" s="176" t="s">
        <v>257</v>
      </c>
      <c r="B143" s="176" t="s">
        <v>258</v>
      </c>
      <c r="C143" s="4"/>
      <c r="D143" s="4"/>
      <c r="E143" s="177" t="s">
        <v>259</v>
      </c>
      <c r="F143" s="5"/>
      <c r="G143" s="177" t="s">
        <v>260</v>
      </c>
      <c r="H143" s="5"/>
      <c r="I143" s="177" t="s">
        <v>261</v>
      </c>
      <c r="J143" s="5"/>
      <c r="K143" s="177" t="s">
        <v>262</v>
      </c>
      <c r="L143" s="8">
        <f>VLOOKUP(A143,'07.2019'!A:L,12,0)</f>
        <v>0</v>
      </c>
      <c r="M143" s="2" t="e">
        <f t="shared" si="0"/>
        <v>#VALUE!</v>
      </c>
    </row>
    <row r="144" spans="1:13">
      <c r="A144" s="178" t="s">
        <v>764</v>
      </c>
      <c r="B144" s="175" t="s">
        <v>158</v>
      </c>
      <c r="C144" s="178" t="s">
        <v>765</v>
      </c>
      <c r="D144" s="6"/>
      <c r="E144" s="179" t="s">
        <v>766</v>
      </c>
      <c r="F144" s="8"/>
      <c r="G144" s="179" t="s">
        <v>767</v>
      </c>
      <c r="H144" s="8"/>
      <c r="I144" s="179" t="s">
        <v>768</v>
      </c>
      <c r="J144" s="8"/>
      <c r="K144" s="179" t="s">
        <v>769</v>
      </c>
      <c r="L144" s="8" t="str">
        <f>VLOOKUP(A144,'07.2019'!A:L,12,0)</f>
        <v>7.1.1.1</v>
      </c>
      <c r="M144" s="2">
        <f t="shared" si="0"/>
        <v>38777.549999999996</v>
      </c>
    </row>
    <row r="145" spans="1:13">
      <c r="A145" s="180" t="s">
        <v>770</v>
      </c>
      <c r="B145" s="175" t="s">
        <v>158</v>
      </c>
      <c r="C145" s="180" t="s">
        <v>771</v>
      </c>
      <c r="D145" s="9"/>
      <c r="E145" s="181" t="s">
        <v>772</v>
      </c>
      <c r="F145" s="11"/>
      <c r="G145" s="181" t="s">
        <v>773</v>
      </c>
      <c r="H145" s="11"/>
      <c r="I145" s="181" t="s">
        <v>774</v>
      </c>
      <c r="J145" s="11"/>
      <c r="K145" s="181" t="s">
        <v>775</v>
      </c>
      <c r="L145" s="8">
        <f>VLOOKUP(A145,'07.2019'!A:L,12,0)</f>
        <v>0</v>
      </c>
      <c r="M145" s="2">
        <f t="shared" si="0"/>
        <v>23745.219999999998</v>
      </c>
    </row>
    <row r="146" spans="1:13">
      <c r="A146" s="180" t="s">
        <v>776</v>
      </c>
      <c r="B146" s="175" t="s">
        <v>158</v>
      </c>
      <c r="C146" s="180" t="s">
        <v>777</v>
      </c>
      <c r="D146" s="9"/>
      <c r="E146" s="181" t="s">
        <v>778</v>
      </c>
      <c r="F146" s="11"/>
      <c r="G146" s="181" t="s">
        <v>779</v>
      </c>
      <c r="H146" s="11"/>
      <c r="I146" s="181" t="s">
        <v>287</v>
      </c>
      <c r="J146" s="11"/>
      <c r="K146" s="181" t="s">
        <v>780</v>
      </c>
      <c r="L146" s="8">
        <f>VLOOKUP(A146,'07.2019'!A:L,12,0)</f>
        <v>0</v>
      </c>
      <c r="M146" s="2">
        <f t="shared" si="0"/>
        <v>6055.11</v>
      </c>
    </row>
    <row r="147" spans="1:13">
      <c r="A147" s="180" t="s">
        <v>781</v>
      </c>
      <c r="B147" s="175" t="s">
        <v>158</v>
      </c>
      <c r="C147" s="180" t="s">
        <v>782</v>
      </c>
      <c r="D147" s="9"/>
      <c r="E147" s="181" t="s">
        <v>783</v>
      </c>
      <c r="F147" s="11"/>
      <c r="G147" s="181" t="s">
        <v>784</v>
      </c>
      <c r="H147" s="11"/>
      <c r="I147" s="181" t="s">
        <v>287</v>
      </c>
      <c r="J147" s="11"/>
      <c r="K147" s="181" t="s">
        <v>785</v>
      </c>
      <c r="L147" s="8">
        <f>VLOOKUP(A147,'07.2019'!A:L,12,0)</f>
        <v>0</v>
      </c>
      <c r="M147" s="2">
        <f t="shared" si="0"/>
        <v>2137.1</v>
      </c>
    </row>
    <row r="148" spans="1:13">
      <c r="A148" s="180" t="s">
        <v>786</v>
      </c>
      <c r="B148" s="175" t="s">
        <v>158</v>
      </c>
      <c r="C148" s="180" t="s">
        <v>787</v>
      </c>
      <c r="D148" s="9"/>
      <c r="E148" s="181" t="s">
        <v>788</v>
      </c>
      <c r="F148" s="11"/>
      <c r="G148" s="181" t="s">
        <v>287</v>
      </c>
      <c r="H148" s="11"/>
      <c r="I148" s="181" t="s">
        <v>287</v>
      </c>
      <c r="J148" s="11"/>
      <c r="K148" s="181" t="s">
        <v>788</v>
      </c>
      <c r="L148" s="8">
        <f>VLOOKUP(A148,'07.2019'!A:L,12,0)</f>
        <v>0</v>
      </c>
      <c r="M148" s="2">
        <f t="shared" si="0"/>
        <v>0</v>
      </c>
    </row>
    <row r="149" spans="1:13">
      <c r="A149" s="180" t="s">
        <v>789</v>
      </c>
      <c r="B149" s="175" t="s">
        <v>158</v>
      </c>
      <c r="C149" s="180" t="s">
        <v>790</v>
      </c>
      <c r="D149" s="9"/>
      <c r="E149" s="181" t="s">
        <v>791</v>
      </c>
      <c r="F149" s="11"/>
      <c r="G149" s="181" t="s">
        <v>287</v>
      </c>
      <c r="H149" s="11"/>
      <c r="I149" s="181" t="s">
        <v>287</v>
      </c>
      <c r="J149" s="11"/>
      <c r="K149" s="181" t="s">
        <v>791</v>
      </c>
      <c r="L149" s="8">
        <f>VLOOKUP(A149,'07.2019'!A:L,12,0)</f>
        <v>0</v>
      </c>
      <c r="M149" s="2">
        <f t="shared" si="0"/>
        <v>0</v>
      </c>
    </row>
    <row r="150" spans="1:13">
      <c r="A150" s="180" t="s">
        <v>792</v>
      </c>
      <c r="B150" s="175" t="s">
        <v>158</v>
      </c>
      <c r="C150" s="180" t="s">
        <v>793</v>
      </c>
      <c r="D150" s="9"/>
      <c r="E150" s="181" t="s">
        <v>794</v>
      </c>
      <c r="F150" s="11"/>
      <c r="G150" s="181" t="s">
        <v>795</v>
      </c>
      <c r="H150" s="11"/>
      <c r="I150" s="181" t="s">
        <v>287</v>
      </c>
      <c r="J150" s="11"/>
      <c r="K150" s="181" t="s">
        <v>796</v>
      </c>
      <c r="L150" s="8">
        <f>VLOOKUP(A150,'07.2019'!A:L,12,0)</f>
        <v>0</v>
      </c>
      <c r="M150" s="2">
        <f t="shared" si="0"/>
        <v>630</v>
      </c>
    </row>
    <row r="151" spans="1:13">
      <c r="A151" s="180" t="s">
        <v>797</v>
      </c>
      <c r="B151" s="175" t="s">
        <v>158</v>
      </c>
      <c r="C151" s="180" t="s">
        <v>798</v>
      </c>
      <c r="D151" s="9"/>
      <c r="E151" s="181" t="s">
        <v>799</v>
      </c>
      <c r="F151" s="11"/>
      <c r="G151" s="181" t="s">
        <v>287</v>
      </c>
      <c r="H151" s="11"/>
      <c r="I151" s="181" t="s">
        <v>287</v>
      </c>
      <c r="J151" s="11"/>
      <c r="K151" s="181" t="s">
        <v>799</v>
      </c>
      <c r="L151" s="8">
        <f>VLOOKUP(A151,'07.2019'!A:L,12,0)</f>
        <v>0</v>
      </c>
      <c r="M151" s="2">
        <f t="shared" si="0"/>
        <v>0</v>
      </c>
    </row>
    <row r="152" spans="1:13">
      <c r="A152" s="180" t="s">
        <v>800</v>
      </c>
      <c r="B152" s="175" t="s">
        <v>158</v>
      </c>
      <c r="C152" s="180" t="s">
        <v>584</v>
      </c>
      <c r="D152" s="9"/>
      <c r="E152" s="181" t="s">
        <v>801</v>
      </c>
      <c r="F152" s="11"/>
      <c r="G152" s="181" t="s">
        <v>802</v>
      </c>
      <c r="H152" s="11"/>
      <c r="I152" s="181" t="s">
        <v>803</v>
      </c>
      <c r="J152" s="11"/>
      <c r="K152" s="181" t="s">
        <v>804</v>
      </c>
      <c r="L152" s="8">
        <f>VLOOKUP(A152,'07.2019'!A:L,12,0)</f>
        <v>0</v>
      </c>
      <c r="M152" s="2">
        <f t="shared" si="0"/>
        <v>1978.79</v>
      </c>
    </row>
    <row r="153" spans="1:13">
      <c r="A153" s="180" t="s">
        <v>805</v>
      </c>
      <c r="B153" s="175" t="s">
        <v>158</v>
      </c>
      <c r="C153" s="180" t="s">
        <v>806</v>
      </c>
      <c r="D153" s="9"/>
      <c r="E153" s="181" t="s">
        <v>807</v>
      </c>
      <c r="F153" s="11"/>
      <c r="G153" s="181" t="s">
        <v>808</v>
      </c>
      <c r="H153" s="11"/>
      <c r="I153" s="181" t="s">
        <v>287</v>
      </c>
      <c r="J153" s="11"/>
      <c r="K153" s="181" t="s">
        <v>809</v>
      </c>
      <c r="L153" s="8">
        <f>VLOOKUP(A153,'07.2019'!A:L,12,0)</f>
        <v>0</v>
      </c>
      <c r="M153" s="2">
        <f t="shared" si="0"/>
        <v>2638.4</v>
      </c>
    </row>
    <row r="154" spans="1:13">
      <c r="A154" s="180" t="s">
        <v>810</v>
      </c>
      <c r="B154" s="175" t="s">
        <v>158</v>
      </c>
      <c r="C154" s="180" t="s">
        <v>811</v>
      </c>
      <c r="D154" s="9"/>
      <c r="E154" s="181" t="s">
        <v>812</v>
      </c>
      <c r="F154" s="11"/>
      <c r="G154" s="181" t="s">
        <v>813</v>
      </c>
      <c r="H154" s="11"/>
      <c r="I154" s="181" t="s">
        <v>287</v>
      </c>
      <c r="J154" s="11"/>
      <c r="K154" s="181" t="s">
        <v>814</v>
      </c>
      <c r="L154" s="8">
        <f>VLOOKUP(A154,'07.2019'!A:L,12,0)</f>
        <v>0</v>
      </c>
      <c r="M154" s="2">
        <f t="shared" si="0"/>
        <v>158.30000000000001</v>
      </c>
    </row>
    <row r="155" spans="1:13">
      <c r="A155" s="180" t="s">
        <v>815</v>
      </c>
      <c r="B155" s="175" t="s">
        <v>158</v>
      </c>
      <c r="C155" s="180" t="s">
        <v>816</v>
      </c>
      <c r="D155" s="9"/>
      <c r="E155" s="181" t="s">
        <v>817</v>
      </c>
      <c r="F155" s="11"/>
      <c r="G155" s="181" t="s">
        <v>818</v>
      </c>
      <c r="H155" s="11"/>
      <c r="I155" s="181" t="s">
        <v>287</v>
      </c>
      <c r="J155" s="11"/>
      <c r="K155" s="181" t="s">
        <v>819</v>
      </c>
      <c r="L155" s="8">
        <f>VLOOKUP(A155,'07.2019'!A:L,12,0)</f>
        <v>0</v>
      </c>
      <c r="M155" s="2">
        <f t="shared" si="0"/>
        <v>211.08</v>
      </c>
    </row>
    <row r="156" spans="1:13">
      <c r="A156" s="180" t="s">
        <v>820</v>
      </c>
      <c r="B156" s="175" t="s">
        <v>158</v>
      </c>
      <c r="C156" s="180" t="s">
        <v>821</v>
      </c>
      <c r="D156" s="9"/>
      <c r="E156" s="181" t="s">
        <v>822</v>
      </c>
      <c r="F156" s="11"/>
      <c r="G156" s="181" t="s">
        <v>823</v>
      </c>
      <c r="H156" s="11"/>
      <c r="I156" s="181" t="s">
        <v>803</v>
      </c>
      <c r="J156" s="11"/>
      <c r="K156" s="181" t="s">
        <v>824</v>
      </c>
      <c r="L156" s="8">
        <f>VLOOKUP(A156,'07.2019'!A:L,12,0)</f>
        <v>0</v>
      </c>
      <c r="M156" s="2">
        <f t="shared" si="0"/>
        <v>19.779999999999998</v>
      </c>
    </row>
    <row r="157" spans="1:13">
      <c r="A157" s="180" t="s">
        <v>825</v>
      </c>
      <c r="B157" s="175" t="s">
        <v>158</v>
      </c>
      <c r="C157" s="180" t="s">
        <v>826</v>
      </c>
      <c r="D157" s="9"/>
      <c r="E157" s="181" t="s">
        <v>827</v>
      </c>
      <c r="F157" s="11"/>
      <c r="G157" s="181" t="s">
        <v>828</v>
      </c>
      <c r="H157" s="11"/>
      <c r="I157" s="181" t="s">
        <v>287</v>
      </c>
      <c r="J157" s="11"/>
      <c r="K157" s="181" t="s">
        <v>829</v>
      </c>
      <c r="L157" s="8">
        <f>VLOOKUP(A157,'07.2019'!A:L,12,0)</f>
        <v>0</v>
      </c>
      <c r="M157" s="2">
        <f t="shared" si="0"/>
        <v>26.39</v>
      </c>
    </row>
    <row r="158" spans="1:13">
      <c r="A158" s="180" t="s">
        <v>830</v>
      </c>
      <c r="B158" s="175" t="s">
        <v>158</v>
      </c>
      <c r="C158" s="180" t="s">
        <v>831</v>
      </c>
      <c r="D158" s="9"/>
      <c r="E158" s="181" t="s">
        <v>832</v>
      </c>
      <c r="F158" s="11"/>
      <c r="G158" s="181" t="s">
        <v>833</v>
      </c>
      <c r="H158" s="11"/>
      <c r="I158" s="181" t="s">
        <v>834</v>
      </c>
      <c r="J158" s="11"/>
      <c r="K158" s="181" t="s">
        <v>835</v>
      </c>
      <c r="L158" s="8">
        <f>VLOOKUP(A158,'07.2019'!A:L,12,0)</f>
        <v>0</v>
      </c>
      <c r="M158" s="2">
        <f t="shared" si="0"/>
        <v>504.58000000000004</v>
      </c>
    </row>
    <row r="159" spans="1:13">
      <c r="A159" s="180" t="s">
        <v>836</v>
      </c>
      <c r="B159" s="175" t="s">
        <v>158</v>
      </c>
      <c r="C159" s="180" t="s">
        <v>837</v>
      </c>
      <c r="D159" s="9"/>
      <c r="E159" s="181" t="s">
        <v>838</v>
      </c>
      <c r="F159" s="11"/>
      <c r="G159" s="181" t="s">
        <v>839</v>
      </c>
      <c r="H159" s="11"/>
      <c r="I159" s="181" t="s">
        <v>287</v>
      </c>
      <c r="J159" s="11"/>
      <c r="K159" s="181" t="s">
        <v>840</v>
      </c>
      <c r="L159" s="8">
        <f>VLOOKUP(A159,'07.2019'!A:L,12,0)</f>
        <v>0</v>
      </c>
      <c r="M159" s="2">
        <f t="shared" si="0"/>
        <v>672.8</v>
      </c>
    </row>
    <row r="160" spans="1:13">
      <c r="A160" s="182" t="s">
        <v>158</v>
      </c>
      <c r="B160" s="175" t="s">
        <v>158</v>
      </c>
      <c r="C160" s="182" t="s">
        <v>158</v>
      </c>
      <c r="D160" s="12"/>
      <c r="E160" s="12"/>
      <c r="F160" s="12"/>
      <c r="G160" s="12"/>
      <c r="H160" s="12"/>
      <c r="I160" s="12"/>
      <c r="J160" s="12"/>
      <c r="K160" s="12"/>
      <c r="L160" s="8">
        <f>VLOOKUP(A160,'07.2019'!A:L,12,0)</f>
        <v>0</v>
      </c>
      <c r="M160" s="2">
        <f t="shared" si="0"/>
        <v>0</v>
      </c>
    </row>
    <row r="161" spans="1:13">
      <c r="A161" s="178" t="s">
        <v>841</v>
      </c>
      <c r="B161" s="175" t="s">
        <v>158</v>
      </c>
      <c r="C161" s="178" t="s">
        <v>842</v>
      </c>
      <c r="D161" s="6"/>
      <c r="E161" s="179" t="s">
        <v>843</v>
      </c>
      <c r="F161" s="8"/>
      <c r="G161" s="179" t="s">
        <v>844</v>
      </c>
      <c r="H161" s="8"/>
      <c r="I161" s="179" t="s">
        <v>845</v>
      </c>
      <c r="J161" s="8"/>
      <c r="K161" s="179" t="s">
        <v>846</v>
      </c>
      <c r="L161" s="8" t="str">
        <f>VLOOKUP(A161,'07.2019'!A:L,12,0)</f>
        <v>7.1.1.2</v>
      </c>
      <c r="M161" s="2">
        <f t="shared" si="0"/>
        <v>38778.520000000004</v>
      </c>
    </row>
    <row r="162" spans="1:13">
      <c r="A162" s="180" t="s">
        <v>847</v>
      </c>
      <c r="B162" s="175" t="s">
        <v>158</v>
      </c>
      <c r="C162" s="180" t="s">
        <v>771</v>
      </c>
      <c r="D162" s="9"/>
      <c r="E162" s="181" t="s">
        <v>848</v>
      </c>
      <c r="F162" s="11"/>
      <c r="G162" s="181" t="s">
        <v>849</v>
      </c>
      <c r="H162" s="11"/>
      <c r="I162" s="181" t="s">
        <v>850</v>
      </c>
      <c r="J162" s="11"/>
      <c r="K162" s="181" t="s">
        <v>851</v>
      </c>
      <c r="L162" s="8">
        <f>VLOOKUP(A162,'07.2019'!A:L,12,0)</f>
        <v>0</v>
      </c>
      <c r="M162" s="2">
        <f t="shared" si="0"/>
        <v>23746.219999999998</v>
      </c>
    </row>
    <row r="163" spans="1:13">
      <c r="A163" s="180" t="s">
        <v>852</v>
      </c>
      <c r="B163" s="175" t="s">
        <v>158</v>
      </c>
      <c r="C163" s="180" t="s">
        <v>777</v>
      </c>
      <c r="D163" s="9"/>
      <c r="E163" s="181" t="s">
        <v>853</v>
      </c>
      <c r="F163" s="11"/>
      <c r="G163" s="181" t="s">
        <v>779</v>
      </c>
      <c r="H163" s="11"/>
      <c r="I163" s="181" t="s">
        <v>287</v>
      </c>
      <c r="J163" s="11"/>
      <c r="K163" s="181" t="s">
        <v>854</v>
      </c>
      <c r="L163" s="8">
        <f>VLOOKUP(A163,'07.2019'!A:L,12,0)</f>
        <v>0</v>
      </c>
      <c r="M163" s="2">
        <f t="shared" si="0"/>
        <v>6055.11</v>
      </c>
    </row>
    <row r="164" spans="1:13">
      <c r="A164" s="180" t="s">
        <v>855</v>
      </c>
      <c r="B164" s="175" t="s">
        <v>158</v>
      </c>
      <c r="C164" s="180" t="s">
        <v>782</v>
      </c>
      <c r="D164" s="9"/>
      <c r="E164" s="181" t="s">
        <v>856</v>
      </c>
      <c r="F164" s="11"/>
      <c r="G164" s="181" t="s">
        <v>857</v>
      </c>
      <c r="H164" s="11"/>
      <c r="I164" s="181" t="s">
        <v>287</v>
      </c>
      <c r="J164" s="11"/>
      <c r="K164" s="181" t="s">
        <v>858</v>
      </c>
      <c r="L164" s="8">
        <f>VLOOKUP(A164,'07.2019'!A:L,12,0)</f>
        <v>0</v>
      </c>
      <c r="M164" s="2">
        <f t="shared" si="0"/>
        <v>1899.64</v>
      </c>
    </row>
    <row r="165" spans="1:13">
      <c r="A165" s="180" t="s">
        <v>859</v>
      </c>
      <c r="B165" s="175" t="s">
        <v>158</v>
      </c>
      <c r="C165" s="180" t="s">
        <v>787</v>
      </c>
      <c r="D165" s="9"/>
      <c r="E165" s="181" t="s">
        <v>860</v>
      </c>
      <c r="F165" s="11"/>
      <c r="G165" s="181" t="s">
        <v>861</v>
      </c>
      <c r="H165" s="11"/>
      <c r="I165" s="181" t="s">
        <v>287</v>
      </c>
      <c r="J165" s="11"/>
      <c r="K165" s="181" t="s">
        <v>862</v>
      </c>
      <c r="L165" s="8">
        <f>VLOOKUP(A165,'07.2019'!A:L,12,0)</f>
        <v>0</v>
      </c>
      <c r="M165" s="2">
        <f t="shared" si="0"/>
        <v>237.46</v>
      </c>
    </row>
    <row r="166" spans="1:13">
      <c r="A166" s="180" t="s">
        <v>863</v>
      </c>
      <c r="B166" s="175" t="s">
        <v>158</v>
      </c>
      <c r="C166" s="180" t="s">
        <v>790</v>
      </c>
      <c r="D166" s="9"/>
      <c r="E166" s="181" t="s">
        <v>864</v>
      </c>
      <c r="F166" s="11"/>
      <c r="G166" s="181" t="s">
        <v>287</v>
      </c>
      <c r="H166" s="11"/>
      <c r="I166" s="181" t="s">
        <v>287</v>
      </c>
      <c r="J166" s="11"/>
      <c r="K166" s="181" t="s">
        <v>864</v>
      </c>
      <c r="L166" s="8">
        <f>VLOOKUP(A166,'07.2019'!A:L,12,0)</f>
        <v>0</v>
      </c>
      <c r="M166" s="2">
        <f t="shared" si="0"/>
        <v>0</v>
      </c>
    </row>
    <row r="167" spans="1:13">
      <c r="A167" s="180" t="s">
        <v>865</v>
      </c>
      <c r="B167" s="175" t="s">
        <v>158</v>
      </c>
      <c r="C167" s="180" t="s">
        <v>866</v>
      </c>
      <c r="D167" s="9"/>
      <c r="E167" s="181" t="s">
        <v>867</v>
      </c>
      <c r="F167" s="11"/>
      <c r="G167" s="181" t="s">
        <v>795</v>
      </c>
      <c r="H167" s="11"/>
      <c r="I167" s="181" t="s">
        <v>287</v>
      </c>
      <c r="J167" s="11"/>
      <c r="K167" s="181" t="s">
        <v>794</v>
      </c>
      <c r="L167" s="8">
        <f>VLOOKUP(A167,'07.2019'!A:L,12,0)</f>
        <v>0</v>
      </c>
      <c r="M167" s="2">
        <f t="shared" si="0"/>
        <v>630</v>
      </c>
    </row>
    <row r="168" spans="1:13">
      <c r="A168" s="180" t="s">
        <v>868</v>
      </c>
      <c r="B168" s="175" t="s">
        <v>158</v>
      </c>
      <c r="C168" s="180" t="s">
        <v>798</v>
      </c>
      <c r="D168" s="9"/>
      <c r="E168" s="181" t="s">
        <v>869</v>
      </c>
      <c r="F168" s="11"/>
      <c r="G168" s="181" t="s">
        <v>287</v>
      </c>
      <c r="H168" s="11"/>
      <c r="I168" s="181" t="s">
        <v>287</v>
      </c>
      <c r="J168" s="11"/>
      <c r="K168" s="181" t="s">
        <v>869</v>
      </c>
      <c r="L168" s="8">
        <f>VLOOKUP(A168,'07.2019'!A:L,12,0)</f>
        <v>0</v>
      </c>
      <c r="M168" s="2">
        <f t="shared" si="0"/>
        <v>0</v>
      </c>
    </row>
    <row r="169" spans="1:13">
      <c r="A169" s="180" t="s">
        <v>870</v>
      </c>
      <c r="B169" s="175" t="s">
        <v>158</v>
      </c>
      <c r="C169" s="180" t="s">
        <v>584</v>
      </c>
      <c r="D169" s="9"/>
      <c r="E169" s="181" t="s">
        <v>801</v>
      </c>
      <c r="F169" s="11"/>
      <c r="G169" s="181" t="s">
        <v>802</v>
      </c>
      <c r="H169" s="11"/>
      <c r="I169" s="181" t="s">
        <v>803</v>
      </c>
      <c r="J169" s="11"/>
      <c r="K169" s="181" t="s">
        <v>804</v>
      </c>
      <c r="L169" s="8">
        <f>VLOOKUP(A169,'07.2019'!A:L,12,0)</f>
        <v>0</v>
      </c>
      <c r="M169" s="2">
        <f t="shared" si="0"/>
        <v>1978.79</v>
      </c>
    </row>
    <row r="170" spans="1:13">
      <c r="A170" s="180" t="s">
        <v>871</v>
      </c>
      <c r="B170" s="175" t="s">
        <v>158</v>
      </c>
      <c r="C170" s="180" t="s">
        <v>806</v>
      </c>
      <c r="D170" s="9"/>
      <c r="E170" s="181" t="s">
        <v>872</v>
      </c>
      <c r="F170" s="11"/>
      <c r="G170" s="181" t="s">
        <v>808</v>
      </c>
      <c r="H170" s="11"/>
      <c r="I170" s="181" t="s">
        <v>287</v>
      </c>
      <c r="J170" s="11"/>
      <c r="K170" s="181" t="s">
        <v>873</v>
      </c>
      <c r="L170" s="8">
        <f>VLOOKUP(A170,'07.2019'!A:L,12,0)</f>
        <v>0</v>
      </c>
      <c r="M170" s="2">
        <f t="shared" si="0"/>
        <v>2638.4</v>
      </c>
    </row>
    <row r="171" spans="1:13">
      <c r="A171" s="180" t="s">
        <v>874</v>
      </c>
      <c r="B171" s="175" t="s">
        <v>158</v>
      </c>
      <c r="C171" s="180" t="s">
        <v>811</v>
      </c>
      <c r="D171" s="9"/>
      <c r="E171" s="181" t="s">
        <v>812</v>
      </c>
      <c r="F171" s="11"/>
      <c r="G171" s="181" t="s">
        <v>813</v>
      </c>
      <c r="H171" s="11"/>
      <c r="I171" s="181" t="s">
        <v>287</v>
      </c>
      <c r="J171" s="11"/>
      <c r="K171" s="181" t="s">
        <v>814</v>
      </c>
      <c r="L171" s="8">
        <f>VLOOKUP(A171,'07.2019'!A:L,12,0)</f>
        <v>0</v>
      </c>
      <c r="M171" s="2">
        <f t="shared" si="0"/>
        <v>158.30000000000001</v>
      </c>
    </row>
    <row r="172" spans="1:13">
      <c r="A172" s="180" t="s">
        <v>875</v>
      </c>
      <c r="B172" s="175" t="s">
        <v>158</v>
      </c>
      <c r="C172" s="180" t="s">
        <v>816</v>
      </c>
      <c r="D172" s="9"/>
      <c r="E172" s="181" t="s">
        <v>876</v>
      </c>
      <c r="F172" s="11"/>
      <c r="G172" s="181" t="s">
        <v>877</v>
      </c>
      <c r="H172" s="11"/>
      <c r="I172" s="181" t="s">
        <v>287</v>
      </c>
      <c r="J172" s="11"/>
      <c r="K172" s="181" t="s">
        <v>878</v>
      </c>
      <c r="L172" s="8">
        <f>VLOOKUP(A172,'07.2019'!A:L,12,0)</f>
        <v>0</v>
      </c>
      <c r="M172" s="2">
        <f t="shared" si="0"/>
        <v>211.07</v>
      </c>
    </row>
    <row r="173" spans="1:13">
      <c r="A173" s="180" t="s">
        <v>879</v>
      </c>
      <c r="B173" s="175" t="s">
        <v>158</v>
      </c>
      <c r="C173" s="180" t="s">
        <v>821</v>
      </c>
      <c r="D173" s="9"/>
      <c r="E173" s="181" t="s">
        <v>822</v>
      </c>
      <c r="F173" s="11"/>
      <c r="G173" s="181" t="s">
        <v>823</v>
      </c>
      <c r="H173" s="11"/>
      <c r="I173" s="181" t="s">
        <v>803</v>
      </c>
      <c r="J173" s="11"/>
      <c r="K173" s="181" t="s">
        <v>824</v>
      </c>
      <c r="L173" s="8">
        <f>VLOOKUP(A173,'07.2019'!A:L,12,0)</f>
        <v>0</v>
      </c>
      <c r="M173" s="2">
        <f t="shared" si="0"/>
        <v>19.779999999999998</v>
      </c>
    </row>
    <row r="174" spans="1:13">
      <c r="A174" s="180" t="s">
        <v>880</v>
      </c>
      <c r="B174" s="175" t="s">
        <v>158</v>
      </c>
      <c r="C174" s="180" t="s">
        <v>826</v>
      </c>
      <c r="D174" s="9"/>
      <c r="E174" s="181" t="s">
        <v>881</v>
      </c>
      <c r="F174" s="11"/>
      <c r="G174" s="181" t="s">
        <v>882</v>
      </c>
      <c r="H174" s="11"/>
      <c r="I174" s="181" t="s">
        <v>287</v>
      </c>
      <c r="J174" s="11"/>
      <c r="K174" s="181" t="s">
        <v>883</v>
      </c>
      <c r="L174" s="8">
        <f>VLOOKUP(A174,'07.2019'!A:L,12,0)</f>
        <v>0</v>
      </c>
      <c r="M174" s="2">
        <f t="shared" si="0"/>
        <v>26.38</v>
      </c>
    </row>
    <row r="175" spans="1:13">
      <c r="A175" s="180" t="s">
        <v>884</v>
      </c>
      <c r="B175" s="175" t="s">
        <v>158</v>
      </c>
      <c r="C175" s="180" t="s">
        <v>831</v>
      </c>
      <c r="D175" s="9"/>
      <c r="E175" s="181" t="s">
        <v>832</v>
      </c>
      <c r="F175" s="11"/>
      <c r="G175" s="181" t="s">
        <v>833</v>
      </c>
      <c r="H175" s="11"/>
      <c r="I175" s="181" t="s">
        <v>834</v>
      </c>
      <c r="J175" s="11"/>
      <c r="K175" s="181" t="s">
        <v>835</v>
      </c>
      <c r="L175" s="8">
        <f>VLOOKUP(A175,'07.2019'!A:L,12,0)</f>
        <v>0</v>
      </c>
      <c r="M175" s="2">
        <f t="shared" si="0"/>
        <v>504.58000000000004</v>
      </c>
    </row>
    <row r="176" spans="1:13">
      <c r="A176" s="180" t="s">
        <v>885</v>
      </c>
      <c r="B176" s="175" t="s">
        <v>158</v>
      </c>
      <c r="C176" s="180" t="s">
        <v>837</v>
      </c>
      <c r="D176" s="9"/>
      <c r="E176" s="181" t="s">
        <v>886</v>
      </c>
      <c r="F176" s="11"/>
      <c r="G176" s="181" t="s">
        <v>887</v>
      </c>
      <c r="H176" s="11"/>
      <c r="I176" s="181" t="s">
        <v>287</v>
      </c>
      <c r="J176" s="11"/>
      <c r="K176" s="181" t="s">
        <v>888</v>
      </c>
      <c r="L176" s="8">
        <f>VLOOKUP(A176,'07.2019'!A:L,12,0)</f>
        <v>0</v>
      </c>
      <c r="M176" s="2">
        <f t="shared" si="0"/>
        <v>672.79</v>
      </c>
    </row>
    <row r="177" spans="1:13">
      <c r="A177" s="182" t="s">
        <v>158</v>
      </c>
      <c r="B177" s="175" t="s">
        <v>158</v>
      </c>
      <c r="C177" s="182" t="s">
        <v>158</v>
      </c>
      <c r="D177" s="12"/>
      <c r="E177" s="12"/>
      <c r="F177" s="12"/>
      <c r="G177" s="12"/>
      <c r="H177" s="12"/>
      <c r="I177" s="12"/>
      <c r="J177" s="12"/>
      <c r="K177" s="12"/>
      <c r="L177" s="8">
        <f>VLOOKUP(A177,'07.2019'!A:L,12,0)</f>
        <v>0</v>
      </c>
      <c r="M177" s="2">
        <f t="shared" si="0"/>
        <v>0</v>
      </c>
    </row>
    <row r="178" spans="1:13">
      <c r="A178" s="178" t="s">
        <v>889</v>
      </c>
      <c r="B178" s="175" t="s">
        <v>158</v>
      </c>
      <c r="C178" s="178" t="s">
        <v>890</v>
      </c>
      <c r="D178" s="6"/>
      <c r="E178" s="179" t="s">
        <v>891</v>
      </c>
      <c r="F178" s="8"/>
      <c r="G178" s="179" t="s">
        <v>892</v>
      </c>
      <c r="H178" s="8"/>
      <c r="I178" s="179" t="s">
        <v>893</v>
      </c>
      <c r="J178" s="8"/>
      <c r="K178" s="179" t="s">
        <v>894</v>
      </c>
      <c r="L178" s="8">
        <f>VLOOKUP(A178,'07.2019'!A:L,12,0)</f>
        <v>0</v>
      </c>
      <c r="M178" s="2">
        <f t="shared" si="0"/>
        <v>509082.51999999996</v>
      </c>
    </row>
    <row r="179" spans="1:13">
      <c r="A179" s="178" t="s">
        <v>895</v>
      </c>
      <c r="B179" s="175" t="s">
        <v>158</v>
      </c>
      <c r="C179" s="178" t="s">
        <v>765</v>
      </c>
      <c r="D179" s="6"/>
      <c r="E179" s="179" t="s">
        <v>896</v>
      </c>
      <c r="F179" s="8"/>
      <c r="G179" s="179" t="s">
        <v>897</v>
      </c>
      <c r="H179" s="8"/>
      <c r="I179" s="179" t="s">
        <v>898</v>
      </c>
      <c r="J179" s="8"/>
      <c r="K179" s="179" t="s">
        <v>899</v>
      </c>
      <c r="L179" s="8" t="str">
        <f>VLOOKUP(A179,'07.2019'!A:L,12,0)</f>
        <v>7.1.2.1</v>
      </c>
      <c r="M179" s="2">
        <f t="shared" si="0"/>
        <v>96804.2</v>
      </c>
    </row>
    <row r="180" spans="1:13">
      <c r="A180" s="180" t="s">
        <v>900</v>
      </c>
      <c r="B180" s="175" t="s">
        <v>158</v>
      </c>
      <c r="C180" s="180" t="s">
        <v>901</v>
      </c>
      <c r="D180" s="9"/>
      <c r="E180" s="181" t="s">
        <v>902</v>
      </c>
      <c r="F180" s="11"/>
      <c r="G180" s="181" t="s">
        <v>903</v>
      </c>
      <c r="H180" s="11"/>
      <c r="I180" s="181" t="s">
        <v>904</v>
      </c>
      <c r="J180" s="11"/>
      <c r="K180" s="181" t="s">
        <v>905</v>
      </c>
      <c r="L180" s="8">
        <f>VLOOKUP(A180,'07.2019'!A:L,12,0)</f>
        <v>0</v>
      </c>
      <c r="M180" s="2">
        <f t="shared" si="0"/>
        <v>52676.89</v>
      </c>
    </row>
    <row r="181" spans="1:13">
      <c r="A181" s="180" t="s">
        <v>906</v>
      </c>
      <c r="B181" s="175" t="s">
        <v>158</v>
      </c>
      <c r="C181" s="180" t="s">
        <v>907</v>
      </c>
      <c r="D181" s="9"/>
      <c r="E181" s="181" t="s">
        <v>908</v>
      </c>
      <c r="F181" s="11"/>
      <c r="G181" s="181" t="s">
        <v>287</v>
      </c>
      <c r="H181" s="11"/>
      <c r="I181" s="181" t="s">
        <v>287</v>
      </c>
      <c r="J181" s="11"/>
      <c r="K181" s="181" t="s">
        <v>908</v>
      </c>
      <c r="L181" s="8">
        <f>VLOOKUP(A181,'07.2019'!A:L,12,0)</f>
        <v>0</v>
      </c>
      <c r="M181" s="2">
        <f t="shared" si="0"/>
        <v>0</v>
      </c>
    </row>
    <row r="182" spans="1:13">
      <c r="A182" s="180" t="s">
        <v>909</v>
      </c>
      <c r="B182" s="175" t="s">
        <v>158</v>
      </c>
      <c r="C182" s="180" t="s">
        <v>910</v>
      </c>
      <c r="D182" s="9"/>
      <c r="E182" s="181" t="s">
        <v>911</v>
      </c>
      <c r="F182" s="11"/>
      <c r="G182" s="181" t="s">
        <v>287</v>
      </c>
      <c r="H182" s="11"/>
      <c r="I182" s="181" t="s">
        <v>287</v>
      </c>
      <c r="J182" s="11"/>
      <c r="K182" s="181" t="s">
        <v>911</v>
      </c>
      <c r="L182" s="8">
        <f>VLOOKUP(A182,'07.2019'!A:L,12,0)</f>
        <v>0</v>
      </c>
      <c r="M182" s="2">
        <f t="shared" si="0"/>
        <v>0</v>
      </c>
    </row>
    <row r="183" spans="1:13">
      <c r="A183" s="180" t="s">
        <v>912</v>
      </c>
      <c r="B183" s="175" t="s">
        <v>158</v>
      </c>
      <c r="C183" s="180" t="s">
        <v>913</v>
      </c>
      <c r="D183" s="9"/>
      <c r="E183" s="181" t="s">
        <v>914</v>
      </c>
      <c r="F183" s="11"/>
      <c r="G183" s="181" t="s">
        <v>287</v>
      </c>
      <c r="H183" s="11"/>
      <c r="I183" s="181" t="s">
        <v>287</v>
      </c>
      <c r="J183" s="11"/>
      <c r="K183" s="181" t="s">
        <v>914</v>
      </c>
      <c r="L183" s="8">
        <f>VLOOKUP(A183,'07.2019'!A:L,12,0)</f>
        <v>0</v>
      </c>
      <c r="M183" s="2">
        <f t="shared" si="0"/>
        <v>0</v>
      </c>
    </row>
    <row r="184" spans="1:13">
      <c r="A184" s="180" t="s">
        <v>915</v>
      </c>
      <c r="B184" s="175" t="s">
        <v>158</v>
      </c>
      <c r="C184" s="180" t="s">
        <v>916</v>
      </c>
      <c r="D184" s="9"/>
      <c r="E184" s="181" t="s">
        <v>917</v>
      </c>
      <c r="F184" s="11"/>
      <c r="G184" s="181" t="s">
        <v>918</v>
      </c>
      <c r="H184" s="11"/>
      <c r="I184" s="181" t="s">
        <v>287</v>
      </c>
      <c r="J184" s="11"/>
      <c r="K184" s="181" t="s">
        <v>919</v>
      </c>
      <c r="L184" s="8">
        <f>VLOOKUP(A184,'07.2019'!A:L,12,0)</f>
        <v>0</v>
      </c>
      <c r="M184" s="2">
        <f t="shared" si="0"/>
        <v>13907.01</v>
      </c>
    </row>
    <row r="185" spans="1:13">
      <c r="A185" s="180" t="s">
        <v>920</v>
      </c>
      <c r="B185" s="175" t="s">
        <v>158</v>
      </c>
      <c r="C185" s="180" t="s">
        <v>921</v>
      </c>
      <c r="D185" s="9"/>
      <c r="E185" s="181" t="s">
        <v>922</v>
      </c>
      <c r="F185" s="11"/>
      <c r="G185" s="181" t="s">
        <v>923</v>
      </c>
      <c r="H185" s="11"/>
      <c r="I185" s="181" t="s">
        <v>287</v>
      </c>
      <c r="J185" s="11"/>
      <c r="K185" s="181" t="s">
        <v>924</v>
      </c>
      <c r="L185" s="8">
        <f>VLOOKUP(A185,'07.2019'!A:L,12,0)</f>
        <v>0</v>
      </c>
      <c r="M185" s="2">
        <f t="shared" si="0"/>
        <v>4362.92</v>
      </c>
    </row>
    <row r="186" spans="1:13">
      <c r="A186" s="180" t="s">
        <v>925</v>
      </c>
      <c r="B186" s="175" t="s">
        <v>158</v>
      </c>
      <c r="C186" s="180" t="s">
        <v>926</v>
      </c>
      <c r="D186" s="9"/>
      <c r="E186" s="181" t="s">
        <v>927</v>
      </c>
      <c r="F186" s="11"/>
      <c r="G186" s="181" t="s">
        <v>928</v>
      </c>
      <c r="H186" s="11"/>
      <c r="I186" s="181" t="s">
        <v>287</v>
      </c>
      <c r="J186" s="11"/>
      <c r="K186" s="181" t="s">
        <v>929</v>
      </c>
      <c r="L186" s="8">
        <f>VLOOKUP(A186,'07.2019'!A:L,12,0)</f>
        <v>0</v>
      </c>
      <c r="M186" s="2">
        <f t="shared" si="0"/>
        <v>545.27</v>
      </c>
    </row>
    <row r="187" spans="1:13">
      <c r="A187" s="180" t="s">
        <v>930</v>
      </c>
      <c r="B187" s="175" t="s">
        <v>158</v>
      </c>
      <c r="C187" s="180" t="s">
        <v>931</v>
      </c>
      <c r="D187" s="9"/>
      <c r="E187" s="181" t="s">
        <v>932</v>
      </c>
      <c r="F187" s="11"/>
      <c r="G187" s="181" t="s">
        <v>933</v>
      </c>
      <c r="H187" s="11"/>
      <c r="I187" s="181" t="s">
        <v>934</v>
      </c>
      <c r="J187" s="11"/>
      <c r="K187" s="181" t="s">
        <v>935</v>
      </c>
      <c r="L187" s="8">
        <f>VLOOKUP(A187,'07.2019'!A:L,12,0)</f>
        <v>0</v>
      </c>
      <c r="M187" s="2">
        <f t="shared" si="0"/>
        <v>4271.0999999999995</v>
      </c>
    </row>
    <row r="188" spans="1:13">
      <c r="A188" s="180" t="s">
        <v>936</v>
      </c>
      <c r="B188" s="175" t="s">
        <v>158</v>
      </c>
      <c r="C188" s="180" t="s">
        <v>937</v>
      </c>
      <c r="D188" s="9"/>
      <c r="E188" s="181" t="s">
        <v>938</v>
      </c>
      <c r="F188" s="11"/>
      <c r="G188" s="181" t="s">
        <v>287</v>
      </c>
      <c r="H188" s="11"/>
      <c r="I188" s="181" t="s">
        <v>287</v>
      </c>
      <c r="J188" s="11"/>
      <c r="K188" s="181" t="s">
        <v>938</v>
      </c>
      <c r="L188" s="8">
        <f>VLOOKUP(A188,'07.2019'!A:L,12,0)</f>
        <v>0</v>
      </c>
      <c r="M188" s="2">
        <f t="shared" si="0"/>
        <v>0</v>
      </c>
    </row>
    <row r="189" spans="1:13">
      <c r="A189" s="180" t="s">
        <v>939</v>
      </c>
      <c r="B189" s="175" t="s">
        <v>158</v>
      </c>
      <c r="C189" s="180" t="s">
        <v>793</v>
      </c>
      <c r="D189" s="9"/>
      <c r="E189" s="181" t="s">
        <v>940</v>
      </c>
      <c r="F189" s="11"/>
      <c r="G189" s="181" t="s">
        <v>941</v>
      </c>
      <c r="H189" s="11"/>
      <c r="I189" s="181" t="s">
        <v>287</v>
      </c>
      <c r="J189" s="11"/>
      <c r="K189" s="181" t="s">
        <v>942</v>
      </c>
      <c r="L189" s="8">
        <f>VLOOKUP(A189,'07.2019'!A:L,12,0)</f>
        <v>0</v>
      </c>
      <c r="M189" s="2">
        <f t="shared" si="0"/>
        <v>8100</v>
      </c>
    </row>
    <row r="190" spans="1:13">
      <c r="A190" s="180" t="s">
        <v>943</v>
      </c>
      <c r="B190" s="175" t="s">
        <v>158</v>
      </c>
      <c r="C190" s="180" t="s">
        <v>798</v>
      </c>
      <c r="D190" s="9"/>
      <c r="E190" s="181" t="s">
        <v>944</v>
      </c>
      <c r="F190" s="11"/>
      <c r="G190" s="181" t="s">
        <v>945</v>
      </c>
      <c r="H190" s="11"/>
      <c r="I190" s="181" t="s">
        <v>946</v>
      </c>
      <c r="J190" s="11"/>
      <c r="K190" s="181" t="s">
        <v>947</v>
      </c>
      <c r="L190" s="8">
        <f>VLOOKUP(A190,'07.2019'!A:L,12,0)</f>
        <v>0</v>
      </c>
      <c r="M190" s="2">
        <f t="shared" si="0"/>
        <v>1064.18</v>
      </c>
    </row>
    <row r="191" spans="1:13">
      <c r="A191" s="180" t="s">
        <v>948</v>
      </c>
      <c r="B191" s="175" t="s">
        <v>158</v>
      </c>
      <c r="C191" s="180" t="s">
        <v>949</v>
      </c>
      <c r="D191" s="9"/>
      <c r="E191" s="181" t="s">
        <v>950</v>
      </c>
      <c r="F191" s="11"/>
      <c r="G191" s="181" t="s">
        <v>287</v>
      </c>
      <c r="H191" s="11"/>
      <c r="I191" s="181" t="s">
        <v>287</v>
      </c>
      <c r="J191" s="11"/>
      <c r="K191" s="181" t="s">
        <v>950</v>
      </c>
      <c r="L191" s="8">
        <f>VLOOKUP(A191,'07.2019'!A:L,12,0)</f>
        <v>0</v>
      </c>
      <c r="M191" s="2">
        <f t="shared" si="0"/>
        <v>0</v>
      </c>
    </row>
    <row r="192" spans="1:13">
      <c r="A192" s="180" t="s">
        <v>951</v>
      </c>
      <c r="B192" s="175" t="s">
        <v>158</v>
      </c>
      <c r="C192" s="180" t="s">
        <v>584</v>
      </c>
      <c r="D192" s="9"/>
      <c r="E192" s="181" t="s">
        <v>952</v>
      </c>
      <c r="F192" s="11"/>
      <c r="G192" s="181" t="s">
        <v>953</v>
      </c>
      <c r="H192" s="11"/>
      <c r="I192" s="181" t="s">
        <v>954</v>
      </c>
      <c r="J192" s="11"/>
      <c r="K192" s="181" t="s">
        <v>955</v>
      </c>
      <c r="L192" s="8">
        <f>VLOOKUP(A192,'07.2019'!A:L,12,0)</f>
        <v>0</v>
      </c>
      <c r="M192" s="2">
        <f t="shared" si="0"/>
        <v>4730.9299999999994</v>
      </c>
    </row>
    <row r="193" spans="1:13">
      <c r="A193" s="180" t="s">
        <v>956</v>
      </c>
      <c r="B193" s="175" t="s">
        <v>158</v>
      </c>
      <c r="C193" s="180" t="s">
        <v>806</v>
      </c>
      <c r="D193" s="9"/>
      <c r="E193" s="181" t="s">
        <v>957</v>
      </c>
      <c r="F193" s="11"/>
      <c r="G193" s="181" t="s">
        <v>958</v>
      </c>
      <c r="H193" s="11"/>
      <c r="I193" s="181" t="s">
        <v>803</v>
      </c>
      <c r="J193" s="11"/>
      <c r="K193" s="181" t="s">
        <v>959</v>
      </c>
      <c r="L193" s="8">
        <f>VLOOKUP(A193,'07.2019'!A:L,12,0)</f>
        <v>0</v>
      </c>
      <c r="M193" s="2">
        <f t="shared" si="0"/>
        <v>6515.48</v>
      </c>
    </row>
    <row r="194" spans="1:13">
      <c r="A194" s="180" t="s">
        <v>960</v>
      </c>
      <c r="B194" s="175" t="s">
        <v>158</v>
      </c>
      <c r="C194" s="180" t="s">
        <v>811</v>
      </c>
      <c r="D194" s="9"/>
      <c r="E194" s="181" t="s">
        <v>961</v>
      </c>
      <c r="F194" s="11"/>
      <c r="G194" s="181" t="s">
        <v>962</v>
      </c>
      <c r="H194" s="11"/>
      <c r="I194" s="181" t="s">
        <v>287</v>
      </c>
      <c r="J194" s="11"/>
      <c r="K194" s="181" t="s">
        <v>963</v>
      </c>
      <c r="L194" s="8">
        <f>VLOOKUP(A194,'07.2019'!A:L,12,0)</f>
        <v>0</v>
      </c>
      <c r="M194" s="2">
        <f t="shared" si="0"/>
        <v>390.98</v>
      </c>
    </row>
    <row r="195" spans="1:13">
      <c r="A195" s="180" t="s">
        <v>964</v>
      </c>
      <c r="B195" s="175" t="s">
        <v>158</v>
      </c>
      <c r="C195" s="180" t="s">
        <v>816</v>
      </c>
      <c r="D195" s="9"/>
      <c r="E195" s="181" t="s">
        <v>965</v>
      </c>
      <c r="F195" s="11"/>
      <c r="G195" s="181" t="s">
        <v>966</v>
      </c>
      <c r="H195" s="11"/>
      <c r="I195" s="181" t="s">
        <v>967</v>
      </c>
      <c r="J195" s="11"/>
      <c r="K195" s="181" t="s">
        <v>968</v>
      </c>
      <c r="L195" s="8">
        <f>VLOOKUP(A195,'07.2019'!A:L,12,0)</f>
        <v>0</v>
      </c>
      <c r="M195" s="2">
        <f t="shared" si="0"/>
        <v>-244.81999999999994</v>
      </c>
    </row>
    <row r="196" spans="1:13">
      <c r="A196" s="180" t="s">
        <v>969</v>
      </c>
      <c r="B196" s="175" t="s">
        <v>158</v>
      </c>
      <c r="C196" s="180" t="s">
        <v>821</v>
      </c>
      <c r="D196" s="9"/>
      <c r="E196" s="181" t="s">
        <v>970</v>
      </c>
      <c r="F196" s="11"/>
      <c r="G196" s="181" t="s">
        <v>971</v>
      </c>
      <c r="H196" s="11"/>
      <c r="I196" s="181" t="s">
        <v>287</v>
      </c>
      <c r="J196" s="11"/>
      <c r="K196" s="181" t="s">
        <v>972</v>
      </c>
      <c r="L196" s="8">
        <f>VLOOKUP(A196,'07.2019'!A:L,12,0)</f>
        <v>0</v>
      </c>
      <c r="M196" s="2">
        <f t="shared" si="0"/>
        <v>48.9</v>
      </c>
    </row>
    <row r="197" spans="1:13">
      <c r="A197" s="180" t="s">
        <v>973</v>
      </c>
      <c r="B197" s="175" t="s">
        <v>158</v>
      </c>
      <c r="C197" s="180" t="s">
        <v>826</v>
      </c>
      <c r="D197" s="9"/>
      <c r="E197" s="181" t="s">
        <v>974</v>
      </c>
      <c r="F197" s="11"/>
      <c r="G197" s="181" t="s">
        <v>975</v>
      </c>
      <c r="H197" s="11"/>
      <c r="I197" s="181" t="s">
        <v>976</v>
      </c>
      <c r="J197" s="11"/>
      <c r="K197" s="181" t="s">
        <v>977</v>
      </c>
      <c r="L197" s="8">
        <f>VLOOKUP(A197,'07.2019'!A:L,12,0)</f>
        <v>0</v>
      </c>
      <c r="M197" s="2">
        <f t="shared" si="0"/>
        <v>-30.590000000000003</v>
      </c>
    </row>
    <row r="198" spans="1:13">
      <c r="A198" s="180" t="s">
        <v>978</v>
      </c>
      <c r="B198" s="175" t="s">
        <v>158</v>
      </c>
      <c r="C198" s="180" t="s">
        <v>831</v>
      </c>
      <c r="D198" s="9"/>
      <c r="E198" s="181" t="s">
        <v>979</v>
      </c>
      <c r="F198" s="11"/>
      <c r="G198" s="181" t="s">
        <v>980</v>
      </c>
      <c r="H198" s="11"/>
      <c r="I198" s="181" t="s">
        <v>287</v>
      </c>
      <c r="J198" s="11"/>
      <c r="K198" s="181" t="s">
        <v>981</v>
      </c>
      <c r="L198" s="8">
        <f>VLOOKUP(A198,'07.2019'!A:L,12,0)</f>
        <v>0</v>
      </c>
      <c r="M198" s="2">
        <f t="shared" si="0"/>
        <v>1246.25</v>
      </c>
    </row>
    <row r="199" spans="1:13">
      <c r="A199" s="180" t="s">
        <v>982</v>
      </c>
      <c r="B199" s="175" t="s">
        <v>158</v>
      </c>
      <c r="C199" s="180" t="s">
        <v>837</v>
      </c>
      <c r="D199" s="9"/>
      <c r="E199" s="181" t="s">
        <v>983</v>
      </c>
      <c r="F199" s="11"/>
      <c r="G199" s="181" t="s">
        <v>984</v>
      </c>
      <c r="H199" s="11"/>
      <c r="I199" s="181" t="s">
        <v>985</v>
      </c>
      <c r="J199" s="11"/>
      <c r="K199" s="181" t="s">
        <v>986</v>
      </c>
      <c r="L199" s="8">
        <f>VLOOKUP(A199,'07.2019'!A:L,12,0)</f>
        <v>0</v>
      </c>
      <c r="M199" s="2">
        <f t="shared" si="0"/>
        <v>-780.29999999999973</v>
      </c>
    </row>
    <row r="200" spans="1:13">
      <c r="A200" s="182" t="s">
        <v>158</v>
      </c>
      <c r="B200" s="175" t="s">
        <v>158</v>
      </c>
      <c r="C200" s="182" t="s">
        <v>158</v>
      </c>
      <c r="D200" s="12"/>
      <c r="E200" s="12"/>
      <c r="F200" s="12"/>
      <c r="G200" s="12"/>
      <c r="H200" s="12"/>
      <c r="I200" s="12"/>
      <c r="J200" s="12"/>
      <c r="K200" s="12"/>
      <c r="L200" s="8">
        <f>VLOOKUP(A200,'07.2019'!A:L,12,0)</f>
        <v>0</v>
      </c>
      <c r="M200" s="2">
        <f t="shared" si="0"/>
        <v>0</v>
      </c>
    </row>
    <row r="201" spans="1:13">
      <c r="A201" s="178" t="s">
        <v>987</v>
      </c>
      <c r="B201" s="175" t="s">
        <v>158</v>
      </c>
      <c r="C201" s="178" t="s">
        <v>842</v>
      </c>
      <c r="D201" s="6"/>
      <c r="E201" s="179" t="s">
        <v>988</v>
      </c>
      <c r="F201" s="8"/>
      <c r="G201" s="179" t="s">
        <v>989</v>
      </c>
      <c r="H201" s="8"/>
      <c r="I201" s="179" t="s">
        <v>990</v>
      </c>
      <c r="J201" s="8"/>
      <c r="K201" s="179" t="s">
        <v>991</v>
      </c>
      <c r="L201" s="8">
        <f>VLOOKUP(A201,'07.2019'!A:L,12,0)</f>
        <v>0</v>
      </c>
      <c r="M201" s="2">
        <f t="shared" si="0"/>
        <v>412278.32</v>
      </c>
    </row>
    <row r="202" spans="1:13">
      <c r="A202" s="180" t="s">
        <v>992</v>
      </c>
      <c r="B202" s="175" t="s">
        <v>158</v>
      </c>
      <c r="C202" s="180" t="s">
        <v>901</v>
      </c>
      <c r="D202" s="9"/>
      <c r="E202" s="181" t="s">
        <v>993</v>
      </c>
      <c r="F202" s="11"/>
      <c r="G202" s="181" t="s">
        <v>994</v>
      </c>
      <c r="H202" s="11"/>
      <c r="I202" s="181" t="s">
        <v>995</v>
      </c>
      <c r="J202" s="11"/>
      <c r="K202" s="181" t="s">
        <v>996</v>
      </c>
      <c r="L202" s="8" t="str">
        <f>VLOOKUP(A202,'07.2019'!A:L,12,0)</f>
        <v>7.1.2.2</v>
      </c>
      <c r="M202" s="2">
        <f t="shared" si="0"/>
        <v>215674.79</v>
      </c>
    </row>
    <row r="203" spans="1:13">
      <c r="A203" s="180" t="s">
        <v>997</v>
      </c>
      <c r="B203" s="175" t="s">
        <v>158</v>
      </c>
      <c r="C203" s="180" t="s">
        <v>907</v>
      </c>
      <c r="D203" s="9"/>
      <c r="E203" s="181" t="s">
        <v>998</v>
      </c>
      <c r="F203" s="11"/>
      <c r="G203" s="181" t="s">
        <v>999</v>
      </c>
      <c r="H203" s="11"/>
      <c r="I203" s="181" t="s">
        <v>287</v>
      </c>
      <c r="J203" s="11"/>
      <c r="K203" s="181" t="s">
        <v>1000</v>
      </c>
      <c r="L203" s="8" t="str">
        <f>VLOOKUP(A203,'07.2019'!A:L,12,0)</f>
        <v>7.1.2.2</v>
      </c>
      <c r="M203" s="2">
        <f t="shared" si="0"/>
        <v>4789.7299999999996</v>
      </c>
    </row>
    <row r="204" spans="1:13">
      <c r="A204" s="180" t="s">
        <v>1001</v>
      </c>
      <c r="B204" s="175" t="s">
        <v>158</v>
      </c>
      <c r="C204" s="180" t="s">
        <v>910</v>
      </c>
      <c r="D204" s="9"/>
      <c r="E204" s="181" t="s">
        <v>1002</v>
      </c>
      <c r="F204" s="11"/>
      <c r="G204" s="181" t="s">
        <v>287</v>
      </c>
      <c r="H204" s="11"/>
      <c r="I204" s="181" t="s">
        <v>287</v>
      </c>
      <c r="J204" s="11"/>
      <c r="K204" s="181" t="s">
        <v>1002</v>
      </c>
      <c r="L204" s="8" t="str">
        <f>VLOOKUP(A204,'07.2019'!A:L,12,0)</f>
        <v>7.1.2.2</v>
      </c>
      <c r="M204" s="2">
        <f t="shared" ref="M204:M267" si="1">G204-I204</f>
        <v>0</v>
      </c>
    </row>
    <row r="205" spans="1:13">
      <c r="A205" s="180" t="s">
        <v>1003</v>
      </c>
      <c r="B205" s="175" t="s">
        <v>158</v>
      </c>
      <c r="C205" s="180" t="s">
        <v>913</v>
      </c>
      <c r="D205" s="9"/>
      <c r="E205" s="181" t="s">
        <v>1004</v>
      </c>
      <c r="F205" s="11"/>
      <c r="G205" s="181" t="s">
        <v>1005</v>
      </c>
      <c r="H205" s="11"/>
      <c r="I205" s="181" t="s">
        <v>287</v>
      </c>
      <c r="J205" s="11"/>
      <c r="K205" s="181" t="s">
        <v>1006</v>
      </c>
      <c r="L205" s="8" t="str">
        <f>VLOOKUP(A205,'07.2019'!A:L,12,0)</f>
        <v>7.1.2.2</v>
      </c>
      <c r="M205" s="2">
        <f t="shared" si="1"/>
        <v>2469.27</v>
      </c>
    </row>
    <row r="206" spans="1:13">
      <c r="A206" s="180" t="s">
        <v>1007</v>
      </c>
      <c r="B206" s="175" t="s">
        <v>158</v>
      </c>
      <c r="C206" s="180" t="s">
        <v>1008</v>
      </c>
      <c r="D206" s="9"/>
      <c r="E206" s="181" t="s">
        <v>1009</v>
      </c>
      <c r="F206" s="11"/>
      <c r="G206" s="181" t="s">
        <v>1010</v>
      </c>
      <c r="H206" s="11"/>
      <c r="I206" s="181" t="s">
        <v>803</v>
      </c>
      <c r="J206" s="11"/>
      <c r="K206" s="181" t="s">
        <v>1011</v>
      </c>
      <c r="L206" s="8" t="str">
        <f>VLOOKUP(A206,'07.2019'!A:L,12,0)</f>
        <v>7.1.2.2</v>
      </c>
      <c r="M206" s="2">
        <f t="shared" si="1"/>
        <v>55432.329999999994</v>
      </c>
    </row>
    <row r="207" spans="1:13">
      <c r="A207" s="180" t="s">
        <v>1012</v>
      </c>
      <c r="B207" s="175" t="s">
        <v>158</v>
      </c>
      <c r="C207" s="180" t="s">
        <v>1013</v>
      </c>
      <c r="D207" s="9"/>
      <c r="E207" s="181" t="s">
        <v>1014</v>
      </c>
      <c r="F207" s="11"/>
      <c r="G207" s="181" t="s">
        <v>1015</v>
      </c>
      <c r="H207" s="11"/>
      <c r="I207" s="181" t="s">
        <v>287</v>
      </c>
      <c r="J207" s="11"/>
      <c r="K207" s="181" t="s">
        <v>1016</v>
      </c>
      <c r="L207" s="8" t="str">
        <f>VLOOKUP(A207,'07.2019'!A:L,12,0)</f>
        <v>7.1.2.2</v>
      </c>
      <c r="M207" s="2">
        <f t="shared" si="1"/>
        <v>17391.27</v>
      </c>
    </row>
    <row r="208" spans="1:13">
      <c r="A208" s="180" t="s">
        <v>1017</v>
      </c>
      <c r="B208" s="175" t="s">
        <v>158</v>
      </c>
      <c r="C208" s="180" t="s">
        <v>1018</v>
      </c>
      <c r="D208" s="9"/>
      <c r="E208" s="181" t="s">
        <v>1019</v>
      </c>
      <c r="F208" s="11"/>
      <c r="G208" s="181" t="s">
        <v>1020</v>
      </c>
      <c r="H208" s="11"/>
      <c r="I208" s="181" t="s">
        <v>287</v>
      </c>
      <c r="J208" s="11"/>
      <c r="K208" s="181" t="s">
        <v>1021</v>
      </c>
      <c r="L208" s="8" t="str">
        <f>VLOOKUP(A208,'07.2019'!A:L,12,0)</f>
        <v>7.1.2.2</v>
      </c>
      <c r="M208" s="2">
        <f t="shared" si="1"/>
        <v>2189.59</v>
      </c>
    </row>
    <row r="209" spans="1:13">
      <c r="A209" s="180" t="s">
        <v>1022</v>
      </c>
      <c r="B209" s="175" t="s">
        <v>158</v>
      </c>
      <c r="C209" s="180" t="s">
        <v>1023</v>
      </c>
      <c r="D209" s="9"/>
      <c r="E209" s="181" t="s">
        <v>1024</v>
      </c>
      <c r="F209" s="11"/>
      <c r="G209" s="181" t="s">
        <v>1025</v>
      </c>
      <c r="H209" s="11"/>
      <c r="I209" s="181" t="s">
        <v>1026</v>
      </c>
      <c r="J209" s="11"/>
      <c r="K209" s="181" t="s">
        <v>1027</v>
      </c>
      <c r="L209" s="8" t="str">
        <f>VLOOKUP(A209,'07.2019'!A:L,12,0)</f>
        <v>7.1.2.2</v>
      </c>
      <c r="M209" s="2">
        <f t="shared" si="1"/>
        <v>19978.340000000004</v>
      </c>
    </row>
    <row r="210" spans="1:13">
      <c r="A210" s="180" t="s">
        <v>1028</v>
      </c>
      <c r="B210" s="175" t="s">
        <v>158</v>
      </c>
      <c r="C210" s="180" t="s">
        <v>793</v>
      </c>
      <c r="D210" s="9"/>
      <c r="E210" s="181" t="s">
        <v>1029</v>
      </c>
      <c r="F210" s="11"/>
      <c r="G210" s="181" t="s">
        <v>1030</v>
      </c>
      <c r="H210" s="11"/>
      <c r="I210" s="181" t="s">
        <v>287</v>
      </c>
      <c r="J210" s="11"/>
      <c r="K210" s="181" t="s">
        <v>1031</v>
      </c>
      <c r="L210" s="8" t="str">
        <f>VLOOKUP(A210,'07.2019'!A:L,12,0)</f>
        <v>7.1.2.2</v>
      </c>
      <c r="M210" s="2">
        <f t="shared" si="1"/>
        <v>37271.14</v>
      </c>
    </row>
    <row r="211" spans="1:13">
      <c r="A211" s="180" t="s">
        <v>1032</v>
      </c>
      <c r="B211" s="175" t="s">
        <v>158</v>
      </c>
      <c r="C211" s="180" t="s">
        <v>798</v>
      </c>
      <c r="D211" s="9"/>
      <c r="E211" s="181" t="s">
        <v>1033</v>
      </c>
      <c r="F211" s="11"/>
      <c r="G211" s="181" t="s">
        <v>1034</v>
      </c>
      <c r="H211" s="11"/>
      <c r="I211" s="181" t="s">
        <v>1035</v>
      </c>
      <c r="J211" s="11"/>
      <c r="K211" s="181" t="s">
        <v>1036</v>
      </c>
      <c r="L211" s="8" t="str">
        <f>VLOOKUP(A211,'07.2019'!A:L,12,0)</f>
        <v>7.1.2.2</v>
      </c>
      <c r="M211" s="2">
        <f t="shared" si="1"/>
        <v>1576.9100000000008</v>
      </c>
    </row>
    <row r="212" spans="1:13">
      <c r="A212" s="180" t="s">
        <v>1037</v>
      </c>
      <c r="B212" s="175" t="s">
        <v>158</v>
      </c>
      <c r="C212" s="180" t="s">
        <v>949</v>
      </c>
      <c r="D212" s="9"/>
      <c r="E212" s="181" t="s">
        <v>1038</v>
      </c>
      <c r="F212" s="11"/>
      <c r="G212" s="181" t="s">
        <v>287</v>
      </c>
      <c r="H212" s="11"/>
      <c r="I212" s="181" t="s">
        <v>287</v>
      </c>
      <c r="J212" s="11"/>
      <c r="K212" s="181" t="s">
        <v>1038</v>
      </c>
      <c r="L212" s="8" t="str">
        <f>VLOOKUP(A212,'07.2019'!A:L,12,0)</f>
        <v>7.1.2.2</v>
      </c>
      <c r="M212" s="2">
        <f t="shared" si="1"/>
        <v>0</v>
      </c>
    </row>
    <row r="213" spans="1:13">
      <c r="A213" s="176" t="s">
        <v>257</v>
      </c>
      <c r="B213" s="176" t="s">
        <v>258</v>
      </c>
      <c r="C213" s="4"/>
      <c r="D213" s="4"/>
      <c r="E213" s="177" t="s">
        <v>259</v>
      </c>
      <c r="F213" s="5"/>
      <c r="G213" s="177" t="s">
        <v>260</v>
      </c>
      <c r="H213" s="5"/>
      <c r="I213" s="177" t="s">
        <v>261</v>
      </c>
      <c r="J213" s="5"/>
      <c r="K213" s="177" t="s">
        <v>262</v>
      </c>
      <c r="L213" s="8">
        <f>VLOOKUP(A213,'07.2019'!A:L,12,0)</f>
        <v>0</v>
      </c>
      <c r="M213" s="2" t="e">
        <f t="shared" si="1"/>
        <v>#VALUE!</v>
      </c>
    </row>
    <row r="214" spans="1:13">
      <c r="A214" s="180" t="s">
        <v>1039</v>
      </c>
      <c r="B214" s="175" t="s">
        <v>158</v>
      </c>
      <c r="C214" s="180" t="s">
        <v>584</v>
      </c>
      <c r="D214" s="9"/>
      <c r="E214" s="181" t="s">
        <v>1040</v>
      </c>
      <c r="F214" s="11"/>
      <c r="G214" s="181" t="s">
        <v>1041</v>
      </c>
      <c r="H214" s="11"/>
      <c r="I214" s="181" t="s">
        <v>1042</v>
      </c>
      <c r="J214" s="11"/>
      <c r="K214" s="181" t="s">
        <v>1043</v>
      </c>
      <c r="L214" s="8" t="str">
        <f>VLOOKUP(A214,'07.2019'!A:L,12,0)</f>
        <v>7.1.2.2</v>
      </c>
      <c r="M214" s="2">
        <f t="shared" si="1"/>
        <v>19542.199999999997</v>
      </c>
    </row>
    <row r="215" spans="1:13">
      <c r="A215" s="180" t="s">
        <v>1044</v>
      </c>
      <c r="B215" s="175" t="s">
        <v>158</v>
      </c>
      <c r="C215" s="180" t="s">
        <v>806</v>
      </c>
      <c r="D215" s="9"/>
      <c r="E215" s="181" t="s">
        <v>1045</v>
      </c>
      <c r="F215" s="11"/>
      <c r="G215" s="181" t="s">
        <v>1046</v>
      </c>
      <c r="H215" s="11"/>
      <c r="I215" s="181" t="s">
        <v>1047</v>
      </c>
      <c r="J215" s="11"/>
      <c r="K215" s="181" t="s">
        <v>1048</v>
      </c>
      <c r="L215" s="8" t="str">
        <f>VLOOKUP(A215,'07.2019'!A:L,12,0)</f>
        <v>7.1.2.2</v>
      </c>
      <c r="M215" s="2">
        <f t="shared" si="1"/>
        <v>26005.350000000002</v>
      </c>
    </row>
    <row r="216" spans="1:13">
      <c r="A216" s="180" t="s">
        <v>1049</v>
      </c>
      <c r="B216" s="175" t="s">
        <v>158</v>
      </c>
      <c r="C216" s="180" t="s">
        <v>811</v>
      </c>
      <c r="D216" s="9"/>
      <c r="E216" s="181" t="s">
        <v>1050</v>
      </c>
      <c r="F216" s="11"/>
      <c r="G216" s="181" t="s">
        <v>1051</v>
      </c>
      <c r="H216" s="11"/>
      <c r="I216" s="181" t="s">
        <v>1052</v>
      </c>
      <c r="J216" s="11"/>
      <c r="K216" s="181" t="s">
        <v>1053</v>
      </c>
      <c r="L216" s="8" t="str">
        <f>VLOOKUP(A216,'07.2019'!A:L,12,0)</f>
        <v>7.1.2.2</v>
      </c>
      <c r="M216" s="2">
        <f t="shared" si="1"/>
        <v>1563.6</v>
      </c>
    </row>
    <row r="217" spans="1:13">
      <c r="A217" s="180" t="s">
        <v>1054</v>
      </c>
      <c r="B217" s="175" t="s">
        <v>158</v>
      </c>
      <c r="C217" s="180" t="s">
        <v>816</v>
      </c>
      <c r="D217" s="9"/>
      <c r="E217" s="181" t="s">
        <v>1055</v>
      </c>
      <c r="F217" s="11"/>
      <c r="G217" s="181" t="s">
        <v>1056</v>
      </c>
      <c r="H217" s="11"/>
      <c r="I217" s="181" t="s">
        <v>1057</v>
      </c>
      <c r="J217" s="11"/>
      <c r="K217" s="181" t="s">
        <v>1058</v>
      </c>
      <c r="L217" s="8" t="str">
        <f>VLOOKUP(A217,'07.2019'!A:L,12,0)</f>
        <v>7.1.2.2</v>
      </c>
      <c r="M217" s="2">
        <f t="shared" si="1"/>
        <v>755.49</v>
      </c>
    </row>
    <row r="218" spans="1:13">
      <c r="A218" s="180" t="s">
        <v>1059</v>
      </c>
      <c r="B218" s="175" t="s">
        <v>158</v>
      </c>
      <c r="C218" s="180" t="s">
        <v>821</v>
      </c>
      <c r="D218" s="9"/>
      <c r="E218" s="181" t="s">
        <v>1060</v>
      </c>
      <c r="F218" s="11"/>
      <c r="G218" s="181" t="s">
        <v>1061</v>
      </c>
      <c r="H218" s="11"/>
      <c r="I218" s="181" t="s">
        <v>1062</v>
      </c>
      <c r="J218" s="11"/>
      <c r="K218" s="181" t="s">
        <v>1063</v>
      </c>
      <c r="L218" s="8" t="str">
        <f>VLOOKUP(A218,'07.2019'!A:L,12,0)</f>
        <v>7.1.2.2</v>
      </c>
      <c r="M218" s="2">
        <f t="shared" si="1"/>
        <v>151.88</v>
      </c>
    </row>
    <row r="219" spans="1:13">
      <c r="A219" s="180" t="s">
        <v>1064</v>
      </c>
      <c r="B219" s="175" t="s">
        <v>158</v>
      </c>
      <c r="C219" s="180" t="s">
        <v>826</v>
      </c>
      <c r="D219" s="9"/>
      <c r="E219" s="181" t="s">
        <v>1065</v>
      </c>
      <c r="F219" s="11"/>
      <c r="G219" s="181" t="s">
        <v>1066</v>
      </c>
      <c r="H219" s="11"/>
      <c r="I219" s="181" t="s">
        <v>1067</v>
      </c>
      <c r="J219" s="11"/>
      <c r="K219" s="181" t="s">
        <v>1068</v>
      </c>
      <c r="L219" s="8" t="str">
        <f>VLOOKUP(A219,'07.2019'!A:L,12,0)</f>
        <v>7.1.2.2</v>
      </c>
      <c r="M219" s="2">
        <f t="shared" si="1"/>
        <v>94.43</v>
      </c>
    </row>
    <row r="220" spans="1:13">
      <c r="A220" s="180" t="s">
        <v>1069</v>
      </c>
      <c r="B220" s="175" t="s">
        <v>158</v>
      </c>
      <c r="C220" s="180" t="s">
        <v>831</v>
      </c>
      <c r="D220" s="9"/>
      <c r="E220" s="181" t="s">
        <v>1070</v>
      </c>
      <c r="F220" s="11"/>
      <c r="G220" s="181" t="s">
        <v>1071</v>
      </c>
      <c r="H220" s="11"/>
      <c r="I220" s="181" t="s">
        <v>1072</v>
      </c>
      <c r="J220" s="11"/>
      <c r="K220" s="181" t="s">
        <v>1073</v>
      </c>
      <c r="L220" s="8" t="str">
        <f>VLOOKUP(A220,'07.2019'!A:L,12,0)</f>
        <v>7.1.2.2</v>
      </c>
      <c r="M220" s="2">
        <f t="shared" si="1"/>
        <v>4983.88</v>
      </c>
    </row>
    <row r="221" spans="1:13">
      <c r="A221" s="180" t="s">
        <v>1074</v>
      </c>
      <c r="B221" s="175" t="s">
        <v>158</v>
      </c>
      <c r="C221" s="180" t="s">
        <v>837</v>
      </c>
      <c r="D221" s="9"/>
      <c r="E221" s="181" t="s">
        <v>1075</v>
      </c>
      <c r="F221" s="11"/>
      <c r="G221" s="181" t="s">
        <v>1076</v>
      </c>
      <c r="H221" s="11"/>
      <c r="I221" s="181" t="s">
        <v>1077</v>
      </c>
      <c r="J221" s="11"/>
      <c r="K221" s="181" t="s">
        <v>1078</v>
      </c>
      <c r="L221" s="8" t="str">
        <f>VLOOKUP(A221,'07.2019'!A:L,12,0)</f>
        <v>7.1.2.2</v>
      </c>
      <c r="M221" s="2">
        <f t="shared" si="1"/>
        <v>2408.12</v>
      </c>
    </row>
    <row r="222" spans="1:13">
      <c r="A222" s="180" t="s">
        <v>1079</v>
      </c>
      <c r="B222" s="175" t="s">
        <v>158</v>
      </c>
      <c r="C222" s="180" t="s">
        <v>1080</v>
      </c>
      <c r="D222" s="9"/>
      <c r="E222" s="181" t="s">
        <v>1081</v>
      </c>
      <c r="F222" s="11"/>
      <c r="G222" s="181" t="s">
        <v>287</v>
      </c>
      <c r="H222" s="11"/>
      <c r="I222" s="181" t="s">
        <v>287</v>
      </c>
      <c r="J222" s="11"/>
      <c r="K222" s="181" t="s">
        <v>1081</v>
      </c>
      <c r="L222" s="8" t="str">
        <f>VLOOKUP(A222,'07.2019'!A:L,12,0)</f>
        <v>7.1.4</v>
      </c>
      <c r="M222" s="2">
        <f t="shared" si="1"/>
        <v>0</v>
      </c>
    </row>
    <row r="223" spans="1:13">
      <c r="A223" s="182" t="s">
        <v>158</v>
      </c>
      <c r="B223" s="175" t="s">
        <v>158</v>
      </c>
      <c r="C223" s="182" t="s">
        <v>158</v>
      </c>
      <c r="D223" s="12"/>
      <c r="E223" s="12"/>
      <c r="F223" s="12"/>
      <c r="G223" s="12"/>
      <c r="H223" s="12"/>
      <c r="I223" s="12"/>
      <c r="J223" s="12"/>
      <c r="K223" s="12"/>
      <c r="L223" s="8">
        <f>VLOOKUP(A223,'07.2019'!A:L,12,0)</f>
        <v>0</v>
      </c>
      <c r="M223" s="2">
        <f t="shared" si="1"/>
        <v>0</v>
      </c>
    </row>
    <row r="224" spans="1:13">
      <c r="A224" s="178" t="s">
        <v>1082</v>
      </c>
      <c r="B224" s="175" t="s">
        <v>158</v>
      </c>
      <c r="C224" s="178" t="s">
        <v>1083</v>
      </c>
      <c r="D224" s="6"/>
      <c r="E224" s="179" t="s">
        <v>1084</v>
      </c>
      <c r="F224" s="8"/>
      <c r="G224" s="179" t="s">
        <v>1085</v>
      </c>
      <c r="H224" s="8"/>
      <c r="I224" s="179" t="s">
        <v>1086</v>
      </c>
      <c r="J224" s="8"/>
      <c r="K224" s="179" t="s">
        <v>1087</v>
      </c>
      <c r="L224" s="8">
        <f>VLOOKUP(A224,'07.2019'!A:L,12,0)</f>
        <v>0</v>
      </c>
      <c r="M224" s="2">
        <f t="shared" si="1"/>
        <v>6186.92</v>
      </c>
    </row>
    <row r="225" spans="1:13">
      <c r="A225" s="178" t="s">
        <v>1088</v>
      </c>
      <c r="B225" s="175" t="s">
        <v>158</v>
      </c>
      <c r="C225" s="178" t="s">
        <v>842</v>
      </c>
      <c r="D225" s="6"/>
      <c r="E225" s="179" t="s">
        <v>1084</v>
      </c>
      <c r="F225" s="8"/>
      <c r="G225" s="179" t="s">
        <v>1085</v>
      </c>
      <c r="H225" s="8"/>
      <c r="I225" s="179" t="s">
        <v>1086</v>
      </c>
      <c r="J225" s="8"/>
      <c r="K225" s="179" t="s">
        <v>1087</v>
      </c>
      <c r="L225" s="8" t="str">
        <f>VLOOKUP(A225,'07.2019'!A:L,12,0)</f>
        <v>7.1.3.2</v>
      </c>
      <c r="M225" s="2">
        <f t="shared" si="1"/>
        <v>6186.92</v>
      </c>
    </row>
    <row r="226" spans="1:13">
      <c r="A226" s="180" t="s">
        <v>1089</v>
      </c>
      <c r="B226" s="175" t="s">
        <v>158</v>
      </c>
      <c r="C226" s="180" t="s">
        <v>771</v>
      </c>
      <c r="D226" s="9"/>
      <c r="E226" s="181" t="s">
        <v>1090</v>
      </c>
      <c r="F226" s="11"/>
      <c r="G226" s="181" t="s">
        <v>1091</v>
      </c>
      <c r="H226" s="11"/>
      <c r="I226" s="181" t="s">
        <v>1086</v>
      </c>
      <c r="J226" s="11"/>
      <c r="K226" s="181" t="s">
        <v>1092</v>
      </c>
      <c r="L226" s="8">
        <f>VLOOKUP(A226,'07.2019'!A:L,12,0)</f>
        <v>0</v>
      </c>
      <c r="M226" s="2">
        <f t="shared" si="1"/>
        <v>2750</v>
      </c>
    </row>
    <row r="227" spans="1:13">
      <c r="A227" s="180" t="s">
        <v>1093</v>
      </c>
      <c r="B227" s="175" t="s">
        <v>158</v>
      </c>
      <c r="C227" s="180" t="s">
        <v>907</v>
      </c>
      <c r="D227" s="9"/>
      <c r="E227" s="181" t="s">
        <v>1094</v>
      </c>
      <c r="F227" s="11"/>
      <c r="G227" s="181" t="s">
        <v>287</v>
      </c>
      <c r="H227" s="11"/>
      <c r="I227" s="181" t="s">
        <v>287</v>
      </c>
      <c r="J227" s="11"/>
      <c r="K227" s="181" t="s">
        <v>1094</v>
      </c>
      <c r="L227" s="8">
        <f>VLOOKUP(A227,'07.2019'!A:L,12,0)</f>
        <v>0</v>
      </c>
      <c r="M227" s="2">
        <f t="shared" si="1"/>
        <v>0</v>
      </c>
    </row>
    <row r="228" spans="1:13">
      <c r="A228" s="180" t="s">
        <v>1095</v>
      </c>
      <c r="B228" s="175" t="s">
        <v>158</v>
      </c>
      <c r="C228" s="180" t="s">
        <v>793</v>
      </c>
      <c r="D228" s="9"/>
      <c r="E228" s="181" t="s">
        <v>1096</v>
      </c>
      <c r="F228" s="11"/>
      <c r="G228" s="181" t="s">
        <v>1097</v>
      </c>
      <c r="H228" s="11"/>
      <c r="I228" s="181" t="s">
        <v>287</v>
      </c>
      <c r="J228" s="11"/>
      <c r="K228" s="181" t="s">
        <v>1098</v>
      </c>
      <c r="L228" s="8">
        <f>VLOOKUP(A228,'07.2019'!A:L,12,0)</f>
        <v>0</v>
      </c>
      <c r="M228" s="2">
        <f t="shared" si="1"/>
        <v>1890</v>
      </c>
    </row>
    <row r="229" spans="1:13">
      <c r="A229" s="180" t="s">
        <v>1099</v>
      </c>
      <c r="B229" s="175" t="s">
        <v>158</v>
      </c>
      <c r="C229" s="180" t="s">
        <v>798</v>
      </c>
      <c r="D229" s="9"/>
      <c r="E229" s="181" t="s">
        <v>1100</v>
      </c>
      <c r="F229" s="11"/>
      <c r="G229" s="181" t="s">
        <v>1101</v>
      </c>
      <c r="H229" s="11"/>
      <c r="I229" s="181" t="s">
        <v>287</v>
      </c>
      <c r="J229" s="11"/>
      <c r="K229" s="181" t="s">
        <v>1102</v>
      </c>
      <c r="L229" s="8">
        <f>VLOOKUP(A229,'07.2019'!A:L,12,0)</f>
        <v>0</v>
      </c>
      <c r="M229" s="2">
        <f t="shared" si="1"/>
        <v>1546.92</v>
      </c>
    </row>
    <row r="230" spans="1:13">
      <c r="A230" s="182" t="s">
        <v>158</v>
      </c>
      <c r="B230" s="175" t="s">
        <v>158</v>
      </c>
      <c r="C230" s="182" t="s">
        <v>158</v>
      </c>
      <c r="D230" s="12"/>
      <c r="E230" s="12"/>
      <c r="F230" s="12"/>
      <c r="G230" s="12"/>
      <c r="H230" s="12"/>
      <c r="I230" s="12"/>
      <c r="J230" s="12"/>
      <c r="K230" s="12"/>
      <c r="L230" s="8">
        <f>VLOOKUP(A230,'07.2019'!A:L,12,0)</f>
        <v>0</v>
      </c>
      <c r="M230" s="2">
        <f t="shared" si="1"/>
        <v>0</v>
      </c>
    </row>
    <row r="231" spans="1:13">
      <c r="A231" s="178" t="s">
        <v>1103</v>
      </c>
      <c r="B231" s="175" t="s">
        <v>158</v>
      </c>
      <c r="C231" s="178" t="s">
        <v>1104</v>
      </c>
      <c r="D231" s="6"/>
      <c r="E231" s="179" t="s">
        <v>1105</v>
      </c>
      <c r="F231" s="8"/>
      <c r="G231" s="179" t="s">
        <v>1106</v>
      </c>
      <c r="H231" s="8"/>
      <c r="I231" s="179" t="s">
        <v>287</v>
      </c>
      <c r="J231" s="8"/>
      <c r="K231" s="179" t="s">
        <v>1107</v>
      </c>
      <c r="L231" s="8">
        <f>VLOOKUP(A231,'07.2019'!A:L,12,0)</f>
        <v>0</v>
      </c>
      <c r="M231" s="2">
        <f t="shared" si="1"/>
        <v>133415.29999999999</v>
      </c>
    </row>
    <row r="232" spans="1:13">
      <c r="A232" s="178" t="s">
        <v>1108</v>
      </c>
      <c r="B232" s="175" t="s">
        <v>158</v>
      </c>
      <c r="C232" s="178" t="s">
        <v>1104</v>
      </c>
      <c r="D232" s="6"/>
      <c r="E232" s="179" t="s">
        <v>1105</v>
      </c>
      <c r="F232" s="8"/>
      <c r="G232" s="179" t="s">
        <v>1106</v>
      </c>
      <c r="H232" s="8"/>
      <c r="I232" s="179" t="s">
        <v>287</v>
      </c>
      <c r="J232" s="8"/>
      <c r="K232" s="179" t="s">
        <v>1107</v>
      </c>
      <c r="L232" s="8">
        <f>VLOOKUP(A232,'07.2019'!A:L,12,0)</f>
        <v>0</v>
      </c>
      <c r="M232" s="2">
        <f t="shared" si="1"/>
        <v>133415.29999999999</v>
      </c>
    </row>
    <row r="233" spans="1:13">
      <c r="A233" s="178" t="s">
        <v>1109</v>
      </c>
      <c r="B233" s="175" t="s">
        <v>158</v>
      </c>
      <c r="C233" s="178" t="s">
        <v>1104</v>
      </c>
      <c r="D233" s="6"/>
      <c r="E233" s="179" t="s">
        <v>1105</v>
      </c>
      <c r="F233" s="8"/>
      <c r="G233" s="179" t="s">
        <v>1106</v>
      </c>
      <c r="H233" s="8"/>
      <c r="I233" s="179" t="s">
        <v>287</v>
      </c>
      <c r="J233" s="8"/>
      <c r="K233" s="179" t="s">
        <v>1107</v>
      </c>
      <c r="L233" s="8">
        <f>VLOOKUP(A233,'07.2019'!A:L,12,0)</f>
        <v>0</v>
      </c>
      <c r="M233" s="2">
        <f t="shared" si="1"/>
        <v>133415.29999999999</v>
      </c>
    </row>
    <row r="234" spans="1:13">
      <c r="A234" s="180" t="s">
        <v>1110</v>
      </c>
      <c r="B234" s="175" t="s">
        <v>158</v>
      </c>
      <c r="C234" s="180" t="s">
        <v>1111</v>
      </c>
      <c r="D234" s="9"/>
      <c r="E234" s="181" t="s">
        <v>1112</v>
      </c>
      <c r="F234" s="11"/>
      <c r="G234" s="181" t="s">
        <v>1113</v>
      </c>
      <c r="H234" s="11"/>
      <c r="I234" s="181" t="s">
        <v>287</v>
      </c>
      <c r="J234" s="11"/>
      <c r="K234" s="181" t="s">
        <v>1114</v>
      </c>
      <c r="L234" s="8" t="str">
        <f>VLOOKUP(A234,'07.2019'!A:L,12,0)</f>
        <v>8.6</v>
      </c>
      <c r="M234" s="2">
        <f t="shared" si="1"/>
        <v>5504</v>
      </c>
    </row>
    <row r="235" spans="1:13">
      <c r="A235" s="180" t="s">
        <v>1115</v>
      </c>
      <c r="B235" s="175" t="s">
        <v>158</v>
      </c>
      <c r="C235" s="180" t="s">
        <v>1116</v>
      </c>
      <c r="D235" s="9"/>
      <c r="E235" s="181" t="s">
        <v>1117</v>
      </c>
      <c r="F235" s="11"/>
      <c r="G235" s="181" t="s">
        <v>1118</v>
      </c>
      <c r="H235" s="11"/>
      <c r="I235" s="181" t="s">
        <v>287</v>
      </c>
      <c r="J235" s="11"/>
      <c r="K235" s="181" t="s">
        <v>1119</v>
      </c>
      <c r="L235" s="8" t="str">
        <f>VLOOKUP(A235,'07.2019'!A:L,12,0)</f>
        <v>8.3</v>
      </c>
      <c r="M235" s="2">
        <f t="shared" si="1"/>
        <v>6750</v>
      </c>
    </row>
    <row r="236" spans="1:13">
      <c r="A236" s="180" t="s">
        <v>1120</v>
      </c>
      <c r="B236" s="175" t="s">
        <v>158</v>
      </c>
      <c r="C236" s="180" t="s">
        <v>1121</v>
      </c>
      <c r="D236" s="9"/>
      <c r="E236" s="181" t="s">
        <v>1122</v>
      </c>
      <c r="F236" s="11"/>
      <c r="G236" s="181" t="s">
        <v>287</v>
      </c>
      <c r="H236" s="11"/>
      <c r="I236" s="181" t="s">
        <v>287</v>
      </c>
      <c r="J236" s="11"/>
      <c r="K236" s="181" t="s">
        <v>1122</v>
      </c>
      <c r="L236" s="8" t="str">
        <f>VLOOKUP(A236,'07.2019'!A:L,12,0)</f>
        <v>8.7</v>
      </c>
      <c r="M236" s="2">
        <f t="shared" si="1"/>
        <v>0</v>
      </c>
    </row>
    <row r="237" spans="1:13">
      <c r="A237" s="180" t="s">
        <v>1123</v>
      </c>
      <c r="B237" s="175" t="s">
        <v>158</v>
      </c>
      <c r="C237" s="180" t="s">
        <v>1124</v>
      </c>
      <c r="D237" s="9"/>
      <c r="E237" s="181" t="s">
        <v>1125</v>
      </c>
      <c r="F237" s="11"/>
      <c r="G237" s="181" t="s">
        <v>1126</v>
      </c>
      <c r="H237" s="11"/>
      <c r="I237" s="181" t="s">
        <v>287</v>
      </c>
      <c r="J237" s="11"/>
      <c r="K237" s="181" t="s">
        <v>1127</v>
      </c>
      <c r="L237" s="8" t="str">
        <f>VLOOKUP(A237,'07.2019'!A:L,12,0)</f>
        <v>8.2</v>
      </c>
      <c r="M237" s="2">
        <f t="shared" si="1"/>
        <v>14630.16</v>
      </c>
    </row>
    <row r="238" spans="1:13">
      <c r="A238" s="180" t="s">
        <v>1128</v>
      </c>
      <c r="B238" s="175" t="s">
        <v>158</v>
      </c>
      <c r="C238" s="180" t="s">
        <v>1129</v>
      </c>
      <c r="D238" s="9"/>
      <c r="E238" s="181" t="s">
        <v>1130</v>
      </c>
      <c r="F238" s="11"/>
      <c r="G238" s="181" t="s">
        <v>1131</v>
      </c>
      <c r="H238" s="11"/>
      <c r="I238" s="181" t="s">
        <v>287</v>
      </c>
      <c r="J238" s="11"/>
      <c r="K238" s="181" t="s">
        <v>1132</v>
      </c>
      <c r="L238" s="8" t="str">
        <f>VLOOKUP(A238,'07.2019'!A:L,12,0)</f>
        <v>8.8</v>
      </c>
      <c r="M238" s="2">
        <f t="shared" si="1"/>
        <v>1217.44</v>
      </c>
    </row>
    <row r="239" spans="1:13">
      <c r="A239" s="180" t="s">
        <v>1133</v>
      </c>
      <c r="B239" s="175" t="s">
        <v>158</v>
      </c>
      <c r="C239" s="180" t="s">
        <v>1134</v>
      </c>
      <c r="D239" s="9"/>
      <c r="E239" s="181" t="s">
        <v>1135</v>
      </c>
      <c r="F239" s="11"/>
      <c r="G239" s="181" t="s">
        <v>1136</v>
      </c>
      <c r="H239" s="11"/>
      <c r="I239" s="181" t="s">
        <v>287</v>
      </c>
      <c r="J239" s="11"/>
      <c r="K239" s="181" t="s">
        <v>1137</v>
      </c>
      <c r="L239" s="8" t="str">
        <f>VLOOKUP(A239,'07.2019'!A:L,12,0)</f>
        <v>8.1</v>
      </c>
      <c r="M239" s="2">
        <f t="shared" si="1"/>
        <v>35925.26</v>
      </c>
    </row>
    <row r="240" spans="1:13">
      <c r="A240" s="180" t="s">
        <v>1138</v>
      </c>
      <c r="B240" s="175" t="s">
        <v>158</v>
      </c>
      <c r="C240" s="180" t="s">
        <v>1139</v>
      </c>
      <c r="D240" s="9"/>
      <c r="E240" s="181" t="s">
        <v>1140</v>
      </c>
      <c r="F240" s="11"/>
      <c r="G240" s="181" t="s">
        <v>1141</v>
      </c>
      <c r="H240" s="11"/>
      <c r="I240" s="181" t="s">
        <v>287</v>
      </c>
      <c r="J240" s="11"/>
      <c r="K240" s="181" t="s">
        <v>1142</v>
      </c>
      <c r="L240" s="8" t="str">
        <f>VLOOKUP(A240,'07.2019'!A:L,12,0)</f>
        <v>8.2</v>
      </c>
      <c r="M240" s="2">
        <f t="shared" si="1"/>
        <v>20780.830000000002</v>
      </c>
    </row>
    <row r="241" spans="1:13">
      <c r="A241" s="180" t="s">
        <v>1143</v>
      </c>
      <c r="B241" s="175" t="s">
        <v>158</v>
      </c>
      <c r="C241" s="180" t="s">
        <v>1144</v>
      </c>
      <c r="D241" s="9"/>
      <c r="E241" s="181" t="s">
        <v>1145</v>
      </c>
      <c r="F241" s="11"/>
      <c r="G241" s="181" t="s">
        <v>1146</v>
      </c>
      <c r="H241" s="11"/>
      <c r="I241" s="181" t="s">
        <v>287</v>
      </c>
      <c r="J241" s="11"/>
      <c r="K241" s="181" t="s">
        <v>1147</v>
      </c>
      <c r="L241" s="8" t="str">
        <f>VLOOKUP(A241,'07.2019'!A:L,12,0)</f>
        <v>8.2</v>
      </c>
      <c r="M241" s="2">
        <f t="shared" si="1"/>
        <v>37104.370000000003</v>
      </c>
    </row>
    <row r="242" spans="1:13">
      <c r="A242" s="180" t="s">
        <v>1148</v>
      </c>
      <c r="B242" s="175" t="s">
        <v>158</v>
      </c>
      <c r="C242" s="180" t="s">
        <v>1149</v>
      </c>
      <c r="D242" s="9"/>
      <c r="E242" s="181" t="s">
        <v>1150</v>
      </c>
      <c r="F242" s="11"/>
      <c r="G242" s="181" t="s">
        <v>1151</v>
      </c>
      <c r="H242" s="11"/>
      <c r="I242" s="181" t="s">
        <v>287</v>
      </c>
      <c r="J242" s="11"/>
      <c r="K242" s="181" t="s">
        <v>1152</v>
      </c>
      <c r="L242" s="8" t="str">
        <f>VLOOKUP(A242,'07.2019'!A:L,12,0)</f>
        <v>8.4</v>
      </c>
      <c r="M242" s="2">
        <f t="shared" si="1"/>
        <v>4432</v>
      </c>
    </row>
    <row r="243" spans="1:13">
      <c r="A243" s="180" t="s">
        <v>1153</v>
      </c>
      <c r="B243" s="175" t="s">
        <v>158</v>
      </c>
      <c r="C243" s="180" t="s">
        <v>1154</v>
      </c>
      <c r="D243" s="9"/>
      <c r="E243" s="181" t="s">
        <v>1155</v>
      </c>
      <c r="F243" s="11"/>
      <c r="G243" s="181" t="s">
        <v>1156</v>
      </c>
      <c r="H243" s="11"/>
      <c r="I243" s="181" t="s">
        <v>287</v>
      </c>
      <c r="J243" s="11"/>
      <c r="K243" s="181" t="s">
        <v>1157</v>
      </c>
      <c r="L243" s="8" t="str">
        <f>VLOOKUP(A243,'07.2019'!A:L,12,0)</f>
        <v>8.5</v>
      </c>
      <c r="M243" s="2">
        <f t="shared" si="1"/>
        <v>2087.81</v>
      </c>
    </row>
    <row r="244" spans="1:13">
      <c r="A244" s="180" t="s">
        <v>1158</v>
      </c>
      <c r="B244" s="175" t="s">
        <v>158</v>
      </c>
      <c r="C244" s="180" t="s">
        <v>1159</v>
      </c>
      <c r="D244" s="9"/>
      <c r="E244" s="181" t="s">
        <v>1160</v>
      </c>
      <c r="F244" s="11"/>
      <c r="G244" s="181" t="s">
        <v>1161</v>
      </c>
      <c r="H244" s="11"/>
      <c r="I244" s="181" t="s">
        <v>287</v>
      </c>
      <c r="J244" s="11"/>
      <c r="K244" s="181" t="s">
        <v>1162</v>
      </c>
      <c r="L244" s="8" t="str">
        <f>VLOOKUP(A244,'07.2019'!A:L,12,0)</f>
        <v>8.8</v>
      </c>
      <c r="M244" s="2">
        <f t="shared" si="1"/>
        <v>1189.26</v>
      </c>
    </row>
    <row r="245" spans="1:13">
      <c r="A245" s="180" t="s">
        <v>1163</v>
      </c>
      <c r="B245" s="175" t="s">
        <v>158</v>
      </c>
      <c r="C245" s="180" t="s">
        <v>1164</v>
      </c>
      <c r="D245" s="9"/>
      <c r="E245" s="181" t="s">
        <v>1165</v>
      </c>
      <c r="F245" s="11"/>
      <c r="G245" s="181" t="s">
        <v>287</v>
      </c>
      <c r="H245" s="11"/>
      <c r="I245" s="181" t="s">
        <v>287</v>
      </c>
      <c r="J245" s="11"/>
      <c r="K245" s="181" t="s">
        <v>1165</v>
      </c>
      <c r="L245" s="8" t="str">
        <f>VLOOKUP(A245,'07.2019'!A:L,12,0)</f>
        <v>8.8</v>
      </c>
      <c r="M245" s="2">
        <f t="shared" si="1"/>
        <v>0</v>
      </c>
    </row>
    <row r="246" spans="1:13">
      <c r="A246" s="180" t="s">
        <v>1166</v>
      </c>
      <c r="B246" s="175" t="s">
        <v>158</v>
      </c>
      <c r="C246" s="180" t="s">
        <v>1167</v>
      </c>
      <c r="D246" s="9"/>
      <c r="E246" s="181" t="s">
        <v>1168</v>
      </c>
      <c r="F246" s="11"/>
      <c r="G246" s="181" t="s">
        <v>287</v>
      </c>
      <c r="H246" s="11"/>
      <c r="I246" s="181" t="s">
        <v>287</v>
      </c>
      <c r="J246" s="11"/>
      <c r="K246" s="181" t="s">
        <v>1168</v>
      </c>
      <c r="L246" s="8" t="str">
        <f>VLOOKUP(A246,'07.2019'!A:L,12,0)</f>
        <v>8.8</v>
      </c>
      <c r="M246" s="2">
        <f t="shared" si="1"/>
        <v>0</v>
      </c>
    </row>
    <row r="247" spans="1:13">
      <c r="A247" s="180" t="s">
        <v>1169</v>
      </c>
      <c r="B247" s="175" t="s">
        <v>158</v>
      </c>
      <c r="C247" s="180" t="s">
        <v>1170</v>
      </c>
      <c r="D247" s="9"/>
      <c r="E247" s="181" t="s">
        <v>1171</v>
      </c>
      <c r="F247" s="11"/>
      <c r="G247" s="181" t="s">
        <v>1172</v>
      </c>
      <c r="H247" s="11"/>
      <c r="I247" s="181" t="s">
        <v>287</v>
      </c>
      <c r="J247" s="11"/>
      <c r="K247" s="181" t="s">
        <v>1173</v>
      </c>
      <c r="L247" s="8" t="str">
        <f>VLOOKUP(A247,'07.2019'!A:L,12,0)</f>
        <v>8.2</v>
      </c>
      <c r="M247" s="2">
        <f t="shared" si="1"/>
        <v>3794.17</v>
      </c>
    </row>
    <row r="248" spans="1:13">
      <c r="A248" s="182" t="s">
        <v>158</v>
      </c>
      <c r="B248" s="175" t="s">
        <v>158</v>
      </c>
      <c r="C248" s="182" t="s">
        <v>158</v>
      </c>
      <c r="D248" s="12"/>
      <c r="E248" s="12"/>
      <c r="F248" s="12"/>
      <c r="G248" s="12"/>
      <c r="H248" s="12"/>
      <c r="I248" s="12"/>
      <c r="J248" s="12"/>
      <c r="K248" s="12"/>
      <c r="L248" s="8">
        <f>VLOOKUP(A248,'07.2019'!A:L,12,0)</f>
        <v>0</v>
      </c>
      <c r="M248" s="2">
        <f t="shared" si="1"/>
        <v>0</v>
      </c>
    </row>
    <row r="249" spans="1:13">
      <c r="A249" s="178" t="s">
        <v>1174</v>
      </c>
      <c r="B249" s="175" t="s">
        <v>158</v>
      </c>
      <c r="C249" s="178" t="s">
        <v>1175</v>
      </c>
      <c r="D249" s="6"/>
      <c r="E249" s="179" t="s">
        <v>1176</v>
      </c>
      <c r="F249" s="8"/>
      <c r="G249" s="179" t="s">
        <v>1177</v>
      </c>
      <c r="H249" s="8"/>
      <c r="I249" s="179" t="s">
        <v>287</v>
      </c>
      <c r="J249" s="8"/>
      <c r="K249" s="179" t="s">
        <v>1178</v>
      </c>
      <c r="L249" s="8">
        <f>VLOOKUP(A249,'07.2019'!A:L,12,0)</f>
        <v>0</v>
      </c>
      <c r="M249" s="2">
        <f t="shared" si="1"/>
        <v>60333.56</v>
      </c>
    </row>
    <row r="250" spans="1:13">
      <c r="A250" s="178" t="s">
        <v>1179</v>
      </c>
      <c r="B250" s="175" t="s">
        <v>158</v>
      </c>
      <c r="C250" s="178" t="s">
        <v>1175</v>
      </c>
      <c r="D250" s="6"/>
      <c r="E250" s="179" t="s">
        <v>1176</v>
      </c>
      <c r="F250" s="8"/>
      <c r="G250" s="179" t="s">
        <v>1177</v>
      </c>
      <c r="H250" s="8"/>
      <c r="I250" s="179" t="s">
        <v>287</v>
      </c>
      <c r="J250" s="8"/>
      <c r="K250" s="179" t="s">
        <v>1178</v>
      </c>
      <c r="L250" s="8">
        <f>VLOOKUP(A250,'07.2019'!A:L,12,0)</f>
        <v>0</v>
      </c>
      <c r="M250" s="2">
        <f t="shared" si="1"/>
        <v>60333.56</v>
      </c>
    </row>
    <row r="251" spans="1:13">
      <c r="A251" s="178" t="s">
        <v>1180</v>
      </c>
      <c r="B251" s="175" t="s">
        <v>158</v>
      </c>
      <c r="C251" s="178" t="s">
        <v>1175</v>
      </c>
      <c r="D251" s="6"/>
      <c r="E251" s="179" t="s">
        <v>1176</v>
      </c>
      <c r="F251" s="8"/>
      <c r="G251" s="179" t="s">
        <v>1177</v>
      </c>
      <c r="H251" s="8"/>
      <c r="I251" s="179" t="s">
        <v>287</v>
      </c>
      <c r="J251" s="8"/>
      <c r="K251" s="179" t="s">
        <v>1178</v>
      </c>
      <c r="L251" s="8">
        <f>VLOOKUP(A251,'07.2019'!A:L,12,0)</f>
        <v>0</v>
      </c>
      <c r="M251" s="2">
        <f t="shared" si="1"/>
        <v>60333.56</v>
      </c>
    </row>
    <row r="252" spans="1:13">
      <c r="A252" s="178" t="s">
        <v>1181</v>
      </c>
      <c r="B252" s="175" t="s">
        <v>158</v>
      </c>
      <c r="C252" s="178" t="s">
        <v>1182</v>
      </c>
      <c r="D252" s="6"/>
      <c r="E252" s="179" t="s">
        <v>1183</v>
      </c>
      <c r="F252" s="8"/>
      <c r="G252" s="179" t="s">
        <v>1184</v>
      </c>
      <c r="H252" s="8"/>
      <c r="I252" s="179" t="s">
        <v>287</v>
      </c>
      <c r="J252" s="8"/>
      <c r="K252" s="179" t="s">
        <v>1185</v>
      </c>
      <c r="L252" s="8">
        <f>VLOOKUP(A252,'07.2019'!A:L,12,0)</f>
        <v>0</v>
      </c>
      <c r="M252" s="2">
        <f t="shared" si="1"/>
        <v>41623.730000000003</v>
      </c>
    </row>
    <row r="253" spans="1:13">
      <c r="A253" s="180" t="s">
        <v>1186</v>
      </c>
      <c r="B253" s="175" t="s">
        <v>158</v>
      </c>
      <c r="C253" s="180" t="s">
        <v>1187</v>
      </c>
      <c r="D253" s="9"/>
      <c r="E253" s="181" t="s">
        <v>1188</v>
      </c>
      <c r="F253" s="11"/>
      <c r="G253" s="181" t="s">
        <v>1189</v>
      </c>
      <c r="H253" s="11"/>
      <c r="I253" s="181" t="s">
        <v>287</v>
      </c>
      <c r="J253" s="11"/>
      <c r="K253" s="181" t="s">
        <v>1190</v>
      </c>
      <c r="L253" s="8" t="str">
        <f>VLOOKUP(A253,'07.2019'!A:L,12,0)</f>
        <v>9.2.2</v>
      </c>
      <c r="M253" s="2">
        <f t="shared" si="1"/>
        <v>37324.199999999997</v>
      </c>
    </row>
    <row r="254" spans="1:13">
      <c r="A254" s="180" t="s">
        <v>1191</v>
      </c>
      <c r="B254" s="175" t="s">
        <v>158</v>
      </c>
      <c r="C254" s="180" t="s">
        <v>1192</v>
      </c>
      <c r="D254" s="9"/>
      <c r="E254" s="181" t="s">
        <v>1193</v>
      </c>
      <c r="F254" s="11"/>
      <c r="G254" s="181" t="s">
        <v>1194</v>
      </c>
      <c r="H254" s="11"/>
      <c r="I254" s="181" t="s">
        <v>287</v>
      </c>
      <c r="J254" s="11"/>
      <c r="K254" s="181" t="s">
        <v>1195</v>
      </c>
      <c r="L254" s="8" t="str">
        <f>VLOOKUP(A254,'07.2019'!A:L,12,0)</f>
        <v>9.2.4</v>
      </c>
      <c r="M254" s="2">
        <f t="shared" si="1"/>
        <v>2259.44</v>
      </c>
    </row>
    <row r="255" spans="1:13">
      <c r="A255" s="180" t="s">
        <v>1196</v>
      </c>
      <c r="B255" s="175" t="s">
        <v>158</v>
      </c>
      <c r="C255" s="180" t="s">
        <v>1197</v>
      </c>
      <c r="D255" s="9"/>
      <c r="E255" s="181" t="s">
        <v>1198</v>
      </c>
      <c r="F255" s="11"/>
      <c r="G255" s="181" t="s">
        <v>1199</v>
      </c>
      <c r="H255" s="11"/>
      <c r="I255" s="181" t="s">
        <v>287</v>
      </c>
      <c r="J255" s="11"/>
      <c r="K255" s="181" t="s">
        <v>1200</v>
      </c>
      <c r="L255" s="8" t="str">
        <f>VLOOKUP(A255,'07.2019'!A:L,12,0)</f>
        <v>9.2.5</v>
      </c>
      <c r="M255" s="2">
        <f t="shared" si="1"/>
        <v>2040.09</v>
      </c>
    </row>
    <row r="256" spans="1:13">
      <c r="A256" s="182" t="s">
        <v>158</v>
      </c>
      <c r="B256" s="175" t="s">
        <v>158</v>
      </c>
      <c r="C256" s="182" t="s">
        <v>158</v>
      </c>
      <c r="D256" s="12"/>
      <c r="E256" s="12"/>
      <c r="F256" s="12"/>
      <c r="G256" s="12"/>
      <c r="H256" s="12"/>
      <c r="I256" s="12"/>
      <c r="J256" s="12"/>
      <c r="K256" s="12"/>
      <c r="L256" s="8">
        <f>VLOOKUP(A256,'07.2019'!A:L,12,0)</f>
        <v>0</v>
      </c>
      <c r="M256" s="2">
        <f t="shared" si="1"/>
        <v>0</v>
      </c>
    </row>
    <row r="257" spans="1:13">
      <c r="A257" s="178" t="s">
        <v>1201</v>
      </c>
      <c r="B257" s="175" t="s">
        <v>158</v>
      </c>
      <c r="C257" s="178" t="s">
        <v>1202</v>
      </c>
      <c r="D257" s="6"/>
      <c r="E257" s="179" t="s">
        <v>1203</v>
      </c>
      <c r="F257" s="8"/>
      <c r="G257" s="179" t="s">
        <v>1204</v>
      </c>
      <c r="H257" s="8"/>
      <c r="I257" s="179" t="s">
        <v>287</v>
      </c>
      <c r="J257" s="8"/>
      <c r="K257" s="179" t="s">
        <v>1205</v>
      </c>
      <c r="L257" s="8" t="str">
        <f>VLOOKUP(A257,'07.2019'!A:L,12,0)</f>
        <v>9.4</v>
      </c>
      <c r="M257" s="2">
        <f t="shared" si="1"/>
        <v>1417.58</v>
      </c>
    </row>
    <row r="258" spans="1:13">
      <c r="A258" s="180" t="s">
        <v>1206</v>
      </c>
      <c r="B258" s="175" t="s">
        <v>158</v>
      </c>
      <c r="C258" s="180" t="s">
        <v>1207</v>
      </c>
      <c r="D258" s="9"/>
      <c r="E258" s="181" t="s">
        <v>1208</v>
      </c>
      <c r="F258" s="11"/>
      <c r="G258" s="181" t="s">
        <v>1209</v>
      </c>
      <c r="H258" s="11"/>
      <c r="I258" s="181" t="s">
        <v>287</v>
      </c>
      <c r="J258" s="11"/>
      <c r="K258" s="181" t="s">
        <v>1210</v>
      </c>
      <c r="L258" s="8">
        <f>VLOOKUP(A258,'07.2019'!A:L,12,0)</f>
        <v>0</v>
      </c>
      <c r="M258" s="2">
        <f t="shared" si="1"/>
        <v>495</v>
      </c>
    </row>
    <row r="259" spans="1:13">
      <c r="A259" s="180" t="s">
        <v>1211</v>
      </c>
      <c r="B259" s="175" t="s">
        <v>158</v>
      </c>
      <c r="C259" s="180" t="s">
        <v>1212</v>
      </c>
      <c r="D259" s="9"/>
      <c r="E259" s="181" t="s">
        <v>1213</v>
      </c>
      <c r="F259" s="11"/>
      <c r="G259" s="181" t="s">
        <v>287</v>
      </c>
      <c r="H259" s="11"/>
      <c r="I259" s="181" t="s">
        <v>287</v>
      </c>
      <c r="J259" s="11"/>
      <c r="K259" s="181" t="s">
        <v>1213</v>
      </c>
      <c r="L259" s="8">
        <f>VLOOKUP(A259,'07.2019'!A:L,12,0)</f>
        <v>0</v>
      </c>
      <c r="M259" s="2">
        <f t="shared" si="1"/>
        <v>0</v>
      </c>
    </row>
    <row r="260" spans="1:13">
      <c r="A260" s="180" t="s">
        <v>1214</v>
      </c>
      <c r="B260" s="175" t="s">
        <v>158</v>
      </c>
      <c r="C260" s="180" t="s">
        <v>1215</v>
      </c>
      <c r="D260" s="9"/>
      <c r="E260" s="181" t="s">
        <v>1216</v>
      </c>
      <c r="F260" s="11"/>
      <c r="G260" s="181" t="s">
        <v>287</v>
      </c>
      <c r="H260" s="11"/>
      <c r="I260" s="181" t="s">
        <v>287</v>
      </c>
      <c r="J260" s="11"/>
      <c r="K260" s="181" t="s">
        <v>1216</v>
      </c>
      <c r="L260" s="8">
        <f>VLOOKUP(A260,'07.2019'!A:L,12,0)</f>
        <v>0</v>
      </c>
      <c r="M260" s="2">
        <f t="shared" si="1"/>
        <v>0</v>
      </c>
    </row>
    <row r="261" spans="1:13">
      <c r="A261" s="180" t="s">
        <v>1217</v>
      </c>
      <c r="B261" s="175" t="s">
        <v>158</v>
      </c>
      <c r="C261" s="180" t="s">
        <v>1218</v>
      </c>
      <c r="D261" s="9"/>
      <c r="E261" s="181" t="s">
        <v>1219</v>
      </c>
      <c r="F261" s="11"/>
      <c r="G261" s="181" t="s">
        <v>1220</v>
      </c>
      <c r="H261" s="11"/>
      <c r="I261" s="181" t="s">
        <v>287</v>
      </c>
      <c r="J261" s="11"/>
      <c r="K261" s="181" t="s">
        <v>1221</v>
      </c>
      <c r="L261" s="8">
        <f>VLOOKUP(A261,'07.2019'!A:L,12,0)</f>
        <v>0</v>
      </c>
      <c r="M261" s="2">
        <f t="shared" si="1"/>
        <v>922.58</v>
      </c>
    </row>
    <row r="262" spans="1:13">
      <c r="A262" s="182" t="s">
        <v>158</v>
      </c>
      <c r="B262" s="175" t="s">
        <v>158</v>
      </c>
      <c r="C262" s="182" t="s">
        <v>158</v>
      </c>
      <c r="D262" s="12"/>
      <c r="E262" s="12"/>
      <c r="F262" s="12"/>
      <c r="G262" s="12"/>
      <c r="H262" s="12"/>
      <c r="I262" s="12"/>
      <c r="J262" s="12"/>
      <c r="K262" s="12"/>
      <c r="L262" s="8">
        <f>VLOOKUP(A262,'07.2019'!A:L,12,0)</f>
        <v>0</v>
      </c>
      <c r="M262" s="2">
        <f t="shared" si="1"/>
        <v>0</v>
      </c>
    </row>
    <row r="263" spans="1:13">
      <c r="A263" s="178" t="s">
        <v>1222</v>
      </c>
      <c r="B263" s="175" t="s">
        <v>158</v>
      </c>
      <c r="C263" s="178" t="s">
        <v>1223</v>
      </c>
      <c r="D263" s="6"/>
      <c r="E263" s="179" t="s">
        <v>1224</v>
      </c>
      <c r="F263" s="8"/>
      <c r="G263" s="179" t="s">
        <v>1225</v>
      </c>
      <c r="H263" s="8"/>
      <c r="I263" s="179" t="s">
        <v>287</v>
      </c>
      <c r="J263" s="8"/>
      <c r="K263" s="179" t="s">
        <v>1226</v>
      </c>
      <c r="L263" s="8" t="str">
        <f>VLOOKUP(A263,'07.2019'!A:L,12,0)</f>
        <v>9.5</v>
      </c>
      <c r="M263" s="2">
        <f t="shared" si="1"/>
        <v>4463.7</v>
      </c>
    </row>
    <row r="264" spans="1:13">
      <c r="A264" s="180" t="s">
        <v>1227</v>
      </c>
      <c r="B264" s="175" t="s">
        <v>158</v>
      </c>
      <c r="C264" s="180" t="s">
        <v>1228</v>
      </c>
      <c r="D264" s="9"/>
      <c r="E264" s="181" t="s">
        <v>1229</v>
      </c>
      <c r="F264" s="11"/>
      <c r="G264" s="181" t="s">
        <v>1230</v>
      </c>
      <c r="H264" s="11"/>
      <c r="I264" s="181" t="s">
        <v>287</v>
      </c>
      <c r="J264" s="11"/>
      <c r="K264" s="181" t="s">
        <v>1231</v>
      </c>
      <c r="L264" s="8">
        <f>VLOOKUP(A264,'07.2019'!A:L,12,0)</f>
        <v>0</v>
      </c>
      <c r="M264" s="2">
        <f t="shared" si="1"/>
        <v>2606.8000000000002</v>
      </c>
    </row>
    <row r="265" spans="1:13">
      <c r="A265" s="180" t="s">
        <v>1232</v>
      </c>
      <c r="B265" s="175" t="s">
        <v>158</v>
      </c>
      <c r="C265" s="180" t="s">
        <v>1233</v>
      </c>
      <c r="D265" s="9"/>
      <c r="E265" s="181" t="s">
        <v>1234</v>
      </c>
      <c r="F265" s="11"/>
      <c r="G265" s="181" t="s">
        <v>1235</v>
      </c>
      <c r="H265" s="11"/>
      <c r="I265" s="181" t="s">
        <v>287</v>
      </c>
      <c r="J265" s="11"/>
      <c r="K265" s="181" t="s">
        <v>1236</v>
      </c>
      <c r="L265" s="8">
        <f>VLOOKUP(A265,'07.2019'!A:L,12,0)</f>
        <v>0</v>
      </c>
      <c r="M265" s="2">
        <f t="shared" si="1"/>
        <v>1219.8</v>
      </c>
    </row>
    <row r="266" spans="1:13">
      <c r="A266" s="180" t="s">
        <v>1237</v>
      </c>
      <c r="B266" s="175" t="s">
        <v>158</v>
      </c>
      <c r="C266" s="180" t="s">
        <v>1238</v>
      </c>
      <c r="D266" s="9"/>
      <c r="E266" s="181" t="s">
        <v>1239</v>
      </c>
      <c r="F266" s="11"/>
      <c r="G266" s="181" t="s">
        <v>287</v>
      </c>
      <c r="H266" s="11"/>
      <c r="I266" s="181" t="s">
        <v>287</v>
      </c>
      <c r="J266" s="11"/>
      <c r="K266" s="181" t="s">
        <v>1239</v>
      </c>
      <c r="L266" s="8">
        <f>VLOOKUP(A266,'07.2019'!A:L,12,0)</f>
        <v>0</v>
      </c>
      <c r="M266" s="2">
        <f t="shared" si="1"/>
        <v>0</v>
      </c>
    </row>
    <row r="267" spans="1:13">
      <c r="A267" s="180" t="s">
        <v>1240</v>
      </c>
      <c r="B267" s="175" t="s">
        <v>158</v>
      </c>
      <c r="C267" s="180" t="s">
        <v>1241</v>
      </c>
      <c r="D267" s="9"/>
      <c r="E267" s="181" t="s">
        <v>1242</v>
      </c>
      <c r="F267" s="11"/>
      <c r="G267" s="181" t="s">
        <v>1243</v>
      </c>
      <c r="H267" s="11"/>
      <c r="I267" s="181" t="s">
        <v>287</v>
      </c>
      <c r="J267" s="11"/>
      <c r="K267" s="181" t="s">
        <v>1244</v>
      </c>
      <c r="L267" s="8">
        <f>VLOOKUP(A267,'07.2019'!A:L,12,0)</f>
        <v>0</v>
      </c>
      <c r="M267" s="2">
        <f t="shared" si="1"/>
        <v>637.1</v>
      </c>
    </row>
    <row r="268" spans="1:13">
      <c r="A268" s="182" t="s">
        <v>158</v>
      </c>
      <c r="B268" s="175" t="s">
        <v>158</v>
      </c>
      <c r="C268" s="182" t="s">
        <v>158</v>
      </c>
      <c r="D268" s="12"/>
      <c r="E268" s="12"/>
      <c r="F268" s="12"/>
      <c r="G268" s="12"/>
      <c r="H268" s="12"/>
      <c r="I268" s="12"/>
      <c r="J268" s="12"/>
      <c r="K268" s="12"/>
      <c r="L268" s="8">
        <f>VLOOKUP(A268,'07.2019'!A:L,12,0)</f>
        <v>0</v>
      </c>
      <c r="M268" s="2">
        <f t="shared" ref="M268:M331" si="2">G268-I268</f>
        <v>0</v>
      </c>
    </row>
    <row r="269" spans="1:13">
      <c r="A269" s="178" t="s">
        <v>1245</v>
      </c>
      <c r="B269" s="175" t="s">
        <v>158</v>
      </c>
      <c r="C269" s="178" t="s">
        <v>1246</v>
      </c>
      <c r="D269" s="6"/>
      <c r="E269" s="179" t="s">
        <v>1247</v>
      </c>
      <c r="F269" s="8"/>
      <c r="G269" s="179" t="s">
        <v>1248</v>
      </c>
      <c r="H269" s="8"/>
      <c r="I269" s="179" t="s">
        <v>287</v>
      </c>
      <c r="J269" s="8"/>
      <c r="K269" s="179" t="s">
        <v>1249</v>
      </c>
      <c r="L269" s="8">
        <f>VLOOKUP(A269,'07.2019'!A:L,12,0)</f>
        <v>0</v>
      </c>
      <c r="M269" s="2">
        <f t="shared" si="2"/>
        <v>6842.8</v>
      </c>
    </row>
    <row r="270" spans="1:13">
      <c r="A270" s="180" t="s">
        <v>1250</v>
      </c>
      <c r="B270" s="175" t="s">
        <v>158</v>
      </c>
      <c r="C270" s="180" t="s">
        <v>1251</v>
      </c>
      <c r="D270" s="9"/>
      <c r="E270" s="181" t="s">
        <v>1252</v>
      </c>
      <c r="F270" s="11"/>
      <c r="G270" s="181" t="s">
        <v>1253</v>
      </c>
      <c r="H270" s="11"/>
      <c r="I270" s="181" t="s">
        <v>287</v>
      </c>
      <c r="J270" s="11"/>
      <c r="K270" s="181" t="s">
        <v>1254</v>
      </c>
      <c r="L270" s="8" t="str">
        <f>VLOOKUP(A270,'07.2019'!A:L,12,0)</f>
        <v>9.6</v>
      </c>
      <c r="M270" s="2">
        <f t="shared" si="2"/>
        <v>1017.09</v>
      </c>
    </row>
    <row r="271" spans="1:13">
      <c r="A271" s="180" t="s">
        <v>1255</v>
      </c>
      <c r="B271" s="175" t="s">
        <v>158</v>
      </c>
      <c r="C271" s="180" t="s">
        <v>1256</v>
      </c>
      <c r="D271" s="9"/>
      <c r="E271" s="181" t="s">
        <v>1257</v>
      </c>
      <c r="F271" s="11"/>
      <c r="G271" s="181" t="s">
        <v>1258</v>
      </c>
      <c r="H271" s="11"/>
      <c r="I271" s="181" t="s">
        <v>287</v>
      </c>
      <c r="J271" s="11"/>
      <c r="K271" s="181" t="s">
        <v>1259</v>
      </c>
      <c r="L271" s="8" t="str">
        <f>VLOOKUP(A271,'07.2019'!A:L,12,0)</f>
        <v>9.6</v>
      </c>
      <c r="M271" s="2">
        <f t="shared" si="2"/>
        <v>1953.41</v>
      </c>
    </row>
    <row r="272" spans="1:13">
      <c r="A272" s="180" t="s">
        <v>1260</v>
      </c>
      <c r="B272" s="175" t="s">
        <v>158</v>
      </c>
      <c r="C272" s="180" t="s">
        <v>1261</v>
      </c>
      <c r="D272" s="9"/>
      <c r="E272" s="181" t="s">
        <v>1262</v>
      </c>
      <c r="F272" s="11"/>
      <c r="G272" s="181" t="s">
        <v>1263</v>
      </c>
      <c r="H272" s="11"/>
      <c r="I272" s="181" t="s">
        <v>287</v>
      </c>
      <c r="J272" s="11"/>
      <c r="K272" s="181" t="s">
        <v>1264</v>
      </c>
      <c r="L272" s="8" t="str">
        <f>VLOOKUP(A272,'07.2019'!A:L,12,0)</f>
        <v>9.6</v>
      </c>
      <c r="M272" s="2">
        <f t="shared" si="2"/>
        <v>32.200000000000003</v>
      </c>
    </row>
    <row r="273" spans="1:13">
      <c r="A273" s="180" t="s">
        <v>1265</v>
      </c>
      <c r="B273" s="175" t="s">
        <v>158</v>
      </c>
      <c r="C273" s="180" t="s">
        <v>1266</v>
      </c>
      <c r="D273" s="9"/>
      <c r="E273" s="181" t="s">
        <v>290</v>
      </c>
      <c r="F273" s="11"/>
      <c r="G273" s="181" t="s">
        <v>1267</v>
      </c>
      <c r="H273" s="11"/>
      <c r="I273" s="181" t="s">
        <v>287</v>
      </c>
      <c r="J273" s="11"/>
      <c r="K273" s="181" t="s">
        <v>1268</v>
      </c>
      <c r="L273" s="8" t="s">
        <v>113</v>
      </c>
      <c r="M273" s="2">
        <f t="shared" si="2"/>
        <v>10.73</v>
      </c>
    </row>
    <row r="274" spans="1:13">
      <c r="A274" s="180" t="s">
        <v>1269</v>
      </c>
      <c r="B274" s="175" t="s">
        <v>158</v>
      </c>
      <c r="C274" s="180" t="s">
        <v>1270</v>
      </c>
      <c r="D274" s="9"/>
      <c r="E274" s="181" t="s">
        <v>1271</v>
      </c>
      <c r="F274" s="11"/>
      <c r="G274" s="181" t="s">
        <v>287</v>
      </c>
      <c r="H274" s="11"/>
      <c r="I274" s="181" t="s">
        <v>287</v>
      </c>
      <c r="J274" s="11"/>
      <c r="K274" s="181" t="s">
        <v>1271</v>
      </c>
      <c r="L274" s="8" t="str">
        <f>VLOOKUP(A274,'07.2019'!A:L,12,0)</f>
        <v>9.6</v>
      </c>
      <c r="M274" s="2">
        <f t="shared" si="2"/>
        <v>0</v>
      </c>
    </row>
    <row r="275" spans="1:13">
      <c r="A275" s="180" t="s">
        <v>1272</v>
      </c>
      <c r="B275" s="175" t="s">
        <v>158</v>
      </c>
      <c r="C275" s="180" t="s">
        <v>1273</v>
      </c>
      <c r="D275" s="9"/>
      <c r="E275" s="181" t="s">
        <v>1274</v>
      </c>
      <c r="F275" s="11"/>
      <c r="G275" s="181" t="s">
        <v>1275</v>
      </c>
      <c r="H275" s="11"/>
      <c r="I275" s="181" t="s">
        <v>287</v>
      </c>
      <c r="J275" s="11"/>
      <c r="K275" s="181" t="s">
        <v>1276</v>
      </c>
      <c r="L275" s="8" t="str">
        <f>VLOOKUP(A275,'07.2019'!A:L,12,0)</f>
        <v>9.6</v>
      </c>
      <c r="M275" s="2">
        <f t="shared" si="2"/>
        <v>631.66999999999996</v>
      </c>
    </row>
    <row r="276" spans="1:13">
      <c r="A276" s="180" t="s">
        <v>1277</v>
      </c>
      <c r="B276" s="175" t="s">
        <v>158</v>
      </c>
      <c r="C276" s="180" t="s">
        <v>1278</v>
      </c>
      <c r="D276" s="9"/>
      <c r="E276" s="181" t="s">
        <v>1279</v>
      </c>
      <c r="F276" s="11"/>
      <c r="G276" s="181" t="s">
        <v>1280</v>
      </c>
      <c r="H276" s="11"/>
      <c r="I276" s="181" t="s">
        <v>287</v>
      </c>
      <c r="J276" s="11"/>
      <c r="K276" s="181" t="s">
        <v>1281</v>
      </c>
      <c r="L276" s="8" t="str">
        <f>VLOOKUP(A276,'07.2019'!A:L,12,0)</f>
        <v>9.6.1</v>
      </c>
      <c r="M276" s="2">
        <f t="shared" si="2"/>
        <v>2394.83</v>
      </c>
    </row>
    <row r="277" spans="1:13">
      <c r="A277" s="180" t="s">
        <v>1282</v>
      </c>
      <c r="B277" s="175" t="s">
        <v>158</v>
      </c>
      <c r="C277" s="180" t="s">
        <v>1283</v>
      </c>
      <c r="D277" s="9"/>
      <c r="E277" s="181" t="s">
        <v>1284</v>
      </c>
      <c r="F277" s="11"/>
      <c r="G277" s="181" t="s">
        <v>1285</v>
      </c>
      <c r="H277" s="11"/>
      <c r="I277" s="181" t="s">
        <v>287</v>
      </c>
      <c r="J277" s="11"/>
      <c r="K277" s="181" t="s">
        <v>1286</v>
      </c>
      <c r="L277" s="8" t="str">
        <f>VLOOKUP(A277,'07.2019'!A:L,12,0)</f>
        <v>9.6.1</v>
      </c>
      <c r="M277" s="2">
        <f t="shared" si="2"/>
        <v>802.87</v>
      </c>
    </row>
    <row r="278" spans="1:13">
      <c r="A278" s="182" t="s">
        <v>158</v>
      </c>
      <c r="B278" s="175" t="s">
        <v>158</v>
      </c>
      <c r="C278" s="182" t="s">
        <v>158</v>
      </c>
      <c r="D278" s="12"/>
      <c r="E278" s="12"/>
      <c r="F278" s="12"/>
      <c r="G278" s="12"/>
      <c r="H278" s="12"/>
      <c r="I278" s="12"/>
      <c r="J278" s="12"/>
      <c r="K278" s="12"/>
      <c r="L278" s="8">
        <f>VLOOKUP(A278,'07.2019'!A:L,12,0)</f>
        <v>0</v>
      </c>
      <c r="M278" s="2">
        <f t="shared" si="2"/>
        <v>0</v>
      </c>
    </row>
    <row r="279" spans="1:13">
      <c r="A279" s="178" t="s">
        <v>1287</v>
      </c>
      <c r="B279" s="175" t="s">
        <v>158</v>
      </c>
      <c r="C279" s="178" t="s">
        <v>1288</v>
      </c>
      <c r="D279" s="6"/>
      <c r="E279" s="179" t="s">
        <v>1289</v>
      </c>
      <c r="F279" s="8"/>
      <c r="G279" s="179" t="s">
        <v>1290</v>
      </c>
      <c r="H279" s="8"/>
      <c r="I279" s="179" t="s">
        <v>287</v>
      </c>
      <c r="J279" s="8"/>
      <c r="K279" s="179" t="s">
        <v>1291</v>
      </c>
      <c r="L279" s="8" t="str">
        <f>VLOOKUP(A279,'07.2019'!A:L,12,0)</f>
        <v>9.7</v>
      </c>
      <c r="M279" s="2">
        <f t="shared" si="2"/>
        <v>4729.95</v>
      </c>
    </row>
    <row r="280" spans="1:13">
      <c r="A280" s="180" t="s">
        <v>1292</v>
      </c>
      <c r="B280" s="175" t="s">
        <v>158</v>
      </c>
      <c r="C280" s="180" t="s">
        <v>1293</v>
      </c>
      <c r="D280" s="9"/>
      <c r="E280" s="181" t="s">
        <v>1294</v>
      </c>
      <c r="F280" s="11"/>
      <c r="G280" s="181" t="s">
        <v>287</v>
      </c>
      <c r="H280" s="11"/>
      <c r="I280" s="181" t="s">
        <v>287</v>
      </c>
      <c r="J280" s="11"/>
      <c r="K280" s="181" t="s">
        <v>1294</v>
      </c>
      <c r="L280" s="8">
        <v>0</v>
      </c>
      <c r="M280" s="2">
        <f t="shared" si="2"/>
        <v>0</v>
      </c>
    </row>
    <row r="281" spans="1:13">
      <c r="A281" s="180" t="s">
        <v>1295</v>
      </c>
      <c r="B281" s="175" t="s">
        <v>158</v>
      </c>
      <c r="C281" s="180" t="s">
        <v>1296</v>
      </c>
      <c r="D281" s="9"/>
      <c r="E281" s="181" t="s">
        <v>1297</v>
      </c>
      <c r="F281" s="11"/>
      <c r="G281" s="181" t="s">
        <v>287</v>
      </c>
      <c r="H281" s="11"/>
      <c r="I281" s="181" t="s">
        <v>287</v>
      </c>
      <c r="J281" s="11"/>
      <c r="K281" s="181" t="s">
        <v>1297</v>
      </c>
      <c r="L281" s="8">
        <f>VLOOKUP(A281,'07.2019'!A:L,12,0)</f>
        <v>0</v>
      </c>
      <c r="M281" s="2">
        <f t="shared" si="2"/>
        <v>0</v>
      </c>
    </row>
    <row r="282" spans="1:13">
      <c r="A282" s="180" t="s">
        <v>1298</v>
      </c>
      <c r="B282" s="175" t="s">
        <v>158</v>
      </c>
      <c r="C282" s="180" t="s">
        <v>1299</v>
      </c>
      <c r="D282" s="9"/>
      <c r="E282" s="181" t="s">
        <v>1300</v>
      </c>
      <c r="F282" s="11"/>
      <c r="G282" s="181" t="s">
        <v>1301</v>
      </c>
      <c r="H282" s="11"/>
      <c r="I282" s="181" t="s">
        <v>287</v>
      </c>
      <c r="J282" s="11"/>
      <c r="K282" s="181" t="s">
        <v>1302</v>
      </c>
      <c r="L282" s="8">
        <f>VLOOKUP(A282,'07.2019'!A:L,12,0)</f>
        <v>0</v>
      </c>
      <c r="M282" s="2">
        <f t="shared" si="2"/>
        <v>144</v>
      </c>
    </row>
    <row r="283" spans="1:13">
      <c r="A283" s="176" t="s">
        <v>257</v>
      </c>
      <c r="B283" s="176" t="s">
        <v>258</v>
      </c>
      <c r="C283" s="4"/>
      <c r="D283" s="4"/>
      <c r="E283" s="177" t="s">
        <v>259</v>
      </c>
      <c r="F283" s="5"/>
      <c r="G283" s="177" t="s">
        <v>260</v>
      </c>
      <c r="H283" s="5"/>
      <c r="I283" s="177" t="s">
        <v>261</v>
      </c>
      <c r="J283" s="5"/>
      <c r="K283" s="177" t="s">
        <v>262</v>
      </c>
      <c r="L283" s="8">
        <f>VLOOKUP(A283,'07.2019'!A:L,12,0)</f>
        <v>0</v>
      </c>
      <c r="M283" s="2" t="e">
        <f t="shared" si="2"/>
        <v>#VALUE!</v>
      </c>
    </row>
    <row r="284" spans="1:13">
      <c r="A284" s="180" t="s">
        <v>1303</v>
      </c>
      <c r="B284" s="175" t="s">
        <v>158</v>
      </c>
      <c r="C284" s="180" t="s">
        <v>1304</v>
      </c>
      <c r="D284" s="9"/>
      <c r="E284" s="181" t="s">
        <v>1305</v>
      </c>
      <c r="F284" s="11"/>
      <c r="G284" s="181" t="s">
        <v>1306</v>
      </c>
      <c r="H284" s="11"/>
      <c r="I284" s="181" t="s">
        <v>287</v>
      </c>
      <c r="J284" s="11"/>
      <c r="K284" s="181" t="s">
        <v>1307</v>
      </c>
      <c r="L284" s="8">
        <f>VLOOKUP(A284,'07.2019'!A:L,12,0)</f>
        <v>0</v>
      </c>
      <c r="M284" s="2">
        <f t="shared" si="2"/>
        <v>28.45</v>
      </c>
    </row>
    <row r="285" spans="1:13">
      <c r="A285" s="180" t="s">
        <v>1308</v>
      </c>
      <c r="B285" s="175" t="s">
        <v>158</v>
      </c>
      <c r="C285" s="180" t="s">
        <v>1309</v>
      </c>
      <c r="D285" s="9"/>
      <c r="E285" s="181" t="s">
        <v>1310</v>
      </c>
      <c r="F285" s="11"/>
      <c r="G285" s="181" t="s">
        <v>1311</v>
      </c>
      <c r="H285" s="11"/>
      <c r="I285" s="181" t="s">
        <v>287</v>
      </c>
      <c r="J285" s="11"/>
      <c r="K285" s="181" t="s">
        <v>1312</v>
      </c>
      <c r="L285" s="8">
        <f>VLOOKUP(A285,'07.2019'!A:L,12,0)</f>
        <v>0</v>
      </c>
      <c r="M285" s="2">
        <f t="shared" si="2"/>
        <v>322.33999999999997</v>
      </c>
    </row>
    <row r="286" spans="1:13">
      <c r="A286" s="180" t="s">
        <v>1313</v>
      </c>
      <c r="B286" s="175" t="s">
        <v>158</v>
      </c>
      <c r="C286" s="180" t="s">
        <v>1314</v>
      </c>
      <c r="D286" s="9"/>
      <c r="E286" s="181" t="s">
        <v>1315</v>
      </c>
      <c r="F286" s="11"/>
      <c r="G286" s="181" t="s">
        <v>287</v>
      </c>
      <c r="H286" s="11"/>
      <c r="I286" s="181" t="s">
        <v>287</v>
      </c>
      <c r="J286" s="11"/>
      <c r="K286" s="181" t="s">
        <v>1315</v>
      </c>
      <c r="L286" s="8">
        <f>VLOOKUP(A286,'07.2019'!A:L,12,0)</f>
        <v>0</v>
      </c>
      <c r="M286" s="2">
        <f t="shared" si="2"/>
        <v>0</v>
      </c>
    </row>
    <row r="287" spans="1:13">
      <c r="A287" s="180" t="s">
        <v>1316</v>
      </c>
      <c r="B287" s="175" t="s">
        <v>158</v>
      </c>
      <c r="C287" s="180" t="s">
        <v>1317</v>
      </c>
      <c r="D287" s="9"/>
      <c r="E287" s="181" t="s">
        <v>1318</v>
      </c>
      <c r="F287" s="11"/>
      <c r="G287" s="181" t="s">
        <v>1319</v>
      </c>
      <c r="H287" s="11"/>
      <c r="I287" s="181" t="s">
        <v>287</v>
      </c>
      <c r="J287" s="11"/>
      <c r="K287" s="181" t="s">
        <v>1320</v>
      </c>
      <c r="L287" s="8">
        <f>VLOOKUP(A287,'07.2019'!A:L,12,0)</f>
        <v>0</v>
      </c>
      <c r="M287" s="2">
        <f t="shared" si="2"/>
        <v>120</v>
      </c>
    </row>
    <row r="288" spans="1:13">
      <c r="A288" s="180" t="s">
        <v>1321</v>
      </c>
      <c r="B288" s="175" t="s">
        <v>158</v>
      </c>
      <c r="C288" s="180" t="s">
        <v>1322</v>
      </c>
      <c r="D288" s="9"/>
      <c r="E288" s="181" t="s">
        <v>1323</v>
      </c>
      <c r="F288" s="11"/>
      <c r="G288" s="181" t="s">
        <v>287</v>
      </c>
      <c r="H288" s="11"/>
      <c r="I288" s="181" t="s">
        <v>287</v>
      </c>
      <c r="J288" s="11"/>
      <c r="K288" s="181" t="s">
        <v>1323</v>
      </c>
      <c r="L288" s="8">
        <f>VLOOKUP(A288,'07.2019'!A:L,12,0)</f>
        <v>0</v>
      </c>
      <c r="M288" s="2">
        <f t="shared" si="2"/>
        <v>0</v>
      </c>
    </row>
    <row r="289" spans="1:13">
      <c r="A289" s="180" t="s">
        <v>1324</v>
      </c>
      <c r="B289" s="175" t="s">
        <v>158</v>
      </c>
      <c r="C289" s="180" t="s">
        <v>1325</v>
      </c>
      <c r="D289" s="9"/>
      <c r="E289" s="181" t="s">
        <v>1326</v>
      </c>
      <c r="F289" s="11"/>
      <c r="G289" s="181" t="s">
        <v>1327</v>
      </c>
      <c r="H289" s="11"/>
      <c r="I289" s="181" t="s">
        <v>287</v>
      </c>
      <c r="J289" s="11"/>
      <c r="K289" s="181" t="s">
        <v>1328</v>
      </c>
      <c r="L289" s="8">
        <f>VLOOKUP(A289,'07.2019'!A:L,12,0)</f>
        <v>0</v>
      </c>
      <c r="M289" s="2">
        <f t="shared" si="2"/>
        <v>81.45</v>
      </c>
    </row>
    <row r="290" spans="1:13">
      <c r="A290" s="180" t="s">
        <v>1329</v>
      </c>
      <c r="B290" s="175" t="s">
        <v>158</v>
      </c>
      <c r="C290" s="180" t="s">
        <v>1330</v>
      </c>
      <c r="D290" s="9"/>
      <c r="E290" s="181" t="s">
        <v>1331</v>
      </c>
      <c r="F290" s="11"/>
      <c r="G290" s="181" t="s">
        <v>287</v>
      </c>
      <c r="H290" s="11"/>
      <c r="I290" s="181" t="s">
        <v>287</v>
      </c>
      <c r="J290" s="11"/>
      <c r="K290" s="181" t="s">
        <v>1331</v>
      </c>
      <c r="L290" s="8">
        <f>VLOOKUP(A290,'07.2019'!A:L,12,0)</f>
        <v>0</v>
      </c>
      <c r="M290" s="2">
        <f t="shared" si="2"/>
        <v>0</v>
      </c>
    </row>
    <row r="291" spans="1:13">
      <c r="A291" s="180" t="s">
        <v>1332</v>
      </c>
      <c r="B291" s="175" t="s">
        <v>158</v>
      </c>
      <c r="C291" s="180" t="s">
        <v>1333</v>
      </c>
      <c r="D291" s="9"/>
      <c r="E291" s="181" t="s">
        <v>1334</v>
      </c>
      <c r="F291" s="11"/>
      <c r="G291" s="181" t="s">
        <v>1335</v>
      </c>
      <c r="H291" s="11"/>
      <c r="I291" s="181" t="s">
        <v>287</v>
      </c>
      <c r="J291" s="11"/>
      <c r="K291" s="181" t="s">
        <v>1336</v>
      </c>
      <c r="L291" s="8">
        <f>VLOOKUP(A291,'07.2019'!A:L,12,0)</f>
        <v>0</v>
      </c>
      <c r="M291" s="2">
        <f t="shared" si="2"/>
        <v>500</v>
      </c>
    </row>
    <row r="292" spans="1:13">
      <c r="A292" s="180" t="s">
        <v>1337</v>
      </c>
      <c r="B292" s="175" t="s">
        <v>158</v>
      </c>
      <c r="C292" s="180" t="s">
        <v>1338</v>
      </c>
      <c r="D292" s="9"/>
      <c r="E292" s="181" t="s">
        <v>1339</v>
      </c>
      <c r="F292" s="11"/>
      <c r="G292" s="181" t="s">
        <v>287</v>
      </c>
      <c r="H292" s="11"/>
      <c r="I292" s="181" t="s">
        <v>287</v>
      </c>
      <c r="J292" s="11"/>
      <c r="K292" s="181" t="s">
        <v>1339</v>
      </c>
      <c r="L292" s="8">
        <f>VLOOKUP(A292,'07.2019'!A:L,12,0)</f>
        <v>0</v>
      </c>
      <c r="M292" s="2">
        <f t="shared" si="2"/>
        <v>0</v>
      </c>
    </row>
    <row r="293" spans="1:13">
      <c r="A293" s="180" t="s">
        <v>1340</v>
      </c>
      <c r="B293" s="175" t="s">
        <v>158</v>
      </c>
      <c r="C293" s="180" t="s">
        <v>1341</v>
      </c>
      <c r="D293" s="9"/>
      <c r="E293" s="181" t="s">
        <v>1342</v>
      </c>
      <c r="F293" s="11"/>
      <c r="G293" s="181" t="s">
        <v>1343</v>
      </c>
      <c r="H293" s="11"/>
      <c r="I293" s="181" t="s">
        <v>287</v>
      </c>
      <c r="J293" s="11"/>
      <c r="K293" s="181" t="s">
        <v>1344</v>
      </c>
      <c r="L293" s="8">
        <f>VLOOKUP(A293,'07.2019'!A:L,12,0)</f>
        <v>0</v>
      </c>
      <c r="M293" s="2">
        <f t="shared" si="2"/>
        <v>3533.71</v>
      </c>
    </row>
    <row r="294" spans="1:13">
      <c r="A294" s="182" t="s">
        <v>158</v>
      </c>
      <c r="B294" s="175" t="s">
        <v>158</v>
      </c>
      <c r="C294" s="182" t="s">
        <v>158</v>
      </c>
      <c r="D294" s="12"/>
      <c r="E294" s="12"/>
      <c r="F294" s="12"/>
      <c r="G294" s="12"/>
      <c r="H294" s="12"/>
      <c r="I294" s="12"/>
      <c r="J294" s="12"/>
      <c r="K294" s="12"/>
      <c r="L294" s="8">
        <f>VLOOKUP(A294,'07.2019'!A:L,12,0)</f>
        <v>0</v>
      </c>
      <c r="M294" s="2">
        <f t="shared" si="2"/>
        <v>0</v>
      </c>
    </row>
    <row r="295" spans="1:13">
      <c r="A295" s="178" t="s">
        <v>1345</v>
      </c>
      <c r="B295" s="175" t="s">
        <v>158</v>
      </c>
      <c r="C295" s="178" t="s">
        <v>1346</v>
      </c>
      <c r="D295" s="6"/>
      <c r="E295" s="179" t="s">
        <v>1347</v>
      </c>
      <c r="F295" s="8"/>
      <c r="G295" s="179" t="s">
        <v>287</v>
      </c>
      <c r="H295" s="8"/>
      <c r="I295" s="179" t="s">
        <v>287</v>
      </c>
      <c r="J295" s="8"/>
      <c r="K295" s="179" t="s">
        <v>1347</v>
      </c>
      <c r="L295" s="8" t="str">
        <f>VLOOKUP(A295,'07.2019'!A:L,12,0)</f>
        <v>9.10</v>
      </c>
      <c r="M295" s="2">
        <f t="shared" si="2"/>
        <v>0</v>
      </c>
    </row>
    <row r="296" spans="1:13">
      <c r="A296" s="180" t="s">
        <v>1348</v>
      </c>
      <c r="B296" s="175" t="s">
        <v>158</v>
      </c>
      <c r="C296" s="180" t="s">
        <v>1349</v>
      </c>
      <c r="D296" s="9"/>
      <c r="E296" s="181" t="s">
        <v>1347</v>
      </c>
      <c r="F296" s="11"/>
      <c r="G296" s="181" t="s">
        <v>287</v>
      </c>
      <c r="H296" s="11"/>
      <c r="I296" s="181" t="s">
        <v>287</v>
      </c>
      <c r="J296" s="11"/>
      <c r="K296" s="181" t="s">
        <v>1347</v>
      </c>
      <c r="L296" s="8">
        <f>VLOOKUP(A296,'07.2019'!A:L,12,0)</f>
        <v>0</v>
      </c>
      <c r="M296" s="2">
        <f t="shared" si="2"/>
        <v>0</v>
      </c>
    </row>
    <row r="297" spans="1:13">
      <c r="A297" s="182" t="s">
        <v>158</v>
      </c>
      <c r="B297" s="175" t="s">
        <v>158</v>
      </c>
      <c r="C297" s="182" t="s">
        <v>158</v>
      </c>
      <c r="D297" s="12"/>
      <c r="E297" s="12"/>
      <c r="F297" s="12"/>
      <c r="G297" s="12"/>
      <c r="H297" s="12"/>
      <c r="I297" s="12"/>
      <c r="J297" s="12"/>
      <c r="K297" s="12"/>
      <c r="L297" s="8">
        <f>VLOOKUP(A297,'07.2019'!A:L,12,0)</f>
        <v>0</v>
      </c>
      <c r="M297" s="2">
        <f t="shared" si="2"/>
        <v>0</v>
      </c>
    </row>
    <row r="298" spans="1:13">
      <c r="A298" s="178" t="s">
        <v>1350</v>
      </c>
      <c r="B298" s="175" t="s">
        <v>158</v>
      </c>
      <c r="C298" s="178" t="s">
        <v>1351</v>
      </c>
      <c r="D298" s="6"/>
      <c r="E298" s="179" t="s">
        <v>1352</v>
      </c>
      <c r="F298" s="8"/>
      <c r="G298" s="179" t="s">
        <v>1353</v>
      </c>
      <c r="H298" s="8"/>
      <c r="I298" s="179" t="s">
        <v>287</v>
      </c>
      <c r="J298" s="8"/>
      <c r="K298" s="179" t="s">
        <v>1354</v>
      </c>
      <c r="L298" s="8" t="str">
        <f>VLOOKUP(A298,'07.2019'!A:L,12,0)</f>
        <v>9.8</v>
      </c>
      <c r="M298" s="2">
        <f t="shared" si="2"/>
        <v>821.8</v>
      </c>
    </row>
    <row r="299" spans="1:13">
      <c r="A299" s="180" t="s">
        <v>1355</v>
      </c>
      <c r="B299" s="175" t="s">
        <v>158</v>
      </c>
      <c r="C299" s="180" t="s">
        <v>1356</v>
      </c>
      <c r="D299" s="9"/>
      <c r="E299" s="181" t="s">
        <v>1352</v>
      </c>
      <c r="F299" s="11"/>
      <c r="G299" s="181" t="s">
        <v>1353</v>
      </c>
      <c r="H299" s="11"/>
      <c r="I299" s="181" t="s">
        <v>287</v>
      </c>
      <c r="J299" s="11"/>
      <c r="K299" s="181" t="s">
        <v>1354</v>
      </c>
      <c r="L299" s="8">
        <f>VLOOKUP(A299,'07.2019'!A:L,12,0)</f>
        <v>0</v>
      </c>
      <c r="M299" s="2">
        <f t="shared" si="2"/>
        <v>821.8</v>
      </c>
    </row>
    <row r="300" spans="1:13">
      <c r="A300" s="182" t="s">
        <v>158</v>
      </c>
      <c r="B300" s="175" t="s">
        <v>158</v>
      </c>
      <c r="C300" s="182" t="s">
        <v>158</v>
      </c>
      <c r="D300" s="12"/>
      <c r="E300" s="12"/>
      <c r="F300" s="12"/>
      <c r="G300" s="12"/>
      <c r="H300" s="12"/>
      <c r="I300" s="12"/>
      <c r="J300" s="12"/>
      <c r="K300" s="12"/>
      <c r="L300" s="8">
        <f>VLOOKUP(A300,'07.2019'!A:L,12,0)</f>
        <v>0</v>
      </c>
      <c r="M300" s="2">
        <f t="shared" si="2"/>
        <v>0</v>
      </c>
    </row>
    <row r="301" spans="1:13">
      <c r="A301" s="178" t="s">
        <v>1357</v>
      </c>
      <c r="B301" s="175" t="s">
        <v>158</v>
      </c>
      <c r="C301" s="178" t="s">
        <v>1358</v>
      </c>
      <c r="D301" s="6"/>
      <c r="E301" s="179" t="s">
        <v>1359</v>
      </c>
      <c r="F301" s="8"/>
      <c r="G301" s="179" t="s">
        <v>1360</v>
      </c>
      <c r="H301" s="8"/>
      <c r="I301" s="179" t="s">
        <v>287</v>
      </c>
      <c r="J301" s="8"/>
      <c r="K301" s="179" t="s">
        <v>1361</v>
      </c>
      <c r="L301" s="8" t="str">
        <f>VLOOKUP(A301,'07.2019'!A:L,12,0)</f>
        <v>9.7</v>
      </c>
      <c r="M301" s="2">
        <f t="shared" si="2"/>
        <v>434</v>
      </c>
    </row>
    <row r="302" spans="1:13">
      <c r="A302" s="180" t="s">
        <v>1362</v>
      </c>
      <c r="B302" s="175" t="s">
        <v>158</v>
      </c>
      <c r="C302" s="180" t="s">
        <v>502</v>
      </c>
      <c r="D302" s="9"/>
      <c r="E302" s="181" t="s">
        <v>1363</v>
      </c>
      <c r="F302" s="11"/>
      <c r="G302" s="181" t="s">
        <v>1360</v>
      </c>
      <c r="H302" s="11"/>
      <c r="I302" s="181" t="s">
        <v>287</v>
      </c>
      <c r="J302" s="11"/>
      <c r="K302" s="181" t="s">
        <v>1364</v>
      </c>
      <c r="L302" s="8">
        <f>VLOOKUP(A302,'07.2019'!A:L,12,0)</f>
        <v>0</v>
      </c>
      <c r="M302" s="2">
        <f t="shared" si="2"/>
        <v>434</v>
      </c>
    </row>
    <row r="303" spans="1:13">
      <c r="A303" s="180" t="s">
        <v>1365</v>
      </c>
      <c r="B303" s="175" t="s">
        <v>158</v>
      </c>
      <c r="C303" s="180" t="s">
        <v>207</v>
      </c>
      <c r="D303" s="9"/>
      <c r="E303" s="181" t="s">
        <v>1366</v>
      </c>
      <c r="F303" s="11"/>
      <c r="G303" s="181" t="s">
        <v>287</v>
      </c>
      <c r="H303" s="11"/>
      <c r="I303" s="181" t="s">
        <v>287</v>
      </c>
      <c r="J303" s="11"/>
      <c r="K303" s="181" t="s">
        <v>1366</v>
      </c>
      <c r="L303" s="8">
        <f>VLOOKUP(A303,'07.2019'!A:L,12,0)</f>
        <v>0</v>
      </c>
      <c r="M303" s="2">
        <f t="shared" si="2"/>
        <v>0</v>
      </c>
    </row>
    <row r="304" spans="1:13">
      <c r="A304" s="182" t="s">
        <v>158</v>
      </c>
      <c r="B304" s="175" t="s">
        <v>158</v>
      </c>
      <c r="C304" s="182" t="s">
        <v>158</v>
      </c>
      <c r="D304" s="12"/>
      <c r="E304" s="12"/>
      <c r="F304" s="12"/>
      <c r="G304" s="12"/>
      <c r="H304" s="12"/>
      <c r="I304" s="12"/>
      <c r="J304" s="12"/>
      <c r="K304" s="12"/>
      <c r="L304" s="8">
        <f>VLOOKUP(A304,'07.2019'!A:L,12,0)</f>
        <v>0</v>
      </c>
      <c r="M304" s="2">
        <f t="shared" si="2"/>
        <v>0</v>
      </c>
    </row>
    <row r="305" spans="1:13">
      <c r="A305" s="178" t="s">
        <v>1367</v>
      </c>
      <c r="B305" s="175" t="s">
        <v>158</v>
      </c>
      <c r="C305" s="178" t="s">
        <v>1368</v>
      </c>
      <c r="D305" s="6"/>
      <c r="E305" s="179" t="s">
        <v>1369</v>
      </c>
      <c r="F305" s="8"/>
      <c r="G305" s="179" t="s">
        <v>1370</v>
      </c>
      <c r="H305" s="8"/>
      <c r="I305" s="179" t="s">
        <v>1371</v>
      </c>
      <c r="J305" s="8"/>
      <c r="K305" s="179" t="s">
        <v>1372</v>
      </c>
      <c r="L305" s="8">
        <f>VLOOKUP(A305,'07.2019'!A:L,12,0)</f>
        <v>0</v>
      </c>
      <c r="M305" s="2">
        <f t="shared" si="2"/>
        <v>62135.17</v>
      </c>
    </row>
    <row r="306" spans="1:13">
      <c r="A306" s="178" t="s">
        <v>1373</v>
      </c>
      <c r="B306" s="175" t="s">
        <v>158</v>
      </c>
      <c r="C306" s="178" t="s">
        <v>1368</v>
      </c>
      <c r="D306" s="6"/>
      <c r="E306" s="179" t="s">
        <v>1369</v>
      </c>
      <c r="F306" s="8"/>
      <c r="G306" s="179" t="s">
        <v>1370</v>
      </c>
      <c r="H306" s="8"/>
      <c r="I306" s="179" t="s">
        <v>1371</v>
      </c>
      <c r="J306" s="8"/>
      <c r="K306" s="179" t="s">
        <v>1372</v>
      </c>
      <c r="L306" s="8">
        <f>VLOOKUP(A306,'07.2019'!A:L,12,0)</f>
        <v>0</v>
      </c>
      <c r="M306" s="2">
        <f t="shared" si="2"/>
        <v>62135.17</v>
      </c>
    </row>
    <row r="307" spans="1:13">
      <c r="A307" s="178" t="s">
        <v>1374</v>
      </c>
      <c r="B307" s="175" t="s">
        <v>158</v>
      </c>
      <c r="C307" s="178" t="s">
        <v>1368</v>
      </c>
      <c r="D307" s="6"/>
      <c r="E307" s="179" t="s">
        <v>1369</v>
      </c>
      <c r="F307" s="8"/>
      <c r="G307" s="179" t="s">
        <v>1370</v>
      </c>
      <c r="H307" s="8"/>
      <c r="I307" s="179" t="s">
        <v>1371</v>
      </c>
      <c r="J307" s="8"/>
      <c r="K307" s="179" t="s">
        <v>1372</v>
      </c>
      <c r="L307" s="8">
        <f>VLOOKUP(A307,'07.2019'!A:L,12,0)</f>
        <v>0</v>
      </c>
      <c r="M307" s="2">
        <f t="shared" si="2"/>
        <v>62135.17</v>
      </c>
    </row>
    <row r="308" spans="1:13">
      <c r="A308" s="178" t="s">
        <v>1375</v>
      </c>
      <c r="B308" s="175" t="s">
        <v>158</v>
      </c>
      <c r="C308" s="178" t="s">
        <v>1376</v>
      </c>
      <c r="D308" s="6"/>
      <c r="E308" s="179" t="s">
        <v>1377</v>
      </c>
      <c r="F308" s="8"/>
      <c r="G308" s="179" t="s">
        <v>1378</v>
      </c>
      <c r="H308" s="8"/>
      <c r="I308" s="179" t="s">
        <v>1379</v>
      </c>
      <c r="J308" s="8"/>
      <c r="K308" s="179" t="s">
        <v>1380</v>
      </c>
      <c r="L308" s="8">
        <f>VLOOKUP(A308,'07.2019'!A:L,12,0)</f>
        <v>0</v>
      </c>
      <c r="M308" s="2">
        <f t="shared" si="2"/>
        <v>56326.38</v>
      </c>
    </row>
    <row r="309" spans="1:13">
      <c r="A309" s="180" t="s">
        <v>1381</v>
      </c>
      <c r="B309" s="175" t="s">
        <v>158</v>
      </c>
      <c r="C309" s="180" t="s">
        <v>1382</v>
      </c>
      <c r="D309" s="9"/>
      <c r="E309" s="181" t="s">
        <v>1383</v>
      </c>
      <c r="F309" s="11"/>
      <c r="G309" s="181" t="s">
        <v>1384</v>
      </c>
      <c r="H309" s="11"/>
      <c r="I309" s="181" t="s">
        <v>287</v>
      </c>
      <c r="J309" s="11"/>
      <c r="K309" s="181" t="s">
        <v>1385</v>
      </c>
      <c r="L309" s="8" t="str">
        <f>VLOOKUP(A309,'07.2019'!A:L,12,0)</f>
        <v>10.1</v>
      </c>
      <c r="M309" s="2">
        <f t="shared" si="2"/>
        <v>490</v>
      </c>
    </row>
    <row r="310" spans="1:13">
      <c r="A310" s="180" t="s">
        <v>1386</v>
      </c>
      <c r="B310" s="175" t="s">
        <v>158</v>
      </c>
      <c r="C310" s="180" t="s">
        <v>1387</v>
      </c>
      <c r="D310" s="9"/>
      <c r="E310" s="181" t="s">
        <v>1388</v>
      </c>
      <c r="F310" s="11"/>
      <c r="G310" s="181" t="s">
        <v>1389</v>
      </c>
      <c r="H310" s="11"/>
      <c r="I310" s="181" t="s">
        <v>287</v>
      </c>
      <c r="J310" s="11"/>
      <c r="K310" s="181" t="s">
        <v>1390</v>
      </c>
      <c r="L310" s="8" t="str">
        <f>VLOOKUP(A310,'07.2019'!A:L,12,0)</f>
        <v>10.1</v>
      </c>
      <c r="M310" s="2">
        <f t="shared" si="2"/>
        <v>6865.37</v>
      </c>
    </row>
    <row r="311" spans="1:13">
      <c r="A311" s="180" t="s">
        <v>1391</v>
      </c>
      <c r="B311" s="175" t="s">
        <v>158</v>
      </c>
      <c r="C311" s="180" t="s">
        <v>1392</v>
      </c>
      <c r="D311" s="9"/>
      <c r="E311" s="181" t="s">
        <v>1393</v>
      </c>
      <c r="F311" s="11"/>
      <c r="G311" s="181" t="s">
        <v>1394</v>
      </c>
      <c r="H311" s="11"/>
      <c r="I311" s="181" t="s">
        <v>1379</v>
      </c>
      <c r="J311" s="11"/>
      <c r="K311" s="181" t="s">
        <v>1395</v>
      </c>
      <c r="L311" s="8" t="str">
        <f>VLOOKUP(A311,'07.2019'!A:L,12,0)</f>
        <v>10.1</v>
      </c>
      <c r="M311" s="2">
        <f t="shared" si="2"/>
        <v>3478.6899999999996</v>
      </c>
    </row>
    <row r="312" spans="1:13">
      <c r="A312" s="180" t="s">
        <v>1396</v>
      </c>
      <c r="B312" s="175" t="s">
        <v>158</v>
      </c>
      <c r="C312" s="180" t="s">
        <v>1397</v>
      </c>
      <c r="D312" s="9"/>
      <c r="E312" s="181" t="s">
        <v>1398</v>
      </c>
      <c r="F312" s="11"/>
      <c r="G312" s="181" t="s">
        <v>1399</v>
      </c>
      <c r="H312" s="11"/>
      <c r="I312" s="181" t="s">
        <v>287</v>
      </c>
      <c r="J312" s="11"/>
      <c r="K312" s="181" t="s">
        <v>1400</v>
      </c>
      <c r="L312" s="8" t="str">
        <f>VLOOKUP(A312,'07.2019'!A:L,12,0)</f>
        <v>10.1</v>
      </c>
      <c r="M312" s="2">
        <f t="shared" si="2"/>
        <v>35009.29</v>
      </c>
    </row>
    <row r="313" spans="1:13">
      <c r="A313" s="180" t="s">
        <v>1401</v>
      </c>
      <c r="B313" s="175" t="s">
        <v>158</v>
      </c>
      <c r="C313" s="180" t="s">
        <v>1402</v>
      </c>
      <c r="D313" s="9"/>
      <c r="E313" s="181" t="s">
        <v>1403</v>
      </c>
      <c r="F313" s="11"/>
      <c r="G313" s="181" t="s">
        <v>287</v>
      </c>
      <c r="H313" s="11"/>
      <c r="I313" s="181" t="s">
        <v>287</v>
      </c>
      <c r="J313" s="11"/>
      <c r="K313" s="181" t="s">
        <v>1403</v>
      </c>
      <c r="L313" s="8" t="str">
        <f>VLOOKUP(A313,'07.2019'!A:L,12,0)</f>
        <v>10.1</v>
      </c>
      <c r="M313" s="2">
        <f t="shared" si="2"/>
        <v>0</v>
      </c>
    </row>
    <row r="314" spans="1:13">
      <c r="A314" s="180" t="s">
        <v>1404</v>
      </c>
      <c r="B314" s="175" t="s">
        <v>158</v>
      </c>
      <c r="C314" s="180" t="s">
        <v>1405</v>
      </c>
      <c r="D314" s="9"/>
      <c r="E314" s="181" t="s">
        <v>1406</v>
      </c>
      <c r="F314" s="11"/>
      <c r="G314" s="181" t="s">
        <v>287</v>
      </c>
      <c r="H314" s="11"/>
      <c r="I314" s="181" t="s">
        <v>287</v>
      </c>
      <c r="J314" s="11"/>
      <c r="K314" s="181" t="s">
        <v>1406</v>
      </c>
      <c r="L314" s="8" t="str">
        <f>VLOOKUP(A314,'07.2019'!A:L,12,0)</f>
        <v>10.1</v>
      </c>
      <c r="M314" s="2">
        <f t="shared" si="2"/>
        <v>0</v>
      </c>
    </row>
    <row r="315" spans="1:13">
      <c r="A315" s="180" t="s">
        <v>1407</v>
      </c>
      <c r="B315" s="175" t="s">
        <v>158</v>
      </c>
      <c r="C315" s="180" t="s">
        <v>1408</v>
      </c>
      <c r="D315" s="9"/>
      <c r="E315" s="181" t="s">
        <v>1409</v>
      </c>
      <c r="F315" s="11"/>
      <c r="G315" s="181" t="s">
        <v>1410</v>
      </c>
      <c r="H315" s="11"/>
      <c r="I315" s="181" t="s">
        <v>287</v>
      </c>
      <c r="J315" s="11"/>
      <c r="K315" s="181" t="s">
        <v>1411</v>
      </c>
      <c r="L315" s="8" t="str">
        <f>VLOOKUP(A315,'07.2019'!A:L,12,0)</f>
        <v>10.1</v>
      </c>
      <c r="M315" s="2">
        <f t="shared" si="2"/>
        <v>5267.91</v>
      </c>
    </row>
    <row r="316" spans="1:13">
      <c r="A316" s="180" t="s">
        <v>1412</v>
      </c>
      <c r="B316" s="175" t="s">
        <v>158</v>
      </c>
      <c r="C316" s="180" t="s">
        <v>1413</v>
      </c>
      <c r="D316" s="9"/>
      <c r="E316" s="181" t="s">
        <v>1414</v>
      </c>
      <c r="F316" s="11"/>
      <c r="G316" s="181" t="s">
        <v>1415</v>
      </c>
      <c r="H316" s="11"/>
      <c r="I316" s="181" t="s">
        <v>287</v>
      </c>
      <c r="J316" s="11"/>
      <c r="K316" s="181" t="s">
        <v>1416</v>
      </c>
      <c r="L316" s="8" t="str">
        <f>VLOOKUP(A316,'07.2019'!A:L,12,0)</f>
        <v>10.1</v>
      </c>
      <c r="M316" s="2">
        <f t="shared" si="2"/>
        <v>4434.12</v>
      </c>
    </row>
    <row r="317" spans="1:13">
      <c r="A317" s="180" t="s">
        <v>1417</v>
      </c>
      <c r="B317" s="175" t="s">
        <v>158</v>
      </c>
      <c r="C317" s="180" t="s">
        <v>1418</v>
      </c>
      <c r="D317" s="9"/>
      <c r="E317" s="181" t="s">
        <v>1419</v>
      </c>
      <c r="F317" s="11"/>
      <c r="G317" s="181" t="s">
        <v>1420</v>
      </c>
      <c r="H317" s="11"/>
      <c r="I317" s="181" t="s">
        <v>287</v>
      </c>
      <c r="J317" s="11"/>
      <c r="K317" s="181" t="s">
        <v>1421</v>
      </c>
      <c r="L317" s="8" t="str">
        <f>VLOOKUP(A317,'07.2019'!A:L,12,0)</f>
        <v>10.1</v>
      </c>
      <c r="M317" s="2">
        <f t="shared" si="2"/>
        <v>781</v>
      </c>
    </row>
    <row r="318" spans="1:13">
      <c r="A318" s="182" t="s">
        <v>158</v>
      </c>
      <c r="B318" s="175" t="s">
        <v>158</v>
      </c>
      <c r="C318" s="182" t="s">
        <v>158</v>
      </c>
      <c r="D318" s="12"/>
      <c r="E318" s="12"/>
      <c r="F318" s="12"/>
      <c r="G318" s="12"/>
      <c r="H318" s="12"/>
      <c r="I318" s="12"/>
      <c r="J318" s="12"/>
      <c r="K318" s="12"/>
      <c r="L318" s="8">
        <f>VLOOKUP(A318,'07.2019'!A:L,12,0)</f>
        <v>0</v>
      </c>
      <c r="M318" s="2">
        <f t="shared" si="2"/>
        <v>0</v>
      </c>
    </row>
    <row r="319" spans="1:13">
      <c r="A319" s="178" t="s">
        <v>1422</v>
      </c>
      <c r="B319" s="175" t="s">
        <v>158</v>
      </c>
      <c r="C319" s="178" t="s">
        <v>1423</v>
      </c>
      <c r="D319" s="6"/>
      <c r="E319" s="179" t="s">
        <v>290</v>
      </c>
      <c r="F319" s="8"/>
      <c r="G319" s="179" t="s">
        <v>1424</v>
      </c>
      <c r="H319" s="8"/>
      <c r="I319" s="179" t="s">
        <v>287</v>
      </c>
      <c r="J319" s="8"/>
      <c r="K319" s="179" t="s">
        <v>1425</v>
      </c>
      <c r="L319" s="8" t="s">
        <v>125</v>
      </c>
      <c r="M319" s="2">
        <f t="shared" si="2"/>
        <v>5075</v>
      </c>
    </row>
    <row r="320" spans="1:13">
      <c r="A320" s="180" t="s">
        <v>1426</v>
      </c>
      <c r="B320" s="175" t="s">
        <v>158</v>
      </c>
      <c r="C320" s="180" t="s">
        <v>1423</v>
      </c>
      <c r="D320" s="9"/>
      <c r="E320" s="181" t="s">
        <v>290</v>
      </c>
      <c r="F320" s="11"/>
      <c r="G320" s="181" t="s">
        <v>1424</v>
      </c>
      <c r="H320" s="11"/>
      <c r="I320" s="181" t="s">
        <v>287</v>
      </c>
      <c r="J320" s="11"/>
      <c r="K320" s="181" t="s">
        <v>1425</v>
      </c>
      <c r="L320" s="8">
        <v>0</v>
      </c>
      <c r="M320" s="2">
        <f t="shared" si="2"/>
        <v>5075</v>
      </c>
    </row>
    <row r="321" spans="1:13">
      <c r="A321" s="182" t="s">
        <v>158</v>
      </c>
      <c r="B321" s="175" t="s">
        <v>158</v>
      </c>
      <c r="C321" s="182" t="s">
        <v>158</v>
      </c>
      <c r="D321" s="12"/>
      <c r="E321" s="12"/>
      <c r="F321" s="12"/>
      <c r="G321" s="12"/>
      <c r="H321" s="12"/>
      <c r="I321" s="12"/>
      <c r="J321" s="12"/>
      <c r="K321" s="12"/>
      <c r="L321" s="8">
        <f>VLOOKUP(A321,'07.2019'!A:L,12,0)</f>
        <v>0</v>
      </c>
      <c r="M321" s="2">
        <f t="shared" si="2"/>
        <v>0</v>
      </c>
    </row>
    <row r="322" spans="1:13">
      <c r="A322" s="178" t="s">
        <v>1427</v>
      </c>
      <c r="B322" s="175" t="s">
        <v>158</v>
      </c>
      <c r="C322" s="178" t="s">
        <v>1428</v>
      </c>
      <c r="D322" s="6"/>
      <c r="E322" s="179" t="s">
        <v>1429</v>
      </c>
      <c r="F322" s="8"/>
      <c r="G322" s="179" t="s">
        <v>287</v>
      </c>
      <c r="H322" s="8"/>
      <c r="I322" s="179" t="s">
        <v>287</v>
      </c>
      <c r="J322" s="8"/>
      <c r="K322" s="179" t="s">
        <v>1429</v>
      </c>
      <c r="L322" s="8" t="str">
        <f>VLOOKUP(A322,'07.2019'!A:L,12,0)</f>
        <v>10.1</v>
      </c>
      <c r="M322" s="2">
        <f t="shared" si="2"/>
        <v>0</v>
      </c>
    </row>
    <row r="323" spans="1:13">
      <c r="A323" s="180" t="s">
        <v>1430</v>
      </c>
      <c r="B323" s="175" t="s">
        <v>158</v>
      </c>
      <c r="C323" s="180" t="s">
        <v>1431</v>
      </c>
      <c r="D323" s="9"/>
      <c r="E323" s="181" t="s">
        <v>1432</v>
      </c>
      <c r="F323" s="11"/>
      <c r="G323" s="181" t="s">
        <v>287</v>
      </c>
      <c r="H323" s="11"/>
      <c r="I323" s="181" t="s">
        <v>287</v>
      </c>
      <c r="J323" s="11"/>
      <c r="K323" s="181" t="s">
        <v>1432</v>
      </c>
      <c r="L323" s="8">
        <f>VLOOKUP(A323,'07.2019'!A:L,12,0)</f>
        <v>0</v>
      </c>
      <c r="M323" s="2">
        <f t="shared" si="2"/>
        <v>0</v>
      </c>
    </row>
    <row r="324" spans="1:13">
      <c r="A324" s="180" t="s">
        <v>1433</v>
      </c>
      <c r="B324" s="175" t="s">
        <v>158</v>
      </c>
      <c r="C324" s="180" t="s">
        <v>1428</v>
      </c>
      <c r="D324" s="9"/>
      <c r="E324" s="181" t="s">
        <v>1434</v>
      </c>
      <c r="F324" s="11"/>
      <c r="G324" s="181" t="s">
        <v>287</v>
      </c>
      <c r="H324" s="11"/>
      <c r="I324" s="181" t="s">
        <v>287</v>
      </c>
      <c r="J324" s="11"/>
      <c r="K324" s="181" t="s">
        <v>1434</v>
      </c>
      <c r="L324" s="8">
        <f>VLOOKUP(A324,'07.2019'!A:L,12,0)</f>
        <v>0</v>
      </c>
      <c r="M324" s="2">
        <f t="shared" si="2"/>
        <v>0</v>
      </c>
    </row>
    <row r="325" spans="1:13">
      <c r="A325" s="182" t="s">
        <v>158</v>
      </c>
      <c r="B325" s="175" t="s">
        <v>158</v>
      </c>
      <c r="C325" s="182" t="s">
        <v>158</v>
      </c>
      <c r="D325" s="12"/>
      <c r="E325" s="12"/>
      <c r="F325" s="12"/>
      <c r="G325" s="12"/>
      <c r="H325" s="12"/>
      <c r="I325" s="12"/>
      <c r="J325" s="12"/>
      <c r="K325" s="12"/>
      <c r="L325" s="8">
        <f>VLOOKUP(A325,'07.2019'!A:L,12,0)</f>
        <v>0</v>
      </c>
      <c r="M325" s="2">
        <f t="shared" si="2"/>
        <v>0</v>
      </c>
    </row>
    <row r="326" spans="1:13">
      <c r="A326" s="178" t="s">
        <v>1435</v>
      </c>
      <c r="B326" s="175" t="s">
        <v>158</v>
      </c>
      <c r="C326" s="178" t="s">
        <v>1436</v>
      </c>
      <c r="D326" s="6"/>
      <c r="E326" s="179" t="s">
        <v>1437</v>
      </c>
      <c r="F326" s="8"/>
      <c r="G326" s="179" t="s">
        <v>1438</v>
      </c>
      <c r="H326" s="8"/>
      <c r="I326" s="179" t="s">
        <v>803</v>
      </c>
      <c r="J326" s="8"/>
      <c r="K326" s="179" t="s">
        <v>1439</v>
      </c>
      <c r="L326" s="8" t="str">
        <f>VLOOKUP(A326,'07.2019'!A:L,12,0)</f>
        <v>10.3</v>
      </c>
      <c r="M326" s="2">
        <f t="shared" si="2"/>
        <v>733.79</v>
      </c>
    </row>
    <row r="327" spans="1:13">
      <c r="A327" s="180" t="s">
        <v>1440</v>
      </c>
      <c r="B327" s="175" t="s">
        <v>158</v>
      </c>
      <c r="C327" s="180" t="s">
        <v>1441</v>
      </c>
      <c r="D327" s="9"/>
      <c r="E327" s="181" t="s">
        <v>1437</v>
      </c>
      <c r="F327" s="11"/>
      <c r="G327" s="181" t="s">
        <v>1438</v>
      </c>
      <c r="H327" s="11"/>
      <c r="I327" s="181" t="s">
        <v>803</v>
      </c>
      <c r="J327" s="11"/>
      <c r="K327" s="181" t="s">
        <v>1439</v>
      </c>
      <c r="L327" s="8">
        <f>VLOOKUP(A327,'07.2019'!A:L,12,0)</f>
        <v>0</v>
      </c>
      <c r="M327" s="2">
        <f t="shared" si="2"/>
        <v>733.79</v>
      </c>
    </row>
    <row r="328" spans="1:13">
      <c r="A328" s="182" t="s">
        <v>158</v>
      </c>
      <c r="B328" s="175" t="s">
        <v>158</v>
      </c>
      <c r="C328" s="182" t="s">
        <v>158</v>
      </c>
      <c r="D328" s="12"/>
      <c r="E328" s="12"/>
      <c r="F328" s="12"/>
      <c r="G328" s="12"/>
      <c r="H328" s="12"/>
      <c r="I328" s="12"/>
      <c r="J328" s="12"/>
      <c r="K328" s="12"/>
      <c r="L328" s="8">
        <v>0</v>
      </c>
      <c r="M328" s="2">
        <f t="shared" si="2"/>
        <v>0</v>
      </c>
    </row>
    <row r="329" spans="1:13">
      <c r="A329" s="178" t="s">
        <v>1442</v>
      </c>
      <c r="B329" s="175" t="s">
        <v>158</v>
      </c>
      <c r="C329" s="178" t="s">
        <v>1443</v>
      </c>
      <c r="D329" s="6"/>
      <c r="E329" s="179" t="s">
        <v>1444</v>
      </c>
      <c r="F329" s="8"/>
      <c r="G329" s="179" t="s">
        <v>1445</v>
      </c>
      <c r="H329" s="8"/>
      <c r="I329" s="179" t="s">
        <v>287</v>
      </c>
      <c r="J329" s="8"/>
      <c r="K329" s="179" t="s">
        <v>1446</v>
      </c>
      <c r="L329" s="8" t="str">
        <f>VLOOKUP(A329,'07.2019'!A:L,12,0)</f>
        <v>11.1.3</v>
      </c>
      <c r="M329" s="2">
        <f t="shared" si="2"/>
        <v>2251.87</v>
      </c>
    </row>
    <row r="330" spans="1:13">
      <c r="A330" s="178" t="s">
        <v>1447</v>
      </c>
      <c r="B330" s="175" t="s">
        <v>158</v>
      </c>
      <c r="C330" s="178" t="s">
        <v>1443</v>
      </c>
      <c r="D330" s="6"/>
      <c r="E330" s="179" t="s">
        <v>1444</v>
      </c>
      <c r="F330" s="8"/>
      <c r="G330" s="179" t="s">
        <v>1445</v>
      </c>
      <c r="H330" s="8"/>
      <c r="I330" s="179" t="s">
        <v>287</v>
      </c>
      <c r="J330" s="8"/>
      <c r="K330" s="179" t="s">
        <v>1446</v>
      </c>
      <c r="L330" s="8">
        <f>VLOOKUP(A330,'07.2019'!A:L,12,0)</f>
        <v>0</v>
      </c>
      <c r="M330" s="2">
        <f t="shared" si="2"/>
        <v>2251.87</v>
      </c>
    </row>
    <row r="331" spans="1:13">
      <c r="A331" s="178" t="s">
        <v>1448</v>
      </c>
      <c r="B331" s="175" t="s">
        <v>158</v>
      </c>
      <c r="C331" s="178" t="s">
        <v>1443</v>
      </c>
      <c r="D331" s="6"/>
      <c r="E331" s="179" t="s">
        <v>1444</v>
      </c>
      <c r="F331" s="8"/>
      <c r="G331" s="179" t="s">
        <v>1445</v>
      </c>
      <c r="H331" s="8"/>
      <c r="I331" s="179" t="s">
        <v>287</v>
      </c>
      <c r="J331" s="8"/>
      <c r="K331" s="179" t="s">
        <v>1446</v>
      </c>
      <c r="L331" s="8">
        <f>VLOOKUP(A331,'07.2019'!A:L,12,0)</f>
        <v>0</v>
      </c>
      <c r="M331" s="2">
        <f t="shared" si="2"/>
        <v>2251.87</v>
      </c>
    </row>
    <row r="332" spans="1:13">
      <c r="A332" s="178" t="s">
        <v>1449</v>
      </c>
      <c r="B332" s="175" t="s">
        <v>158</v>
      </c>
      <c r="C332" s="178" t="s">
        <v>1450</v>
      </c>
      <c r="D332" s="6"/>
      <c r="E332" s="179" t="s">
        <v>1451</v>
      </c>
      <c r="F332" s="8"/>
      <c r="G332" s="179" t="s">
        <v>287</v>
      </c>
      <c r="H332" s="8"/>
      <c r="I332" s="179" t="s">
        <v>287</v>
      </c>
      <c r="J332" s="8"/>
      <c r="K332" s="179" t="s">
        <v>1451</v>
      </c>
      <c r="L332" s="8">
        <f>VLOOKUP(A332,'07.2019'!A:L,12,0)</f>
        <v>0</v>
      </c>
      <c r="M332" s="2">
        <f t="shared" ref="M332:M395" si="3">G332-I332</f>
        <v>0</v>
      </c>
    </row>
    <row r="333" spans="1:13">
      <c r="A333" s="180" t="s">
        <v>1452</v>
      </c>
      <c r="B333" s="175" t="s">
        <v>158</v>
      </c>
      <c r="C333" s="180" t="s">
        <v>1453</v>
      </c>
      <c r="D333" s="9"/>
      <c r="E333" s="181" t="s">
        <v>1451</v>
      </c>
      <c r="F333" s="11"/>
      <c r="G333" s="181" t="s">
        <v>287</v>
      </c>
      <c r="H333" s="11"/>
      <c r="I333" s="181" t="s">
        <v>287</v>
      </c>
      <c r="J333" s="11"/>
      <c r="K333" s="181" t="s">
        <v>1451</v>
      </c>
      <c r="L333" s="8">
        <f>VLOOKUP(A333,'07.2019'!A:L,12,0)</f>
        <v>0</v>
      </c>
      <c r="M333" s="2">
        <f t="shared" si="3"/>
        <v>0</v>
      </c>
    </row>
    <row r="334" spans="1:13">
      <c r="A334" s="182" t="s">
        <v>158</v>
      </c>
      <c r="B334" s="175" t="s">
        <v>158</v>
      </c>
      <c r="C334" s="182" t="s">
        <v>158</v>
      </c>
      <c r="D334" s="12"/>
      <c r="E334" s="12"/>
      <c r="F334" s="12"/>
      <c r="G334" s="12"/>
      <c r="H334" s="12"/>
      <c r="I334" s="12"/>
      <c r="J334" s="12"/>
      <c r="K334" s="12"/>
      <c r="L334" s="8">
        <f>VLOOKUP(A334,'07.2019'!A:L,12,0)</f>
        <v>0</v>
      </c>
      <c r="M334" s="2">
        <f t="shared" si="3"/>
        <v>0</v>
      </c>
    </row>
    <row r="335" spans="1:13">
      <c r="A335" s="178" t="s">
        <v>1454</v>
      </c>
      <c r="B335" s="175" t="s">
        <v>158</v>
      </c>
      <c r="C335" s="178" t="s">
        <v>1455</v>
      </c>
      <c r="D335" s="6"/>
      <c r="E335" s="179" t="s">
        <v>1456</v>
      </c>
      <c r="F335" s="8"/>
      <c r="G335" s="179" t="s">
        <v>1457</v>
      </c>
      <c r="H335" s="8"/>
      <c r="I335" s="179" t="s">
        <v>287</v>
      </c>
      <c r="J335" s="8"/>
      <c r="K335" s="179" t="s">
        <v>1458</v>
      </c>
      <c r="L335" s="8">
        <f>VLOOKUP(A335,'07.2019'!A:L,12,0)</f>
        <v>0</v>
      </c>
      <c r="M335" s="2">
        <f t="shared" si="3"/>
        <v>1274.49</v>
      </c>
    </row>
    <row r="336" spans="1:13">
      <c r="A336" s="180" t="s">
        <v>1459</v>
      </c>
      <c r="B336" s="175" t="s">
        <v>158</v>
      </c>
      <c r="C336" s="180" t="s">
        <v>1460</v>
      </c>
      <c r="D336" s="9"/>
      <c r="E336" s="181" t="s">
        <v>1456</v>
      </c>
      <c r="F336" s="11"/>
      <c r="G336" s="181" t="s">
        <v>1457</v>
      </c>
      <c r="H336" s="11"/>
      <c r="I336" s="181" t="s">
        <v>287</v>
      </c>
      <c r="J336" s="11"/>
      <c r="K336" s="181" t="s">
        <v>1458</v>
      </c>
      <c r="L336" s="8">
        <f>VLOOKUP(A336,'07.2019'!A:L,12,0)</f>
        <v>0</v>
      </c>
      <c r="M336" s="2">
        <f t="shared" si="3"/>
        <v>1274.49</v>
      </c>
    </row>
    <row r="337" spans="1:13">
      <c r="A337" s="182" t="s">
        <v>158</v>
      </c>
      <c r="B337" s="175" t="s">
        <v>158</v>
      </c>
      <c r="C337" s="182" t="s">
        <v>158</v>
      </c>
      <c r="D337" s="12"/>
      <c r="E337" s="12"/>
      <c r="F337" s="12"/>
      <c r="G337" s="12"/>
      <c r="H337" s="12"/>
      <c r="I337" s="12"/>
      <c r="J337" s="12"/>
      <c r="K337" s="12"/>
      <c r="L337" s="8">
        <f>VLOOKUP(A337,'07.2019'!A:L,12,0)</f>
        <v>0</v>
      </c>
      <c r="M337" s="2">
        <f t="shared" si="3"/>
        <v>0</v>
      </c>
    </row>
    <row r="338" spans="1:13">
      <c r="A338" s="178" t="s">
        <v>1461</v>
      </c>
      <c r="B338" s="175" t="s">
        <v>158</v>
      </c>
      <c r="C338" s="178" t="s">
        <v>1462</v>
      </c>
      <c r="D338" s="6"/>
      <c r="E338" s="179" t="s">
        <v>1463</v>
      </c>
      <c r="F338" s="8"/>
      <c r="G338" s="179" t="s">
        <v>1464</v>
      </c>
      <c r="H338" s="8"/>
      <c r="I338" s="179" t="s">
        <v>287</v>
      </c>
      <c r="J338" s="8"/>
      <c r="K338" s="179" t="s">
        <v>1465</v>
      </c>
      <c r="L338" s="8">
        <v>0</v>
      </c>
      <c r="M338" s="2">
        <f t="shared" si="3"/>
        <v>977.38</v>
      </c>
    </row>
    <row r="339" spans="1:13">
      <c r="A339" s="180" t="s">
        <v>1466</v>
      </c>
      <c r="B339" s="175" t="s">
        <v>158</v>
      </c>
      <c r="C339" s="180" t="s">
        <v>1467</v>
      </c>
      <c r="D339" s="9"/>
      <c r="E339" s="181" t="s">
        <v>1463</v>
      </c>
      <c r="F339" s="11"/>
      <c r="G339" s="181" t="s">
        <v>1464</v>
      </c>
      <c r="H339" s="11"/>
      <c r="I339" s="181" t="s">
        <v>287</v>
      </c>
      <c r="J339" s="11"/>
      <c r="K339" s="181" t="s">
        <v>1465</v>
      </c>
      <c r="L339" s="8">
        <f>VLOOKUP(A339,'07.2019'!A:L,12,0)</f>
        <v>0</v>
      </c>
      <c r="M339" s="2">
        <f t="shared" si="3"/>
        <v>977.38</v>
      </c>
    </row>
    <row r="340" spans="1:13">
      <c r="A340" s="182" t="s">
        <v>158</v>
      </c>
      <c r="B340" s="175" t="s">
        <v>158</v>
      </c>
      <c r="C340" s="182" t="s">
        <v>158</v>
      </c>
      <c r="D340" s="12"/>
      <c r="E340" s="12"/>
      <c r="F340" s="12"/>
      <c r="G340" s="12"/>
      <c r="H340" s="12"/>
      <c r="I340" s="12"/>
      <c r="J340" s="12"/>
      <c r="K340" s="12"/>
      <c r="L340" s="8">
        <f>VLOOKUP(A340,'07.2019'!A:L,12,0)</f>
        <v>0</v>
      </c>
      <c r="M340" s="2">
        <f t="shared" si="3"/>
        <v>0</v>
      </c>
    </row>
    <row r="341" spans="1:13">
      <c r="A341" s="178" t="s">
        <v>1468</v>
      </c>
      <c r="B341" s="175" t="s">
        <v>158</v>
      </c>
      <c r="C341" s="178" t="s">
        <v>1469</v>
      </c>
      <c r="D341" s="6"/>
      <c r="E341" s="179" t="s">
        <v>1470</v>
      </c>
      <c r="F341" s="8"/>
      <c r="G341" s="179" t="s">
        <v>1471</v>
      </c>
      <c r="H341" s="8"/>
      <c r="I341" s="179" t="s">
        <v>287</v>
      </c>
      <c r="J341" s="8"/>
      <c r="K341" s="179" t="s">
        <v>1472</v>
      </c>
      <c r="L341" s="8">
        <f>VLOOKUP(A341,'07.2019'!A:L,12,0)</f>
        <v>0</v>
      </c>
      <c r="M341" s="2">
        <f t="shared" si="3"/>
        <v>11624.91</v>
      </c>
    </row>
    <row r="342" spans="1:13">
      <c r="A342" s="178" t="s">
        <v>1473</v>
      </c>
      <c r="B342" s="175" t="s">
        <v>158</v>
      </c>
      <c r="C342" s="178" t="s">
        <v>1469</v>
      </c>
      <c r="D342" s="6"/>
      <c r="E342" s="179" t="s">
        <v>1470</v>
      </c>
      <c r="F342" s="8"/>
      <c r="G342" s="179" t="s">
        <v>1471</v>
      </c>
      <c r="H342" s="8"/>
      <c r="I342" s="179" t="s">
        <v>287</v>
      </c>
      <c r="J342" s="8"/>
      <c r="K342" s="179" t="s">
        <v>1472</v>
      </c>
      <c r="L342" s="8">
        <f>VLOOKUP(A342,'07.2019'!A:L,12,0)</f>
        <v>0</v>
      </c>
      <c r="M342" s="2">
        <f t="shared" si="3"/>
        <v>11624.91</v>
      </c>
    </row>
    <row r="343" spans="1:13">
      <c r="A343" s="178" t="s">
        <v>1474</v>
      </c>
      <c r="B343" s="175" t="s">
        <v>158</v>
      </c>
      <c r="C343" s="178" t="s">
        <v>1469</v>
      </c>
      <c r="D343" s="6"/>
      <c r="E343" s="179" t="s">
        <v>1470</v>
      </c>
      <c r="F343" s="8"/>
      <c r="G343" s="179" t="s">
        <v>1471</v>
      </c>
      <c r="H343" s="8"/>
      <c r="I343" s="179" t="s">
        <v>287</v>
      </c>
      <c r="J343" s="8"/>
      <c r="K343" s="179" t="s">
        <v>1472</v>
      </c>
      <c r="L343" s="8">
        <f>VLOOKUP(A343,'07.2019'!A:L,12,0)</f>
        <v>0</v>
      </c>
      <c r="M343" s="2">
        <f t="shared" si="3"/>
        <v>11624.91</v>
      </c>
    </row>
    <row r="344" spans="1:13">
      <c r="A344" s="178" t="s">
        <v>1475</v>
      </c>
      <c r="B344" s="175" t="s">
        <v>158</v>
      </c>
      <c r="C344" s="178" t="s">
        <v>1476</v>
      </c>
      <c r="D344" s="6"/>
      <c r="E344" s="179" t="s">
        <v>1477</v>
      </c>
      <c r="F344" s="8"/>
      <c r="G344" s="179" t="s">
        <v>287</v>
      </c>
      <c r="H344" s="8"/>
      <c r="I344" s="179" t="s">
        <v>287</v>
      </c>
      <c r="J344" s="8"/>
      <c r="K344" s="179" t="s">
        <v>1477</v>
      </c>
      <c r="L344" s="8" t="str">
        <f>VLOOKUP(A344,'07.2019'!A:L,12,0)</f>
        <v>11.2.3</v>
      </c>
      <c r="M344" s="2">
        <f t="shared" si="3"/>
        <v>0</v>
      </c>
    </row>
    <row r="345" spans="1:13">
      <c r="A345" s="180" t="s">
        <v>1478</v>
      </c>
      <c r="B345" s="175" t="s">
        <v>158</v>
      </c>
      <c r="C345" s="180" t="s">
        <v>1479</v>
      </c>
      <c r="D345" s="9"/>
      <c r="E345" s="181" t="s">
        <v>1477</v>
      </c>
      <c r="F345" s="11"/>
      <c r="G345" s="181" t="s">
        <v>287</v>
      </c>
      <c r="H345" s="11"/>
      <c r="I345" s="181" t="s">
        <v>287</v>
      </c>
      <c r="J345" s="11"/>
      <c r="K345" s="181" t="s">
        <v>1477</v>
      </c>
      <c r="L345" s="8">
        <f>VLOOKUP(A345,'07.2019'!A:L,12,0)</f>
        <v>0</v>
      </c>
      <c r="M345" s="2">
        <f t="shared" si="3"/>
        <v>0</v>
      </c>
    </row>
    <row r="346" spans="1:13">
      <c r="A346" s="182" t="s">
        <v>158</v>
      </c>
      <c r="B346" s="175" t="s">
        <v>158</v>
      </c>
      <c r="C346" s="182" t="s">
        <v>158</v>
      </c>
      <c r="D346" s="12"/>
      <c r="E346" s="12"/>
      <c r="F346" s="12"/>
      <c r="G346" s="12"/>
      <c r="H346" s="12"/>
      <c r="I346" s="12"/>
      <c r="J346" s="12"/>
      <c r="K346" s="12"/>
      <c r="L346" s="8">
        <f>VLOOKUP(A346,'07.2019'!A:L,12,0)</f>
        <v>0</v>
      </c>
      <c r="M346" s="2">
        <f t="shared" si="3"/>
        <v>0</v>
      </c>
    </row>
    <row r="347" spans="1:13">
      <c r="A347" s="178" t="s">
        <v>1480</v>
      </c>
      <c r="B347" s="175" t="s">
        <v>158</v>
      </c>
      <c r="C347" s="178" t="s">
        <v>1481</v>
      </c>
      <c r="D347" s="6"/>
      <c r="E347" s="179" t="s">
        <v>1482</v>
      </c>
      <c r="F347" s="8"/>
      <c r="G347" s="179" t="s">
        <v>1483</v>
      </c>
      <c r="H347" s="8"/>
      <c r="I347" s="179" t="s">
        <v>287</v>
      </c>
      <c r="J347" s="8"/>
      <c r="K347" s="179" t="s">
        <v>1484</v>
      </c>
      <c r="L347" s="8" t="str">
        <f>VLOOKUP(A347,'07.2019'!A:L,12,0)</f>
        <v>11.2.2</v>
      </c>
      <c r="M347" s="2">
        <f t="shared" si="3"/>
        <v>10635</v>
      </c>
    </row>
    <row r="348" spans="1:13">
      <c r="A348" s="180" t="s">
        <v>1485</v>
      </c>
      <c r="B348" s="175" t="s">
        <v>158</v>
      </c>
      <c r="C348" s="180" t="s">
        <v>1486</v>
      </c>
      <c r="D348" s="9"/>
      <c r="E348" s="181" t="s">
        <v>1487</v>
      </c>
      <c r="F348" s="11"/>
      <c r="G348" s="181" t="s">
        <v>1488</v>
      </c>
      <c r="H348" s="11"/>
      <c r="I348" s="181" t="s">
        <v>287</v>
      </c>
      <c r="J348" s="11"/>
      <c r="K348" s="181" t="s">
        <v>1489</v>
      </c>
      <c r="L348" s="8">
        <f>VLOOKUP(A348,'07.2019'!A:L,12,0)</f>
        <v>0</v>
      </c>
      <c r="M348" s="2">
        <f t="shared" si="3"/>
        <v>230</v>
      </c>
    </row>
    <row r="349" spans="1:13">
      <c r="A349" s="180" t="s">
        <v>1490</v>
      </c>
      <c r="B349" s="175" t="s">
        <v>158</v>
      </c>
      <c r="C349" s="180" t="s">
        <v>1491</v>
      </c>
      <c r="D349" s="9"/>
      <c r="E349" s="181" t="s">
        <v>1492</v>
      </c>
      <c r="F349" s="11"/>
      <c r="G349" s="181" t="s">
        <v>1493</v>
      </c>
      <c r="H349" s="11"/>
      <c r="I349" s="181" t="s">
        <v>287</v>
      </c>
      <c r="J349" s="11"/>
      <c r="K349" s="181" t="s">
        <v>1494</v>
      </c>
      <c r="L349" s="8">
        <f>VLOOKUP(A349,'07.2019'!A:L,12,0)</f>
        <v>0</v>
      </c>
      <c r="M349" s="2">
        <f t="shared" si="3"/>
        <v>10405</v>
      </c>
    </row>
    <row r="350" spans="1:13">
      <c r="A350" s="180" t="s">
        <v>1495</v>
      </c>
      <c r="B350" s="175" t="s">
        <v>158</v>
      </c>
      <c r="C350" s="180" t="s">
        <v>1496</v>
      </c>
      <c r="D350" s="9"/>
      <c r="E350" s="181" t="s">
        <v>1497</v>
      </c>
      <c r="F350" s="11"/>
      <c r="G350" s="181" t="s">
        <v>287</v>
      </c>
      <c r="H350" s="11"/>
      <c r="I350" s="181" t="s">
        <v>287</v>
      </c>
      <c r="J350" s="11"/>
      <c r="K350" s="181" t="s">
        <v>1497</v>
      </c>
      <c r="L350" s="8">
        <f>VLOOKUP(A350,'07.2019'!A:L,12,0)</f>
        <v>0</v>
      </c>
      <c r="M350" s="2">
        <f t="shared" si="3"/>
        <v>0</v>
      </c>
    </row>
    <row r="351" spans="1:13">
      <c r="A351" s="182" t="s">
        <v>158</v>
      </c>
      <c r="B351" s="175" t="s">
        <v>158</v>
      </c>
      <c r="C351" s="182" t="s">
        <v>158</v>
      </c>
      <c r="D351" s="12"/>
      <c r="E351" s="12"/>
      <c r="F351" s="12"/>
      <c r="G351" s="12"/>
      <c r="H351" s="12"/>
      <c r="I351" s="12"/>
      <c r="J351" s="12"/>
      <c r="K351" s="12"/>
      <c r="L351" s="8">
        <f>VLOOKUP(A351,'07.2019'!A:L,12,0)</f>
        <v>0</v>
      </c>
      <c r="M351" s="2">
        <f t="shared" si="3"/>
        <v>0</v>
      </c>
    </row>
    <row r="352" spans="1:13">
      <c r="A352" s="178" t="s">
        <v>1498</v>
      </c>
      <c r="B352" s="175" t="s">
        <v>158</v>
      </c>
      <c r="C352" s="178" t="s">
        <v>1499</v>
      </c>
      <c r="D352" s="6"/>
      <c r="E352" s="179" t="s">
        <v>1500</v>
      </c>
      <c r="F352" s="8"/>
      <c r="G352" s="179" t="s">
        <v>1501</v>
      </c>
      <c r="H352" s="8"/>
      <c r="I352" s="179" t="s">
        <v>287</v>
      </c>
      <c r="J352" s="8"/>
      <c r="K352" s="179" t="s">
        <v>1502</v>
      </c>
      <c r="L352" s="8" t="str">
        <f>VLOOKUP(A352,'07.2019'!A:L,12,0)</f>
        <v>11.2.1</v>
      </c>
      <c r="M352" s="2">
        <f t="shared" si="3"/>
        <v>989.91</v>
      </c>
    </row>
    <row r="353" spans="1:13">
      <c r="A353" s="176" t="s">
        <v>257</v>
      </c>
      <c r="B353" s="176" t="s">
        <v>258</v>
      </c>
      <c r="C353" s="4"/>
      <c r="D353" s="4"/>
      <c r="E353" s="177" t="s">
        <v>259</v>
      </c>
      <c r="F353" s="5"/>
      <c r="G353" s="177" t="s">
        <v>260</v>
      </c>
      <c r="H353" s="5"/>
      <c r="I353" s="177" t="s">
        <v>261</v>
      </c>
      <c r="J353" s="5"/>
      <c r="K353" s="177" t="s">
        <v>262</v>
      </c>
      <c r="L353" s="8">
        <f>VLOOKUP(A353,'07.2019'!A:L,12,0)</f>
        <v>0</v>
      </c>
      <c r="M353" s="2" t="e">
        <f t="shared" si="3"/>
        <v>#VALUE!</v>
      </c>
    </row>
    <row r="354" spans="1:13">
      <c r="A354" s="180" t="s">
        <v>1503</v>
      </c>
      <c r="B354" s="175" t="s">
        <v>158</v>
      </c>
      <c r="C354" s="180" t="s">
        <v>1504</v>
      </c>
      <c r="D354" s="9"/>
      <c r="E354" s="181" t="s">
        <v>1505</v>
      </c>
      <c r="F354" s="11"/>
      <c r="G354" s="181" t="s">
        <v>1501</v>
      </c>
      <c r="H354" s="11"/>
      <c r="I354" s="181" t="s">
        <v>287</v>
      </c>
      <c r="J354" s="11"/>
      <c r="K354" s="181" t="s">
        <v>1506</v>
      </c>
      <c r="L354" s="8">
        <f>VLOOKUP(A354,'07.2019'!A:L,12,0)</f>
        <v>0</v>
      </c>
      <c r="M354" s="2">
        <f t="shared" si="3"/>
        <v>989.91</v>
      </c>
    </row>
    <row r="355" spans="1:13">
      <c r="A355" s="180" t="s">
        <v>1507</v>
      </c>
      <c r="B355" s="175" t="s">
        <v>158</v>
      </c>
      <c r="C355" s="180" t="s">
        <v>1508</v>
      </c>
      <c r="D355" s="9"/>
      <c r="E355" s="181" t="s">
        <v>1509</v>
      </c>
      <c r="F355" s="11"/>
      <c r="G355" s="181" t="s">
        <v>287</v>
      </c>
      <c r="H355" s="11"/>
      <c r="I355" s="181" t="s">
        <v>287</v>
      </c>
      <c r="J355" s="11"/>
      <c r="K355" s="181" t="s">
        <v>1509</v>
      </c>
      <c r="L355" s="8">
        <f>VLOOKUP(A355,'07.2019'!A:L,12,0)</f>
        <v>0</v>
      </c>
      <c r="M355" s="2">
        <f t="shared" si="3"/>
        <v>0</v>
      </c>
    </row>
    <row r="356" spans="1:13">
      <c r="A356" s="182" t="s">
        <v>158</v>
      </c>
      <c r="B356" s="175" t="s">
        <v>158</v>
      </c>
      <c r="C356" s="182" t="s">
        <v>158</v>
      </c>
      <c r="D356" s="12"/>
      <c r="E356" s="12"/>
      <c r="F356" s="12"/>
      <c r="G356" s="12"/>
      <c r="H356" s="12"/>
      <c r="I356" s="12"/>
      <c r="J356" s="12"/>
      <c r="K356" s="12"/>
      <c r="L356" s="8">
        <f>VLOOKUP(A356,'07.2019'!A:L,12,0)</f>
        <v>0</v>
      </c>
      <c r="M356" s="2">
        <f t="shared" si="3"/>
        <v>0</v>
      </c>
    </row>
    <row r="357" spans="1:13">
      <c r="A357" s="178" t="s">
        <v>1510</v>
      </c>
      <c r="B357" s="175" t="s">
        <v>158</v>
      </c>
      <c r="C357" s="178" t="s">
        <v>1511</v>
      </c>
      <c r="D357" s="6"/>
      <c r="E357" s="179" t="s">
        <v>1512</v>
      </c>
      <c r="F357" s="8"/>
      <c r="G357" s="179" t="s">
        <v>287</v>
      </c>
      <c r="H357" s="8"/>
      <c r="I357" s="179" t="s">
        <v>287</v>
      </c>
      <c r="J357" s="8"/>
      <c r="K357" s="179" t="s">
        <v>1512</v>
      </c>
      <c r="L357" s="8" t="str">
        <f>VLOOKUP(A357,'07.2019'!A:L,12,0)</f>
        <v>11.2.1</v>
      </c>
      <c r="M357" s="2">
        <f t="shared" si="3"/>
        <v>0</v>
      </c>
    </row>
    <row r="358" spans="1:13">
      <c r="A358" s="180" t="s">
        <v>1513</v>
      </c>
      <c r="B358" s="175" t="s">
        <v>158</v>
      </c>
      <c r="C358" s="180" t="s">
        <v>1514</v>
      </c>
      <c r="D358" s="9"/>
      <c r="E358" s="181" t="s">
        <v>1515</v>
      </c>
      <c r="F358" s="11"/>
      <c r="G358" s="181" t="s">
        <v>287</v>
      </c>
      <c r="H358" s="11"/>
      <c r="I358" s="181" t="s">
        <v>287</v>
      </c>
      <c r="J358" s="11"/>
      <c r="K358" s="181" t="s">
        <v>1515</v>
      </c>
      <c r="L358" s="8">
        <f>VLOOKUP(A358,'07.2019'!A:L,12,0)</f>
        <v>0</v>
      </c>
      <c r="M358" s="2">
        <f t="shared" si="3"/>
        <v>0</v>
      </c>
    </row>
    <row r="359" spans="1:13">
      <c r="A359" s="180" t="s">
        <v>1516</v>
      </c>
      <c r="B359" s="175" t="s">
        <v>158</v>
      </c>
      <c r="C359" s="180" t="s">
        <v>1517</v>
      </c>
      <c r="D359" s="9"/>
      <c r="E359" s="181" t="s">
        <v>1518</v>
      </c>
      <c r="F359" s="11"/>
      <c r="G359" s="181" t="s">
        <v>287</v>
      </c>
      <c r="H359" s="11"/>
      <c r="I359" s="181" t="s">
        <v>287</v>
      </c>
      <c r="J359" s="11"/>
      <c r="K359" s="181" t="s">
        <v>1518</v>
      </c>
      <c r="L359" s="8">
        <f>VLOOKUP(A359,'07.2019'!A:L,12,0)</f>
        <v>0</v>
      </c>
      <c r="M359" s="2">
        <f t="shared" si="3"/>
        <v>0</v>
      </c>
    </row>
    <row r="360" spans="1:13">
      <c r="A360" s="178" t="s">
        <v>158</v>
      </c>
      <c r="B360" s="175" t="s">
        <v>158</v>
      </c>
      <c r="C360" s="178" t="s">
        <v>158</v>
      </c>
      <c r="D360" s="6"/>
      <c r="E360" s="6"/>
      <c r="F360" s="6"/>
      <c r="G360" s="6"/>
      <c r="H360" s="6"/>
      <c r="I360" s="6"/>
      <c r="J360" s="6"/>
      <c r="K360" s="6"/>
      <c r="L360" s="8">
        <f>VLOOKUP(A360,'07.2019'!A:L,12,0)</f>
        <v>0</v>
      </c>
      <c r="M360" s="2">
        <f t="shared" si="3"/>
        <v>0</v>
      </c>
    </row>
    <row r="361" spans="1:13">
      <c r="A361" s="178" t="s">
        <v>1519</v>
      </c>
      <c r="B361" s="175" t="s">
        <v>158</v>
      </c>
      <c r="C361" s="178" t="s">
        <v>1520</v>
      </c>
      <c r="D361" s="6"/>
      <c r="E361" s="179" t="s">
        <v>1521</v>
      </c>
      <c r="F361" s="8"/>
      <c r="G361" s="179" t="s">
        <v>1522</v>
      </c>
      <c r="H361" s="8"/>
      <c r="I361" s="179" t="s">
        <v>287</v>
      </c>
      <c r="J361" s="8"/>
      <c r="K361" s="179" t="s">
        <v>1523</v>
      </c>
      <c r="L361" s="8">
        <f>VLOOKUP(A361,'07.2019'!A:L,12,0)</f>
        <v>0</v>
      </c>
      <c r="M361" s="2">
        <f t="shared" si="3"/>
        <v>94.5</v>
      </c>
    </row>
    <row r="362" spans="1:13">
      <c r="A362" s="178" t="s">
        <v>1524</v>
      </c>
      <c r="B362" s="175" t="s">
        <v>158</v>
      </c>
      <c r="C362" s="178" t="s">
        <v>1525</v>
      </c>
      <c r="D362" s="6"/>
      <c r="E362" s="179" t="s">
        <v>1521</v>
      </c>
      <c r="F362" s="8"/>
      <c r="G362" s="179" t="s">
        <v>1522</v>
      </c>
      <c r="H362" s="8"/>
      <c r="I362" s="179" t="s">
        <v>287</v>
      </c>
      <c r="J362" s="8"/>
      <c r="K362" s="179" t="s">
        <v>1523</v>
      </c>
      <c r="L362" s="8">
        <f>VLOOKUP(A362,'07.2019'!A:L,12,0)</f>
        <v>0</v>
      </c>
      <c r="M362" s="2">
        <f t="shared" si="3"/>
        <v>94.5</v>
      </c>
    </row>
    <row r="363" spans="1:13">
      <c r="A363" s="178" t="s">
        <v>1526</v>
      </c>
      <c r="B363" s="175" t="s">
        <v>158</v>
      </c>
      <c r="C363" s="178" t="s">
        <v>1525</v>
      </c>
      <c r="D363" s="6"/>
      <c r="E363" s="179" t="s">
        <v>1521</v>
      </c>
      <c r="F363" s="8"/>
      <c r="G363" s="179" t="s">
        <v>1522</v>
      </c>
      <c r="H363" s="8"/>
      <c r="I363" s="179" t="s">
        <v>287</v>
      </c>
      <c r="J363" s="8"/>
      <c r="K363" s="179" t="s">
        <v>1523</v>
      </c>
      <c r="L363" s="8">
        <f>VLOOKUP(A363,'07.2019'!A:L,12,0)</f>
        <v>0</v>
      </c>
      <c r="M363" s="2">
        <f t="shared" si="3"/>
        <v>94.5</v>
      </c>
    </row>
    <row r="364" spans="1:13">
      <c r="A364" s="178" t="s">
        <v>1527</v>
      </c>
      <c r="B364" s="175" t="s">
        <v>158</v>
      </c>
      <c r="C364" s="178" t="s">
        <v>1528</v>
      </c>
      <c r="D364" s="6"/>
      <c r="E364" s="179" t="s">
        <v>1521</v>
      </c>
      <c r="F364" s="8"/>
      <c r="G364" s="179" t="s">
        <v>1522</v>
      </c>
      <c r="H364" s="8"/>
      <c r="I364" s="179" t="s">
        <v>287</v>
      </c>
      <c r="J364" s="8"/>
      <c r="K364" s="179" t="s">
        <v>1523</v>
      </c>
      <c r="L364" s="8" t="str">
        <f>VLOOKUP(A364,'07.2019'!A:L,12,0)</f>
        <v>11.3.4</v>
      </c>
      <c r="M364" s="2">
        <f t="shared" si="3"/>
        <v>94.5</v>
      </c>
    </row>
    <row r="365" spans="1:13">
      <c r="A365" s="180" t="s">
        <v>1529</v>
      </c>
      <c r="B365" s="175" t="s">
        <v>158</v>
      </c>
      <c r="C365" s="180" t="s">
        <v>1530</v>
      </c>
      <c r="D365" s="9"/>
      <c r="E365" s="181" t="s">
        <v>1531</v>
      </c>
      <c r="F365" s="11"/>
      <c r="G365" s="181" t="s">
        <v>287</v>
      </c>
      <c r="H365" s="11"/>
      <c r="I365" s="181" t="s">
        <v>287</v>
      </c>
      <c r="J365" s="11"/>
      <c r="K365" s="181" t="s">
        <v>1531</v>
      </c>
      <c r="L365" s="8">
        <f>VLOOKUP(A365,'07.2019'!A:L,12,0)</f>
        <v>0</v>
      </c>
      <c r="M365" s="2">
        <f t="shared" si="3"/>
        <v>0</v>
      </c>
    </row>
    <row r="366" spans="1:13">
      <c r="A366" s="180" t="s">
        <v>1532</v>
      </c>
      <c r="B366" s="175" t="s">
        <v>158</v>
      </c>
      <c r="C366" s="180" t="s">
        <v>1533</v>
      </c>
      <c r="D366" s="9"/>
      <c r="E366" s="181" t="s">
        <v>1534</v>
      </c>
      <c r="F366" s="11"/>
      <c r="G366" s="181" t="s">
        <v>287</v>
      </c>
      <c r="H366" s="11"/>
      <c r="I366" s="181" t="s">
        <v>287</v>
      </c>
      <c r="J366" s="11"/>
      <c r="K366" s="181" t="s">
        <v>1534</v>
      </c>
      <c r="L366" s="8">
        <f>VLOOKUP(A366,'07.2019'!A:L,12,0)</f>
        <v>0</v>
      </c>
      <c r="M366" s="2">
        <f t="shared" si="3"/>
        <v>0</v>
      </c>
    </row>
    <row r="367" spans="1:13">
      <c r="A367" s="180" t="s">
        <v>1535</v>
      </c>
      <c r="B367" s="175" t="s">
        <v>158</v>
      </c>
      <c r="C367" s="180" t="s">
        <v>1536</v>
      </c>
      <c r="D367" s="9"/>
      <c r="E367" s="181" t="s">
        <v>1537</v>
      </c>
      <c r="F367" s="11"/>
      <c r="G367" s="181" t="s">
        <v>287</v>
      </c>
      <c r="H367" s="11"/>
      <c r="I367" s="181" t="s">
        <v>287</v>
      </c>
      <c r="J367" s="11"/>
      <c r="K367" s="181" t="s">
        <v>1537</v>
      </c>
      <c r="L367" s="8">
        <f>VLOOKUP(A367,'07.2019'!A:L,12,0)</f>
        <v>0</v>
      </c>
      <c r="M367" s="2">
        <f t="shared" si="3"/>
        <v>0</v>
      </c>
    </row>
    <row r="368" spans="1:13">
      <c r="A368" s="180" t="s">
        <v>1538</v>
      </c>
      <c r="B368" s="175" t="s">
        <v>158</v>
      </c>
      <c r="C368" s="180" t="s">
        <v>1539</v>
      </c>
      <c r="D368" s="9"/>
      <c r="E368" s="181" t="s">
        <v>1540</v>
      </c>
      <c r="F368" s="11"/>
      <c r="G368" s="181" t="s">
        <v>1522</v>
      </c>
      <c r="H368" s="11"/>
      <c r="I368" s="181" t="s">
        <v>287</v>
      </c>
      <c r="J368" s="11"/>
      <c r="K368" s="181" t="s">
        <v>1541</v>
      </c>
      <c r="L368" s="8">
        <f>VLOOKUP(A368,'07.2019'!A:L,12,0)</f>
        <v>0</v>
      </c>
      <c r="M368" s="2">
        <f t="shared" si="3"/>
        <v>94.5</v>
      </c>
    </row>
    <row r="369" spans="1:13">
      <c r="A369" s="182" t="s">
        <v>158</v>
      </c>
      <c r="B369" s="175" t="s">
        <v>158</v>
      </c>
      <c r="C369" s="182" t="s">
        <v>158</v>
      </c>
      <c r="D369" s="12"/>
      <c r="E369" s="12"/>
      <c r="F369" s="12"/>
      <c r="G369" s="12"/>
      <c r="H369" s="12"/>
      <c r="I369" s="12"/>
      <c r="J369" s="12"/>
      <c r="K369" s="12"/>
      <c r="L369" s="8">
        <f>VLOOKUP(A369,'07.2019'!A:L,12,0)</f>
        <v>0</v>
      </c>
      <c r="M369" s="2">
        <f t="shared" si="3"/>
        <v>0</v>
      </c>
    </row>
    <row r="370" spans="1:13">
      <c r="A370" s="178" t="s">
        <v>1542</v>
      </c>
      <c r="B370" s="175" t="s">
        <v>158</v>
      </c>
      <c r="C370" s="178" t="s">
        <v>1543</v>
      </c>
      <c r="D370" s="6"/>
      <c r="E370" s="179" t="s">
        <v>1544</v>
      </c>
      <c r="F370" s="8"/>
      <c r="G370" s="179" t="s">
        <v>1545</v>
      </c>
      <c r="H370" s="8"/>
      <c r="I370" s="179" t="s">
        <v>287</v>
      </c>
      <c r="J370" s="8"/>
      <c r="K370" s="179" t="s">
        <v>1546</v>
      </c>
      <c r="L370" s="8">
        <f>VLOOKUP(A370,'07.2019'!A:L,12,0)</f>
        <v>0</v>
      </c>
      <c r="M370" s="2">
        <f t="shared" si="3"/>
        <v>5904.9</v>
      </c>
    </row>
    <row r="371" spans="1:13">
      <c r="A371" s="178" t="s">
        <v>1547</v>
      </c>
      <c r="B371" s="175" t="s">
        <v>158</v>
      </c>
      <c r="C371" s="178" t="s">
        <v>1543</v>
      </c>
      <c r="D371" s="6"/>
      <c r="E371" s="179" t="s">
        <v>1544</v>
      </c>
      <c r="F371" s="8"/>
      <c r="G371" s="179" t="s">
        <v>1545</v>
      </c>
      <c r="H371" s="8"/>
      <c r="I371" s="179" t="s">
        <v>287</v>
      </c>
      <c r="J371" s="8"/>
      <c r="K371" s="179" t="s">
        <v>1546</v>
      </c>
      <c r="L371" s="8">
        <f>VLOOKUP(A371,'07.2019'!A:L,12,0)</f>
        <v>0</v>
      </c>
      <c r="M371" s="2">
        <f t="shared" si="3"/>
        <v>5904.9</v>
      </c>
    </row>
    <row r="372" spans="1:13">
      <c r="A372" s="178" t="s">
        <v>1548</v>
      </c>
      <c r="B372" s="175" t="s">
        <v>158</v>
      </c>
      <c r="C372" s="178" t="s">
        <v>1543</v>
      </c>
      <c r="D372" s="6"/>
      <c r="E372" s="179" t="s">
        <v>1544</v>
      </c>
      <c r="F372" s="8"/>
      <c r="G372" s="179" t="s">
        <v>1545</v>
      </c>
      <c r="H372" s="8"/>
      <c r="I372" s="179" t="s">
        <v>287</v>
      </c>
      <c r="J372" s="8"/>
      <c r="K372" s="179" t="s">
        <v>1546</v>
      </c>
      <c r="L372" s="8">
        <f>VLOOKUP(A372,'07.2019'!A:L,12,0)</f>
        <v>0</v>
      </c>
      <c r="M372" s="2">
        <f t="shared" si="3"/>
        <v>5904.9</v>
      </c>
    </row>
    <row r="373" spans="1:13">
      <c r="A373" s="178" t="s">
        <v>1549</v>
      </c>
      <c r="B373" s="175" t="s">
        <v>158</v>
      </c>
      <c r="C373" s="178" t="s">
        <v>1550</v>
      </c>
      <c r="D373" s="6"/>
      <c r="E373" s="179" t="s">
        <v>1551</v>
      </c>
      <c r="F373" s="8"/>
      <c r="G373" s="179" t="s">
        <v>1545</v>
      </c>
      <c r="H373" s="8"/>
      <c r="I373" s="179" t="s">
        <v>287</v>
      </c>
      <c r="J373" s="8"/>
      <c r="K373" s="179" t="s">
        <v>1552</v>
      </c>
      <c r="L373" s="8">
        <f>VLOOKUP(A373,'07.2019'!A:L,12,0)</f>
        <v>0</v>
      </c>
      <c r="M373" s="2">
        <f t="shared" si="3"/>
        <v>5904.9</v>
      </c>
    </row>
    <row r="374" spans="1:13">
      <c r="A374" s="180" t="s">
        <v>1553</v>
      </c>
      <c r="B374" s="175" t="s">
        <v>158</v>
      </c>
      <c r="C374" s="180" t="s">
        <v>1554</v>
      </c>
      <c r="D374" s="9"/>
      <c r="E374" s="181" t="s">
        <v>1551</v>
      </c>
      <c r="F374" s="11"/>
      <c r="G374" s="181" t="s">
        <v>1545</v>
      </c>
      <c r="H374" s="11"/>
      <c r="I374" s="181" t="s">
        <v>287</v>
      </c>
      <c r="J374" s="11"/>
      <c r="K374" s="181" t="s">
        <v>1552</v>
      </c>
      <c r="L374" s="8" t="str">
        <f>VLOOKUP(A374,'07.2019'!A:L,12,0)</f>
        <v>11.5.1</v>
      </c>
      <c r="M374" s="2">
        <f t="shared" si="3"/>
        <v>5904.9</v>
      </c>
    </row>
    <row r="375" spans="1:13">
      <c r="A375" s="182" t="s">
        <v>158</v>
      </c>
      <c r="B375" s="175" t="s">
        <v>158</v>
      </c>
      <c r="C375" s="182" t="s">
        <v>158</v>
      </c>
      <c r="D375" s="12"/>
      <c r="E375" s="12"/>
      <c r="F375" s="12"/>
      <c r="G375" s="12"/>
      <c r="H375" s="12"/>
      <c r="I375" s="12"/>
      <c r="J375" s="12"/>
      <c r="K375" s="12"/>
      <c r="L375" s="8">
        <f>VLOOKUP(A375,'07.2019'!A:L,12,0)</f>
        <v>0</v>
      </c>
      <c r="M375" s="2">
        <f t="shared" si="3"/>
        <v>0</v>
      </c>
    </row>
    <row r="376" spans="1:13">
      <c r="A376" s="178" t="s">
        <v>1555</v>
      </c>
      <c r="B376" s="175" t="s">
        <v>158</v>
      </c>
      <c r="C376" s="178" t="s">
        <v>1556</v>
      </c>
      <c r="D376" s="6"/>
      <c r="E376" s="179" t="s">
        <v>1557</v>
      </c>
      <c r="F376" s="8"/>
      <c r="G376" s="179" t="s">
        <v>287</v>
      </c>
      <c r="H376" s="8"/>
      <c r="I376" s="179" t="s">
        <v>287</v>
      </c>
      <c r="J376" s="8"/>
      <c r="K376" s="179" t="s">
        <v>1557</v>
      </c>
      <c r="L376" s="8" t="str">
        <f>VLOOKUP(A376,'07.2019'!A:L,12,0)</f>
        <v>11.5.1</v>
      </c>
      <c r="M376" s="2">
        <f t="shared" si="3"/>
        <v>0</v>
      </c>
    </row>
    <row r="377" spans="1:13">
      <c r="A377" s="180" t="s">
        <v>1558</v>
      </c>
      <c r="B377" s="175" t="s">
        <v>158</v>
      </c>
      <c r="C377" s="180" t="s">
        <v>1559</v>
      </c>
      <c r="D377" s="9"/>
      <c r="E377" s="181" t="s">
        <v>1557</v>
      </c>
      <c r="F377" s="11"/>
      <c r="G377" s="181" t="s">
        <v>287</v>
      </c>
      <c r="H377" s="11"/>
      <c r="I377" s="181" t="s">
        <v>287</v>
      </c>
      <c r="J377" s="11"/>
      <c r="K377" s="181" t="s">
        <v>1557</v>
      </c>
      <c r="L377" s="8">
        <f>VLOOKUP(A377,'07.2019'!A:L,12,0)</f>
        <v>0</v>
      </c>
      <c r="M377" s="2">
        <f t="shared" si="3"/>
        <v>0</v>
      </c>
    </row>
    <row r="378" spans="1:13">
      <c r="A378" s="182" t="s">
        <v>158</v>
      </c>
      <c r="B378" s="175" t="s">
        <v>158</v>
      </c>
      <c r="C378" s="182" t="s">
        <v>158</v>
      </c>
      <c r="D378" s="12"/>
      <c r="E378" s="12"/>
      <c r="F378" s="12"/>
      <c r="G378" s="12"/>
      <c r="H378" s="12"/>
      <c r="I378" s="12"/>
      <c r="J378" s="12"/>
      <c r="K378" s="12"/>
      <c r="L378" s="8">
        <f>VLOOKUP(A378,'07.2019'!A:L,12,0)</f>
        <v>0</v>
      </c>
      <c r="M378" s="2">
        <f t="shared" si="3"/>
        <v>0</v>
      </c>
    </row>
    <row r="379" spans="1:13">
      <c r="A379" s="178" t="s">
        <v>1560</v>
      </c>
      <c r="B379" s="175" t="s">
        <v>158</v>
      </c>
      <c r="C379" s="178" t="s">
        <v>1561</v>
      </c>
      <c r="D379" s="6"/>
      <c r="E379" s="179" t="s">
        <v>1562</v>
      </c>
      <c r="F379" s="8"/>
      <c r="G379" s="179" t="s">
        <v>1563</v>
      </c>
      <c r="H379" s="8"/>
      <c r="I379" s="179" t="s">
        <v>1564</v>
      </c>
      <c r="J379" s="8"/>
      <c r="K379" s="179" t="s">
        <v>1565</v>
      </c>
      <c r="L379" s="8">
        <f>VLOOKUP(A379,'07.2019'!A:L,12,0)</f>
        <v>0</v>
      </c>
      <c r="M379" s="2">
        <f t="shared" si="3"/>
        <v>99248.14</v>
      </c>
    </row>
    <row r="380" spans="1:13">
      <c r="A380" s="178" t="s">
        <v>1566</v>
      </c>
      <c r="B380" s="175" t="s">
        <v>158</v>
      </c>
      <c r="C380" s="178" t="s">
        <v>1561</v>
      </c>
      <c r="D380" s="6"/>
      <c r="E380" s="179" t="s">
        <v>1562</v>
      </c>
      <c r="F380" s="8"/>
      <c r="G380" s="179" t="s">
        <v>1563</v>
      </c>
      <c r="H380" s="8"/>
      <c r="I380" s="179" t="s">
        <v>1564</v>
      </c>
      <c r="J380" s="8"/>
      <c r="K380" s="179" t="s">
        <v>1565</v>
      </c>
      <c r="L380" s="8">
        <f>VLOOKUP(A380,'07.2019'!A:L,12,0)</f>
        <v>0</v>
      </c>
      <c r="M380" s="2">
        <f t="shared" si="3"/>
        <v>99248.14</v>
      </c>
    </row>
    <row r="381" spans="1:13">
      <c r="A381" s="178" t="s">
        <v>1567</v>
      </c>
      <c r="B381" s="175" t="s">
        <v>158</v>
      </c>
      <c r="C381" s="178" t="s">
        <v>1561</v>
      </c>
      <c r="D381" s="6"/>
      <c r="E381" s="179" t="s">
        <v>1568</v>
      </c>
      <c r="F381" s="8"/>
      <c r="G381" s="179" t="s">
        <v>1569</v>
      </c>
      <c r="H381" s="8"/>
      <c r="I381" s="179" t="s">
        <v>1564</v>
      </c>
      <c r="J381" s="8"/>
      <c r="K381" s="179" t="s">
        <v>1570</v>
      </c>
      <c r="L381" s="8" t="str">
        <f>VLOOKUP(A381,'07.2019'!A:L,12,0)</f>
        <v>14.1.1</v>
      </c>
      <c r="M381" s="2">
        <f t="shared" si="3"/>
        <v>96228.150000000009</v>
      </c>
    </row>
    <row r="382" spans="1:13">
      <c r="A382" s="178" t="s">
        <v>1571</v>
      </c>
      <c r="B382" s="175" t="s">
        <v>158</v>
      </c>
      <c r="C382" s="178" t="s">
        <v>1561</v>
      </c>
      <c r="D382" s="6"/>
      <c r="E382" s="179" t="s">
        <v>1568</v>
      </c>
      <c r="F382" s="8"/>
      <c r="G382" s="179" t="s">
        <v>1569</v>
      </c>
      <c r="H382" s="8"/>
      <c r="I382" s="179" t="s">
        <v>1564</v>
      </c>
      <c r="J382" s="8"/>
      <c r="K382" s="179" t="s">
        <v>1570</v>
      </c>
      <c r="L382" s="8">
        <f>VLOOKUP(A382,'07.2019'!A:L,12,0)</f>
        <v>0</v>
      </c>
      <c r="M382" s="2">
        <f t="shared" si="3"/>
        <v>96228.150000000009</v>
      </c>
    </row>
    <row r="383" spans="1:13">
      <c r="A383" s="180" t="s">
        <v>1572</v>
      </c>
      <c r="B383" s="175" t="s">
        <v>158</v>
      </c>
      <c r="C383" s="180" t="s">
        <v>1573</v>
      </c>
      <c r="D383" s="9"/>
      <c r="E383" s="181" t="s">
        <v>1574</v>
      </c>
      <c r="F383" s="11"/>
      <c r="G383" s="181" t="s">
        <v>287</v>
      </c>
      <c r="H383" s="11"/>
      <c r="I383" s="181" t="s">
        <v>287</v>
      </c>
      <c r="J383" s="11"/>
      <c r="K383" s="181" t="s">
        <v>1574</v>
      </c>
      <c r="L383" s="8">
        <f>VLOOKUP(A383,'07.2019'!A:L,12,0)</f>
        <v>0</v>
      </c>
      <c r="M383" s="2">
        <f t="shared" si="3"/>
        <v>0</v>
      </c>
    </row>
    <row r="384" spans="1:13">
      <c r="A384" s="180" t="s">
        <v>1575</v>
      </c>
      <c r="B384" s="175" t="s">
        <v>158</v>
      </c>
      <c r="C384" s="180" t="s">
        <v>1576</v>
      </c>
      <c r="D384" s="9"/>
      <c r="E384" s="181" t="s">
        <v>1577</v>
      </c>
      <c r="F384" s="11"/>
      <c r="G384" s="181" t="s">
        <v>287</v>
      </c>
      <c r="H384" s="11"/>
      <c r="I384" s="181" t="s">
        <v>287</v>
      </c>
      <c r="J384" s="11"/>
      <c r="K384" s="181" t="s">
        <v>1577</v>
      </c>
      <c r="L384" s="8">
        <f>VLOOKUP(A384,'07.2019'!A:L,12,0)</f>
        <v>0</v>
      </c>
      <c r="M384" s="2">
        <f t="shared" si="3"/>
        <v>0</v>
      </c>
    </row>
    <row r="385" spans="1:13">
      <c r="A385" s="180" t="s">
        <v>1578</v>
      </c>
      <c r="B385" s="175" t="s">
        <v>158</v>
      </c>
      <c r="C385" s="180" t="s">
        <v>1579</v>
      </c>
      <c r="D385" s="9"/>
      <c r="E385" s="181" t="s">
        <v>1580</v>
      </c>
      <c r="F385" s="11"/>
      <c r="G385" s="181" t="s">
        <v>1581</v>
      </c>
      <c r="H385" s="11"/>
      <c r="I385" s="181" t="s">
        <v>287</v>
      </c>
      <c r="J385" s="11"/>
      <c r="K385" s="181" t="s">
        <v>1582</v>
      </c>
      <c r="L385" s="8">
        <f>VLOOKUP(A385,'07.2019'!A:L,12,0)</f>
        <v>0</v>
      </c>
      <c r="M385" s="2">
        <f t="shared" si="3"/>
        <v>3500</v>
      </c>
    </row>
    <row r="386" spans="1:13">
      <c r="A386" s="180" t="s">
        <v>1583</v>
      </c>
      <c r="B386" s="175" t="s">
        <v>158</v>
      </c>
      <c r="C386" s="180" t="s">
        <v>1584</v>
      </c>
      <c r="D386" s="9"/>
      <c r="E386" s="181" t="s">
        <v>1585</v>
      </c>
      <c r="F386" s="11"/>
      <c r="G386" s="181" t="s">
        <v>287</v>
      </c>
      <c r="H386" s="11"/>
      <c r="I386" s="181" t="s">
        <v>287</v>
      </c>
      <c r="J386" s="11"/>
      <c r="K386" s="181" t="s">
        <v>1585</v>
      </c>
      <c r="L386" s="8">
        <f>VLOOKUP(A386,'07.2019'!A:L,12,0)</f>
        <v>0</v>
      </c>
      <c r="M386" s="2">
        <f t="shared" si="3"/>
        <v>0</v>
      </c>
    </row>
    <row r="387" spans="1:13">
      <c r="A387" s="180" t="s">
        <v>1586</v>
      </c>
      <c r="B387" s="175" t="s">
        <v>158</v>
      </c>
      <c r="C387" s="180" t="s">
        <v>1587</v>
      </c>
      <c r="D387" s="9"/>
      <c r="E387" s="181" t="s">
        <v>1588</v>
      </c>
      <c r="F387" s="11"/>
      <c r="G387" s="181" t="s">
        <v>1589</v>
      </c>
      <c r="H387" s="11"/>
      <c r="I387" s="181" t="s">
        <v>287</v>
      </c>
      <c r="J387" s="11"/>
      <c r="K387" s="181" t="s">
        <v>1590</v>
      </c>
      <c r="L387" s="8">
        <f>VLOOKUP(A387,'07.2019'!A:L,12,0)</f>
        <v>0</v>
      </c>
      <c r="M387" s="2">
        <f t="shared" si="3"/>
        <v>9408</v>
      </c>
    </row>
    <row r="388" spans="1:13">
      <c r="A388" s="180" t="s">
        <v>1591</v>
      </c>
      <c r="B388" s="175" t="s">
        <v>158</v>
      </c>
      <c r="C388" s="180" t="s">
        <v>1592</v>
      </c>
      <c r="D388" s="9"/>
      <c r="E388" s="181" t="s">
        <v>1593</v>
      </c>
      <c r="F388" s="11"/>
      <c r="G388" s="181" t="s">
        <v>287</v>
      </c>
      <c r="H388" s="11"/>
      <c r="I388" s="181" t="s">
        <v>287</v>
      </c>
      <c r="J388" s="11"/>
      <c r="K388" s="181" t="s">
        <v>1593</v>
      </c>
      <c r="L388" s="8">
        <f>VLOOKUP(A388,'07.2019'!A:L,12,0)</f>
        <v>0</v>
      </c>
      <c r="M388" s="2">
        <f t="shared" si="3"/>
        <v>0</v>
      </c>
    </row>
    <row r="389" spans="1:13">
      <c r="A389" s="180" t="s">
        <v>1594</v>
      </c>
      <c r="B389" s="175" t="s">
        <v>158</v>
      </c>
      <c r="C389" s="180" t="s">
        <v>1595</v>
      </c>
      <c r="D389" s="9"/>
      <c r="E389" s="181" t="s">
        <v>1596</v>
      </c>
      <c r="F389" s="11"/>
      <c r="G389" s="181" t="s">
        <v>1597</v>
      </c>
      <c r="H389" s="11"/>
      <c r="I389" s="181" t="s">
        <v>287</v>
      </c>
      <c r="J389" s="11"/>
      <c r="K389" s="181" t="s">
        <v>1598</v>
      </c>
      <c r="L389" s="8">
        <f>VLOOKUP(A389,'07.2019'!A:L,12,0)</f>
        <v>0</v>
      </c>
      <c r="M389" s="2">
        <f t="shared" si="3"/>
        <v>29620</v>
      </c>
    </row>
    <row r="390" spans="1:13">
      <c r="A390" s="180" t="s">
        <v>1599</v>
      </c>
      <c r="B390" s="175" t="s">
        <v>158</v>
      </c>
      <c r="C390" s="180" t="s">
        <v>1600</v>
      </c>
      <c r="D390" s="9"/>
      <c r="E390" s="181" t="s">
        <v>1601</v>
      </c>
      <c r="F390" s="11"/>
      <c r="G390" s="181" t="s">
        <v>1602</v>
      </c>
      <c r="H390" s="11"/>
      <c r="I390" s="181" t="s">
        <v>287</v>
      </c>
      <c r="J390" s="11"/>
      <c r="K390" s="181" t="s">
        <v>1603</v>
      </c>
      <c r="L390" s="8">
        <f>VLOOKUP(A390,'07.2019'!A:L,12,0)</f>
        <v>0</v>
      </c>
      <c r="M390" s="2">
        <f t="shared" si="3"/>
        <v>1470</v>
      </c>
    </row>
    <row r="391" spans="1:13">
      <c r="A391" s="180" t="s">
        <v>1604</v>
      </c>
      <c r="B391" s="175" t="s">
        <v>158</v>
      </c>
      <c r="C391" s="180" t="s">
        <v>1605</v>
      </c>
      <c r="D391" s="9"/>
      <c r="E391" s="181" t="s">
        <v>1606</v>
      </c>
      <c r="F391" s="11"/>
      <c r="G391" s="181" t="s">
        <v>287</v>
      </c>
      <c r="H391" s="11"/>
      <c r="I391" s="181" t="s">
        <v>287</v>
      </c>
      <c r="J391" s="11"/>
      <c r="K391" s="181" t="s">
        <v>1606</v>
      </c>
      <c r="L391" s="8">
        <f>VLOOKUP(A391,'07.2019'!A:L,12,0)</f>
        <v>0</v>
      </c>
      <c r="M391" s="2">
        <f t="shared" si="3"/>
        <v>0</v>
      </c>
    </row>
    <row r="392" spans="1:13">
      <c r="A392" s="180" t="s">
        <v>1607</v>
      </c>
      <c r="B392" s="175" t="s">
        <v>158</v>
      </c>
      <c r="C392" s="180" t="s">
        <v>1608</v>
      </c>
      <c r="D392" s="9"/>
      <c r="E392" s="181" t="s">
        <v>1609</v>
      </c>
      <c r="F392" s="11"/>
      <c r="G392" s="181" t="s">
        <v>287</v>
      </c>
      <c r="H392" s="11"/>
      <c r="I392" s="181" t="s">
        <v>287</v>
      </c>
      <c r="J392" s="11"/>
      <c r="K392" s="181" t="s">
        <v>1609</v>
      </c>
      <c r="L392" s="8">
        <f>VLOOKUP(A392,'07.2019'!A:L,12,0)</f>
        <v>0</v>
      </c>
      <c r="M392" s="2">
        <f t="shared" si="3"/>
        <v>0</v>
      </c>
    </row>
    <row r="393" spans="1:13">
      <c r="A393" s="180" t="s">
        <v>1610</v>
      </c>
      <c r="B393" s="175" t="s">
        <v>158</v>
      </c>
      <c r="C393" s="180" t="s">
        <v>1611</v>
      </c>
      <c r="D393" s="9"/>
      <c r="E393" s="181" t="s">
        <v>1612</v>
      </c>
      <c r="F393" s="11"/>
      <c r="G393" s="181" t="s">
        <v>287</v>
      </c>
      <c r="H393" s="11"/>
      <c r="I393" s="181" t="s">
        <v>287</v>
      </c>
      <c r="J393" s="11"/>
      <c r="K393" s="181" t="s">
        <v>1612</v>
      </c>
      <c r="L393" s="8">
        <f>VLOOKUP(A393,'07.2019'!A:L,12,0)</f>
        <v>0</v>
      </c>
      <c r="M393" s="2">
        <f t="shared" si="3"/>
        <v>0</v>
      </c>
    </row>
    <row r="394" spans="1:13">
      <c r="A394" s="180" t="s">
        <v>1613</v>
      </c>
      <c r="B394" s="175" t="s">
        <v>158</v>
      </c>
      <c r="C394" s="180" t="s">
        <v>1614</v>
      </c>
      <c r="D394" s="9"/>
      <c r="E394" s="181" t="s">
        <v>1615</v>
      </c>
      <c r="F394" s="11"/>
      <c r="G394" s="181" t="s">
        <v>287</v>
      </c>
      <c r="H394" s="11"/>
      <c r="I394" s="181" t="s">
        <v>287</v>
      </c>
      <c r="J394" s="11"/>
      <c r="K394" s="181" t="s">
        <v>1615</v>
      </c>
      <c r="L394" s="8">
        <f>VLOOKUP(A394,'07.2019'!A:L,12,0)</f>
        <v>0</v>
      </c>
      <c r="M394" s="2">
        <f t="shared" si="3"/>
        <v>0</v>
      </c>
    </row>
    <row r="395" spans="1:13">
      <c r="A395" s="180" t="s">
        <v>1616</v>
      </c>
      <c r="B395" s="175" t="s">
        <v>158</v>
      </c>
      <c r="C395" s="180" t="s">
        <v>1164</v>
      </c>
      <c r="D395" s="9"/>
      <c r="E395" s="181" t="s">
        <v>1617</v>
      </c>
      <c r="F395" s="11"/>
      <c r="G395" s="181" t="s">
        <v>1618</v>
      </c>
      <c r="H395" s="11"/>
      <c r="I395" s="181" t="s">
        <v>1619</v>
      </c>
      <c r="J395" s="11"/>
      <c r="K395" s="181" t="s">
        <v>1620</v>
      </c>
      <c r="L395" s="8">
        <f>VLOOKUP(A395,'07.2019'!A:L,12,0)</f>
        <v>0</v>
      </c>
      <c r="M395" s="2">
        <f t="shared" si="3"/>
        <v>8490</v>
      </c>
    </row>
    <row r="396" spans="1:13">
      <c r="A396" s="180" t="s">
        <v>1621</v>
      </c>
      <c r="B396" s="175" t="s">
        <v>158</v>
      </c>
      <c r="C396" s="180" t="s">
        <v>1622</v>
      </c>
      <c r="D396" s="9"/>
      <c r="E396" s="181" t="s">
        <v>1623</v>
      </c>
      <c r="F396" s="11"/>
      <c r="G396" s="181" t="s">
        <v>287</v>
      </c>
      <c r="H396" s="11"/>
      <c r="I396" s="181" t="s">
        <v>287</v>
      </c>
      <c r="J396" s="11"/>
      <c r="K396" s="181" t="s">
        <v>1623</v>
      </c>
      <c r="L396" s="8">
        <f>VLOOKUP(A396,'07.2019'!A:L,12,0)</f>
        <v>0</v>
      </c>
      <c r="M396" s="2">
        <f t="shared" ref="M396:M456" si="4">G396-I396</f>
        <v>0</v>
      </c>
    </row>
    <row r="397" spans="1:13">
      <c r="A397" s="180" t="s">
        <v>1624</v>
      </c>
      <c r="B397" s="175" t="s">
        <v>158</v>
      </c>
      <c r="C397" s="180" t="s">
        <v>1625</v>
      </c>
      <c r="D397" s="9"/>
      <c r="E397" s="181" t="s">
        <v>1626</v>
      </c>
      <c r="F397" s="11"/>
      <c r="G397" s="181" t="s">
        <v>287</v>
      </c>
      <c r="H397" s="11"/>
      <c r="I397" s="181" t="s">
        <v>287</v>
      </c>
      <c r="J397" s="11"/>
      <c r="K397" s="181" t="s">
        <v>1626</v>
      </c>
      <c r="L397" s="8">
        <f>VLOOKUP(A397,'07.2019'!A:L,12,0)</f>
        <v>0</v>
      </c>
      <c r="M397" s="2">
        <f t="shared" si="4"/>
        <v>0</v>
      </c>
    </row>
    <row r="398" spans="1:13">
      <c r="A398" s="180" t="s">
        <v>1627</v>
      </c>
      <c r="B398" s="175" t="s">
        <v>158</v>
      </c>
      <c r="C398" s="180" t="s">
        <v>1628</v>
      </c>
      <c r="D398" s="9"/>
      <c r="E398" s="181" t="s">
        <v>1629</v>
      </c>
      <c r="F398" s="11"/>
      <c r="G398" s="181" t="s">
        <v>569</v>
      </c>
      <c r="H398" s="11"/>
      <c r="I398" s="181" t="s">
        <v>287</v>
      </c>
      <c r="J398" s="11"/>
      <c r="K398" s="181" t="s">
        <v>1630</v>
      </c>
      <c r="L398" s="8">
        <f>VLOOKUP(A398,'07.2019'!A:L,12,0)</f>
        <v>0</v>
      </c>
      <c r="M398" s="2">
        <f t="shared" si="4"/>
        <v>600</v>
      </c>
    </row>
    <row r="399" spans="1:13">
      <c r="A399" s="180" t="s">
        <v>1631</v>
      </c>
      <c r="B399" s="175" t="s">
        <v>158</v>
      </c>
      <c r="C399" s="180" t="s">
        <v>1632</v>
      </c>
      <c r="D399" s="9"/>
      <c r="E399" s="181" t="s">
        <v>290</v>
      </c>
      <c r="F399" s="11"/>
      <c r="G399" s="181" t="s">
        <v>1633</v>
      </c>
      <c r="H399" s="11"/>
      <c r="I399" s="181" t="s">
        <v>287</v>
      </c>
      <c r="J399" s="11"/>
      <c r="K399" s="181" t="s">
        <v>1634</v>
      </c>
      <c r="L399" s="8">
        <v>0</v>
      </c>
      <c r="M399" s="2">
        <f t="shared" si="4"/>
        <v>4109.3999999999996</v>
      </c>
    </row>
    <row r="400" spans="1:13">
      <c r="A400" s="180" t="s">
        <v>1635</v>
      </c>
      <c r="B400" s="175" t="s">
        <v>158</v>
      </c>
      <c r="C400" s="180" t="s">
        <v>1636</v>
      </c>
      <c r="D400" s="9"/>
      <c r="E400" s="181" t="s">
        <v>1637</v>
      </c>
      <c r="F400" s="11"/>
      <c r="G400" s="181" t="s">
        <v>1638</v>
      </c>
      <c r="H400" s="11"/>
      <c r="I400" s="181" t="s">
        <v>287</v>
      </c>
      <c r="J400" s="11"/>
      <c r="K400" s="181" t="s">
        <v>1639</v>
      </c>
      <c r="L400" s="8">
        <f>VLOOKUP(A400,'07.2019'!A:L,12,0)</f>
        <v>0</v>
      </c>
      <c r="M400" s="2">
        <f t="shared" si="4"/>
        <v>660.36</v>
      </c>
    </row>
    <row r="401" spans="1:13">
      <c r="A401" s="180" t="s">
        <v>1640</v>
      </c>
      <c r="B401" s="175" t="s">
        <v>158</v>
      </c>
      <c r="C401" s="180" t="s">
        <v>1641</v>
      </c>
      <c r="D401" s="9"/>
      <c r="E401" s="181" t="s">
        <v>1642</v>
      </c>
      <c r="F401" s="11"/>
      <c r="G401" s="181" t="s">
        <v>287</v>
      </c>
      <c r="H401" s="11"/>
      <c r="I401" s="181" t="s">
        <v>287</v>
      </c>
      <c r="J401" s="11"/>
      <c r="K401" s="181" t="s">
        <v>1642</v>
      </c>
      <c r="L401" s="8">
        <f>VLOOKUP(A401,'07.2019'!A:L,12,0)</f>
        <v>0</v>
      </c>
      <c r="M401" s="2">
        <f t="shared" si="4"/>
        <v>0</v>
      </c>
    </row>
    <row r="402" spans="1:13">
      <c r="A402" s="180" t="s">
        <v>1643</v>
      </c>
      <c r="B402" s="175" t="s">
        <v>158</v>
      </c>
      <c r="C402" s="180" t="s">
        <v>1644</v>
      </c>
      <c r="D402" s="9"/>
      <c r="E402" s="181" t="s">
        <v>1645</v>
      </c>
      <c r="F402" s="11"/>
      <c r="G402" s="181" t="s">
        <v>1646</v>
      </c>
      <c r="H402" s="11"/>
      <c r="I402" s="181" t="s">
        <v>1647</v>
      </c>
      <c r="J402" s="11"/>
      <c r="K402" s="181" t="s">
        <v>1648</v>
      </c>
      <c r="L402" s="8">
        <f>VLOOKUP(A402,'07.2019'!A:L,12,0)</f>
        <v>0</v>
      </c>
      <c r="M402" s="2">
        <f t="shared" si="4"/>
        <v>-3834.7799999999997</v>
      </c>
    </row>
    <row r="403" spans="1:13">
      <c r="A403" s="180" t="s">
        <v>1649</v>
      </c>
      <c r="B403" s="175" t="s">
        <v>158</v>
      </c>
      <c r="C403" s="180" t="s">
        <v>1650</v>
      </c>
      <c r="D403" s="9"/>
      <c r="E403" s="181" t="s">
        <v>1651</v>
      </c>
      <c r="F403" s="11"/>
      <c r="G403" s="181" t="s">
        <v>287</v>
      </c>
      <c r="H403" s="11"/>
      <c r="I403" s="181" t="s">
        <v>287</v>
      </c>
      <c r="J403" s="11"/>
      <c r="K403" s="181" t="s">
        <v>1651</v>
      </c>
      <c r="L403" s="8">
        <f>VLOOKUP(A403,'07.2019'!A:L,12,0)</f>
        <v>0</v>
      </c>
      <c r="M403" s="2">
        <f t="shared" si="4"/>
        <v>0</v>
      </c>
    </row>
    <row r="404" spans="1:13">
      <c r="A404" s="180" t="s">
        <v>1652</v>
      </c>
      <c r="B404" s="175" t="s">
        <v>158</v>
      </c>
      <c r="C404" s="180" t="s">
        <v>1653</v>
      </c>
      <c r="D404" s="9"/>
      <c r="E404" s="181" t="s">
        <v>1654</v>
      </c>
      <c r="F404" s="11"/>
      <c r="G404" s="181" t="s">
        <v>1655</v>
      </c>
      <c r="H404" s="11"/>
      <c r="I404" s="181" t="s">
        <v>287</v>
      </c>
      <c r="J404" s="11"/>
      <c r="K404" s="181" t="s">
        <v>1656</v>
      </c>
      <c r="L404" s="8">
        <v>0</v>
      </c>
      <c r="M404" s="2">
        <f t="shared" si="4"/>
        <v>8749</v>
      </c>
    </row>
    <row r="405" spans="1:13">
      <c r="A405" s="180" t="s">
        <v>1657</v>
      </c>
      <c r="B405" s="175" t="s">
        <v>158</v>
      </c>
      <c r="C405" s="180" t="s">
        <v>1658</v>
      </c>
      <c r="D405" s="9"/>
      <c r="E405" s="181" t="s">
        <v>1659</v>
      </c>
      <c r="F405" s="11"/>
      <c r="G405" s="181" t="s">
        <v>1660</v>
      </c>
      <c r="H405" s="11"/>
      <c r="I405" s="181" t="s">
        <v>287</v>
      </c>
      <c r="J405" s="11"/>
      <c r="K405" s="181" t="s">
        <v>1661</v>
      </c>
      <c r="L405" s="8">
        <f>VLOOKUP(A405,'07.2019'!A:L,12,0)</f>
        <v>0</v>
      </c>
      <c r="M405" s="2">
        <f t="shared" si="4"/>
        <v>1654.48</v>
      </c>
    </row>
    <row r="406" spans="1:13">
      <c r="A406" s="180" t="s">
        <v>1662</v>
      </c>
      <c r="B406" s="175" t="s">
        <v>158</v>
      </c>
      <c r="C406" s="180" t="s">
        <v>1663</v>
      </c>
      <c r="D406" s="9"/>
      <c r="E406" s="181" t="s">
        <v>1664</v>
      </c>
      <c r="F406" s="11"/>
      <c r="G406" s="181" t="s">
        <v>1665</v>
      </c>
      <c r="H406" s="11"/>
      <c r="I406" s="181" t="s">
        <v>287</v>
      </c>
      <c r="J406" s="11"/>
      <c r="K406" s="181" t="s">
        <v>1580</v>
      </c>
      <c r="L406" s="8">
        <f>VLOOKUP(A406,'07.2019'!A:L,12,0)</f>
        <v>0</v>
      </c>
      <c r="M406" s="2">
        <f t="shared" si="4"/>
        <v>4000</v>
      </c>
    </row>
    <row r="407" spans="1:13">
      <c r="A407" s="180" t="s">
        <v>1666</v>
      </c>
      <c r="B407" s="175" t="s">
        <v>158</v>
      </c>
      <c r="C407" s="180" t="s">
        <v>1667</v>
      </c>
      <c r="D407" s="9"/>
      <c r="E407" s="181" t="s">
        <v>1668</v>
      </c>
      <c r="F407" s="11"/>
      <c r="G407" s="181" t="s">
        <v>1669</v>
      </c>
      <c r="H407" s="11"/>
      <c r="I407" s="181" t="s">
        <v>287</v>
      </c>
      <c r="J407" s="11"/>
      <c r="K407" s="181" t="s">
        <v>1670</v>
      </c>
      <c r="L407" s="8">
        <f>VLOOKUP(A407,'07.2019'!A:L,12,0)</f>
        <v>0</v>
      </c>
      <c r="M407" s="2">
        <f t="shared" si="4"/>
        <v>27283.5</v>
      </c>
    </row>
    <row r="408" spans="1:13">
      <c r="A408" s="180" t="s">
        <v>1671</v>
      </c>
      <c r="B408" s="175" t="s">
        <v>158</v>
      </c>
      <c r="C408" s="180" t="s">
        <v>1533</v>
      </c>
      <c r="D408" s="9"/>
      <c r="E408" s="181" t="s">
        <v>290</v>
      </c>
      <c r="F408" s="11"/>
      <c r="G408" s="181" t="s">
        <v>1672</v>
      </c>
      <c r="H408" s="11"/>
      <c r="I408" s="181" t="s">
        <v>287</v>
      </c>
      <c r="J408" s="11"/>
      <c r="K408" s="181" t="s">
        <v>1673</v>
      </c>
      <c r="L408" s="8">
        <v>0</v>
      </c>
      <c r="M408" s="2">
        <f t="shared" si="4"/>
        <v>420.81</v>
      </c>
    </row>
    <row r="409" spans="1:13">
      <c r="A409" s="180" t="s">
        <v>1674</v>
      </c>
      <c r="B409" s="175" t="s">
        <v>158</v>
      </c>
      <c r="C409" s="180" t="s">
        <v>1675</v>
      </c>
      <c r="D409" s="9"/>
      <c r="E409" s="181" t="s">
        <v>1676</v>
      </c>
      <c r="F409" s="11"/>
      <c r="G409" s="181" t="s">
        <v>287</v>
      </c>
      <c r="H409" s="11"/>
      <c r="I409" s="181" t="s">
        <v>287</v>
      </c>
      <c r="J409" s="11"/>
      <c r="K409" s="181" t="s">
        <v>1676</v>
      </c>
      <c r="L409" s="8">
        <f>VLOOKUP(A409,'07.2019'!A:L,12,0)</f>
        <v>0</v>
      </c>
      <c r="M409" s="2">
        <f t="shared" si="4"/>
        <v>0</v>
      </c>
    </row>
    <row r="410" spans="1:13">
      <c r="A410" s="180" t="s">
        <v>1677</v>
      </c>
      <c r="B410" s="175" t="s">
        <v>158</v>
      </c>
      <c r="C410" s="180" t="s">
        <v>1678</v>
      </c>
      <c r="D410" s="9"/>
      <c r="E410" s="181" t="s">
        <v>1094</v>
      </c>
      <c r="F410" s="11"/>
      <c r="G410" s="181" t="s">
        <v>287</v>
      </c>
      <c r="H410" s="11"/>
      <c r="I410" s="181" t="s">
        <v>287</v>
      </c>
      <c r="J410" s="11"/>
      <c r="K410" s="181" t="s">
        <v>1094</v>
      </c>
      <c r="L410" s="8">
        <f>VLOOKUP(A410,'07.2019'!A:L,12,0)</f>
        <v>0</v>
      </c>
      <c r="M410" s="2">
        <f t="shared" si="4"/>
        <v>0</v>
      </c>
    </row>
    <row r="411" spans="1:13">
      <c r="A411" s="180" t="s">
        <v>1679</v>
      </c>
      <c r="B411" s="175" t="s">
        <v>158</v>
      </c>
      <c r="C411" s="180" t="s">
        <v>1680</v>
      </c>
      <c r="D411" s="9"/>
      <c r="E411" s="181" t="s">
        <v>1681</v>
      </c>
      <c r="F411" s="11"/>
      <c r="G411" s="181" t="s">
        <v>1682</v>
      </c>
      <c r="H411" s="11"/>
      <c r="I411" s="181" t="s">
        <v>1683</v>
      </c>
      <c r="J411" s="11"/>
      <c r="K411" s="181" t="s">
        <v>1684</v>
      </c>
      <c r="L411" s="8">
        <f>VLOOKUP(A411,'07.2019'!A:L,12,0)</f>
        <v>0</v>
      </c>
      <c r="M411" s="2">
        <f t="shared" si="4"/>
        <v>-3456.67</v>
      </c>
    </row>
    <row r="412" spans="1:13">
      <c r="A412" s="180" t="s">
        <v>1685</v>
      </c>
      <c r="B412" s="175" t="s">
        <v>158</v>
      </c>
      <c r="C412" s="180" t="s">
        <v>1686</v>
      </c>
      <c r="D412" s="9"/>
      <c r="E412" s="181" t="s">
        <v>1687</v>
      </c>
      <c r="F412" s="11"/>
      <c r="G412" s="181" t="s">
        <v>1688</v>
      </c>
      <c r="H412" s="11"/>
      <c r="I412" s="181" t="s">
        <v>569</v>
      </c>
      <c r="J412" s="11"/>
      <c r="K412" s="181" t="s">
        <v>1689</v>
      </c>
      <c r="L412" s="8">
        <f>VLOOKUP(A412,'07.2019'!A:L,12,0)</f>
        <v>0</v>
      </c>
      <c r="M412" s="2">
        <f t="shared" si="4"/>
        <v>420</v>
      </c>
    </row>
    <row r="413" spans="1:13">
      <c r="A413" s="180" t="s">
        <v>1690</v>
      </c>
      <c r="B413" s="175" t="s">
        <v>158</v>
      </c>
      <c r="C413" s="180" t="s">
        <v>1691</v>
      </c>
      <c r="D413" s="9"/>
      <c r="E413" s="181" t="s">
        <v>1692</v>
      </c>
      <c r="F413" s="11"/>
      <c r="G413" s="181" t="s">
        <v>287</v>
      </c>
      <c r="H413" s="11"/>
      <c r="I413" s="181" t="s">
        <v>287</v>
      </c>
      <c r="J413" s="11"/>
      <c r="K413" s="181" t="s">
        <v>1692</v>
      </c>
      <c r="L413" s="8">
        <f>VLOOKUP(A413,'07.2019'!A:L,12,0)</f>
        <v>0</v>
      </c>
      <c r="M413" s="2">
        <f t="shared" si="4"/>
        <v>0</v>
      </c>
    </row>
    <row r="414" spans="1:13">
      <c r="A414" s="180" t="s">
        <v>1693</v>
      </c>
      <c r="B414" s="175" t="s">
        <v>158</v>
      </c>
      <c r="C414" s="180" t="s">
        <v>1694</v>
      </c>
      <c r="D414" s="9"/>
      <c r="E414" s="181" t="s">
        <v>1695</v>
      </c>
      <c r="F414" s="11"/>
      <c r="G414" s="181" t="s">
        <v>287</v>
      </c>
      <c r="H414" s="11"/>
      <c r="I414" s="181" t="s">
        <v>287</v>
      </c>
      <c r="J414" s="11"/>
      <c r="K414" s="181" t="s">
        <v>1695</v>
      </c>
      <c r="L414" s="8">
        <f>VLOOKUP(A414,'07.2019'!A:L,12,0)</f>
        <v>0</v>
      </c>
      <c r="M414" s="2">
        <f t="shared" si="4"/>
        <v>0</v>
      </c>
    </row>
    <row r="415" spans="1:13">
      <c r="A415" s="180" t="s">
        <v>1696</v>
      </c>
      <c r="B415" s="175" t="s">
        <v>158</v>
      </c>
      <c r="C415" s="180" t="s">
        <v>1697</v>
      </c>
      <c r="D415" s="9"/>
      <c r="E415" s="181" t="s">
        <v>1698</v>
      </c>
      <c r="F415" s="11"/>
      <c r="G415" s="181" t="s">
        <v>287</v>
      </c>
      <c r="H415" s="11"/>
      <c r="I415" s="181" t="s">
        <v>287</v>
      </c>
      <c r="J415" s="11"/>
      <c r="K415" s="181" t="s">
        <v>1698</v>
      </c>
      <c r="L415" s="8">
        <f>VLOOKUP(A415,'07.2019'!A:L,12,0)</f>
        <v>0</v>
      </c>
      <c r="M415" s="2">
        <f t="shared" si="4"/>
        <v>0</v>
      </c>
    </row>
    <row r="416" spans="1:13">
      <c r="A416" s="180" t="s">
        <v>1699</v>
      </c>
      <c r="B416" s="175" t="s">
        <v>158</v>
      </c>
      <c r="C416" s="180" t="s">
        <v>1700</v>
      </c>
      <c r="D416" s="9"/>
      <c r="E416" s="181" t="s">
        <v>1701</v>
      </c>
      <c r="F416" s="11"/>
      <c r="G416" s="181" t="s">
        <v>1702</v>
      </c>
      <c r="H416" s="11"/>
      <c r="I416" s="181" t="s">
        <v>287</v>
      </c>
      <c r="J416" s="11"/>
      <c r="K416" s="181" t="s">
        <v>1703</v>
      </c>
      <c r="L416" s="8">
        <f>VLOOKUP(A416,'07.2019'!A:L,12,0)</f>
        <v>0</v>
      </c>
      <c r="M416" s="2">
        <f t="shared" si="4"/>
        <v>1646.69</v>
      </c>
    </row>
    <row r="417" spans="1:13">
      <c r="A417" s="180" t="s">
        <v>1704</v>
      </c>
      <c r="B417" s="175" t="s">
        <v>158</v>
      </c>
      <c r="C417" s="180" t="s">
        <v>1705</v>
      </c>
      <c r="D417" s="9"/>
      <c r="E417" s="181" t="s">
        <v>1706</v>
      </c>
      <c r="F417" s="11"/>
      <c r="G417" s="181" t="s">
        <v>287</v>
      </c>
      <c r="H417" s="11"/>
      <c r="I417" s="181" t="s">
        <v>287</v>
      </c>
      <c r="J417" s="11"/>
      <c r="K417" s="181" t="s">
        <v>1706</v>
      </c>
      <c r="L417" s="8">
        <f>VLOOKUP(A417,'07.2019'!A:L,12,0)</f>
        <v>0</v>
      </c>
      <c r="M417" s="2">
        <f t="shared" si="4"/>
        <v>0</v>
      </c>
    </row>
    <row r="418" spans="1:13">
      <c r="A418" s="180" t="s">
        <v>1707</v>
      </c>
      <c r="B418" s="175" t="s">
        <v>158</v>
      </c>
      <c r="C418" s="180" t="s">
        <v>1708</v>
      </c>
      <c r="D418" s="9"/>
      <c r="E418" s="181" t="s">
        <v>1709</v>
      </c>
      <c r="F418" s="11"/>
      <c r="G418" s="181" t="s">
        <v>1710</v>
      </c>
      <c r="H418" s="11"/>
      <c r="I418" s="181" t="s">
        <v>1711</v>
      </c>
      <c r="J418" s="11"/>
      <c r="K418" s="181" t="s">
        <v>1712</v>
      </c>
      <c r="L418" s="8">
        <f>VLOOKUP(A418,'07.2019'!A:L,12,0)</f>
        <v>0</v>
      </c>
      <c r="M418" s="2">
        <f t="shared" si="4"/>
        <v>1487.36</v>
      </c>
    </row>
    <row r="419" spans="1:13">
      <c r="A419" s="182" t="s">
        <v>158</v>
      </c>
      <c r="B419" s="175" t="s">
        <v>158</v>
      </c>
      <c r="C419" s="182" t="s">
        <v>158</v>
      </c>
      <c r="D419" s="12"/>
      <c r="E419" s="12"/>
      <c r="F419" s="12"/>
      <c r="G419" s="12"/>
      <c r="H419" s="12"/>
      <c r="I419" s="12"/>
      <c r="J419" s="12"/>
      <c r="K419" s="12"/>
      <c r="L419" s="8">
        <f>VLOOKUP(A419,'07.2019'!A:L,12,0)</f>
        <v>0</v>
      </c>
      <c r="M419" s="2">
        <f t="shared" si="4"/>
        <v>0</v>
      </c>
    </row>
    <row r="420" spans="1:13">
      <c r="A420" s="178" t="s">
        <v>1713</v>
      </c>
      <c r="B420" s="175" t="s">
        <v>158</v>
      </c>
      <c r="C420" s="178" t="s">
        <v>1714</v>
      </c>
      <c r="D420" s="6"/>
      <c r="E420" s="179" t="s">
        <v>1715</v>
      </c>
      <c r="F420" s="8"/>
      <c r="G420" s="179" t="s">
        <v>1716</v>
      </c>
      <c r="H420" s="8"/>
      <c r="I420" s="179" t="s">
        <v>287</v>
      </c>
      <c r="J420" s="8"/>
      <c r="K420" s="179" t="s">
        <v>1717</v>
      </c>
      <c r="L420" s="8">
        <f>VLOOKUP(A420,'07.2019'!A:L,12,0)</f>
        <v>0</v>
      </c>
      <c r="M420" s="2">
        <f t="shared" si="4"/>
        <v>2650</v>
      </c>
    </row>
    <row r="421" spans="1:13">
      <c r="A421" s="178" t="s">
        <v>1718</v>
      </c>
      <c r="B421" s="175" t="s">
        <v>158</v>
      </c>
      <c r="C421" s="178" t="s">
        <v>1714</v>
      </c>
      <c r="D421" s="6"/>
      <c r="E421" s="179" t="s">
        <v>1715</v>
      </c>
      <c r="F421" s="8"/>
      <c r="G421" s="179" t="s">
        <v>1716</v>
      </c>
      <c r="H421" s="8"/>
      <c r="I421" s="179" t="s">
        <v>287</v>
      </c>
      <c r="J421" s="8"/>
      <c r="K421" s="179" t="s">
        <v>1717</v>
      </c>
      <c r="L421" s="8" t="str">
        <f>VLOOKUP(A421,'07.2019'!A:L,12,0)</f>
        <v>14.1.1</v>
      </c>
      <c r="M421" s="2">
        <f t="shared" si="4"/>
        <v>2650</v>
      </c>
    </row>
    <row r="422" spans="1:13">
      <c r="A422" s="180" t="s">
        <v>1719</v>
      </c>
      <c r="B422" s="175" t="s">
        <v>158</v>
      </c>
      <c r="C422" s="180" t="s">
        <v>1720</v>
      </c>
      <c r="D422" s="9"/>
      <c r="E422" s="181" t="s">
        <v>1721</v>
      </c>
      <c r="F422" s="11"/>
      <c r="G422" s="181" t="s">
        <v>287</v>
      </c>
      <c r="H422" s="11"/>
      <c r="I422" s="181" t="s">
        <v>287</v>
      </c>
      <c r="J422" s="11"/>
      <c r="K422" s="181" t="s">
        <v>1721</v>
      </c>
      <c r="L422" s="8">
        <f>VLOOKUP(A422,'07.2019'!A:L,12,0)</f>
        <v>0</v>
      </c>
      <c r="M422" s="2">
        <f t="shared" si="4"/>
        <v>0</v>
      </c>
    </row>
    <row r="423" spans="1:13">
      <c r="A423" s="176" t="s">
        <v>257</v>
      </c>
      <c r="B423" s="176" t="s">
        <v>258</v>
      </c>
      <c r="C423" s="4"/>
      <c r="D423" s="4"/>
      <c r="E423" s="177" t="s">
        <v>259</v>
      </c>
      <c r="F423" s="5"/>
      <c r="G423" s="177" t="s">
        <v>260</v>
      </c>
      <c r="H423" s="5"/>
      <c r="I423" s="177" t="s">
        <v>261</v>
      </c>
      <c r="J423" s="5"/>
      <c r="K423" s="177" t="s">
        <v>262</v>
      </c>
      <c r="L423" s="8">
        <f>VLOOKUP(A423,'07.2019'!A:L,12,0)</f>
        <v>0</v>
      </c>
      <c r="M423" s="2" t="e">
        <f t="shared" si="4"/>
        <v>#VALUE!</v>
      </c>
    </row>
    <row r="424" spans="1:13">
      <c r="A424" s="180" t="s">
        <v>1722</v>
      </c>
      <c r="B424" s="175" t="s">
        <v>158</v>
      </c>
      <c r="C424" s="180" t="s">
        <v>1723</v>
      </c>
      <c r="D424" s="9"/>
      <c r="E424" s="181" t="s">
        <v>1724</v>
      </c>
      <c r="F424" s="11"/>
      <c r="G424" s="181" t="s">
        <v>1716</v>
      </c>
      <c r="H424" s="11"/>
      <c r="I424" s="181" t="s">
        <v>287</v>
      </c>
      <c r="J424" s="11"/>
      <c r="K424" s="181" t="s">
        <v>1725</v>
      </c>
      <c r="L424" s="8">
        <f>VLOOKUP(A424,'07.2019'!A:L,12,0)</f>
        <v>0</v>
      </c>
      <c r="M424" s="2">
        <f t="shared" si="4"/>
        <v>2650</v>
      </c>
    </row>
    <row r="425" spans="1:13">
      <c r="A425" s="182" t="s">
        <v>158</v>
      </c>
      <c r="B425" s="175" t="s">
        <v>158</v>
      </c>
      <c r="C425" s="182" t="s">
        <v>158</v>
      </c>
      <c r="D425" s="12"/>
      <c r="E425" s="12"/>
      <c r="F425" s="12"/>
      <c r="G425" s="12"/>
      <c r="H425" s="12"/>
      <c r="I425" s="12"/>
      <c r="J425" s="12"/>
      <c r="K425" s="12"/>
      <c r="L425" s="8">
        <f>VLOOKUP(A425,'07.2019'!A:L,12,0)</f>
        <v>0</v>
      </c>
      <c r="M425" s="2">
        <f t="shared" si="4"/>
        <v>0</v>
      </c>
    </row>
    <row r="426" spans="1:13">
      <c r="A426" s="178" t="s">
        <v>1726</v>
      </c>
      <c r="B426" s="175" t="s">
        <v>158</v>
      </c>
      <c r="C426" s="178" t="s">
        <v>1727</v>
      </c>
      <c r="D426" s="6"/>
      <c r="E426" s="179" t="s">
        <v>1728</v>
      </c>
      <c r="F426" s="8"/>
      <c r="G426" s="179" t="s">
        <v>1729</v>
      </c>
      <c r="H426" s="8"/>
      <c r="I426" s="179" t="s">
        <v>287</v>
      </c>
      <c r="J426" s="8"/>
      <c r="K426" s="179" t="s">
        <v>1730</v>
      </c>
      <c r="L426" s="8">
        <f>VLOOKUP(A426,'07.2019'!A:L,12,0)</f>
        <v>0</v>
      </c>
      <c r="M426" s="2">
        <f t="shared" si="4"/>
        <v>369.99</v>
      </c>
    </row>
    <row r="427" spans="1:13">
      <c r="A427" s="178" t="s">
        <v>1731</v>
      </c>
      <c r="B427" s="175" t="s">
        <v>158</v>
      </c>
      <c r="C427" s="178" t="s">
        <v>1727</v>
      </c>
      <c r="D427" s="6"/>
      <c r="E427" s="179" t="s">
        <v>1728</v>
      </c>
      <c r="F427" s="8"/>
      <c r="G427" s="179" t="s">
        <v>1729</v>
      </c>
      <c r="H427" s="8"/>
      <c r="I427" s="179" t="s">
        <v>287</v>
      </c>
      <c r="J427" s="8"/>
      <c r="K427" s="179" t="s">
        <v>1730</v>
      </c>
      <c r="L427" s="8" t="str">
        <f>VLOOKUP(A427,'07.2019'!A:L,12,0)</f>
        <v>14.1.2</v>
      </c>
      <c r="M427" s="2">
        <f t="shared" si="4"/>
        <v>369.99</v>
      </c>
    </row>
    <row r="428" spans="1:13">
      <c r="A428" s="180" t="s">
        <v>1732</v>
      </c>
      <c r="B428" s="175" t="s">
        <v>158</v>
      </c>
      <c r="C428" s="180" t="s">
        <v>1733</v>
      </c>
      <c r="D428" s="9"/>
      <c r="E428" s="181" t="s">
        <v>1734</v>
      </c>
      <c r="F428" s="11"/>
      <c r="G428" s="181" t="s">
        <v>1735</v>
      </c>
      <c r="H428" s="11"/>
      <c r="I428" s="181" t="s">
        <v>287</v>
      </c>
      <c r="J428" s="11"/>
      <c r="K428" s="181" t="s">
        <v>1736</v>
      </c>
      <c r="L428" s="8">
        <f>VLOOKUP(A428,'07.2019'!A:L,12,0)</f>
        <v>0</v>
      </c>
      <c r="M428" s="2">
        <f t="shared" si="4"/>
        <v>290.20999999999998</v>
      </c>
    </row>
    <row r="429" spans="1:13">
      <c r="A429" s="180" t="s">
        <v>1737</v>
      </c>
      <c r="B429" s="175" t="s">
        <v>158</v>
      </c>
      <c r="C429" s="180" t="s">
        <v>1738</v>
      </c>
      <c r="D429" s="9"/>
      <c r="E429" s="181" t="s">
        <v>1739</v>
      </c>
      <c r="F429" s="11"/>
      <c r="G429" s="181" t="s">
        <v>1740</v>
      </c>
      <c r="H429" s="11"/>
      <c r="I429" s="181" t="s">
        <v>287</v>
      </c>
      <c r="J429" s="11"/>
      <c r="K429" s="181" t="s">
        <v>1741</v>
      </c>
      <c r="L429" s="8">
        <f>VLOOKUP(A429,'07.2019'!A:L,12,0)</f>
        <v>0</v>
      </c>
      <c r="M429" s="2">
        <f t="shared" si="4"/>
        <v>79.78</v>
      </c>
    </row>
    <row r="430" spans="1:13">
      <c r="A430" s="180" t="s">
        <v>1742</v>
      </c>
      <c r="B430" s="175" t="s">
        <v>158</v>
      </c>
      <c r="C430" s="180" t="s">
        <v>1261</v>
      </c>
      <c r="D430" s="9"/>
      <c r="E430" s="181" t="s">
        <v>1743</v>
      </c>
      <c r="F430" s="11"/>
      <c r="G430" s="181" t="s">
        <v>287</v>
      </c>
      <c r="H430" s="11"/>
      <c r="I430" s="181" t="s">
        <v>287</v>
      </c>
      <c r="J430" s="11"/>
      <c r="K430" s="181" t="s">
        <v>1743</v>
      </c>
      <c r="L430" s="8">
        <f>VLOOKUP(A430,'07.2019'!A:L,12,0)</f>
        <v>0</v>
      </c>
      <c r="M430" s="2">
        <f t="shared" si="4"/>
        <v>0</v>
      </c>
    </row>
    <row r="431" spans="1:13">
      <c r="A431" s="178" t="s">
        <v>158</v>
      </c>
      <c r="B431" s="175" t="s">
        <v>158</v>
      </c>
      <c r="C431" s="178" t="s">
        <v>158</v>
      </c>
      <c r="D431" s="6"/>
      <c r="E431" s="6"/>
      <c r="F431" s="6"/>
      <c r="G431" s="6"/>
      <c r="H431" s="6"/>
      <c r="I431" s="6"/>
      <c r="J431" s="6"/>
      <c r="K431" s="6"/>
      <c r="L431" s="8">
        <f>VLOOKUP(A431,'07.2019'!A:L,12,0)</f>
        <v>0</v>
      </c>
      <c r="M431" s="2">
        <f t="shared" si="4"/>
        <v>0</v>
      </c>
    </row>
    <row r="432" spans="1:13">
      <c r="A432" s="178" t="s">
        <v>1744</v>
      </c>
      <c r="B432" s="175" t="s">
        <v>158</v>
      </c>
      <c r="C432" s="178" t="s">
        <v>1745</v>
      </c>
      <c r="D432" s="6"/>
      <c r="E432" s="179" t="s">
        <v>1746</v>
      </c>
      <c r="F432" s="8"/>
      <c r="G432" s="179" t="s">
        <v>284</v>
      </c>
      <c r="H432" s="8"/>
      <c r="I432" s="179" t="s">
        <v>287</v>
      </c>
      <c r="J432" s="8"/>
      <c r="K432" s="179" t="s">
        <v>1747</v>
      </c>
      <c r="L432" s="8">
        <f>VLOOKUP(A432,'07.2019'!A:L,12,0)</f>
        <v>0</v>
      </c>
      <c r="M432" s="2">
        <f t="shared" si="4"/>
        <v>3742.19</v>
      </c>
    </row>
    <row r="433" spans="1:13">
      <c r="A433" s="178" t="s">
        <v>1748</v>
      </c>
      <c r="B433" s="175" t="s">
        <v>158</v>
      </c>
      <c r="C433" s="178" t="s">
        <v>1745</v>
      </c>
      <c r="D433" s="6"/>
      <c r="E433" s="179" t="s">
        <v>1746</v>
      </c>
      <c r="F433" s="8"/>
      <c r="G433" s="179" t="s">
        <v>284</v>
      </c>
      <c r="H433" s="8"/>
      <c r="I433" s="179" t="s">
        <v>287</v>
      </c>
      <c r="J433" s="8"/>
      <c r="K433" s="179" t="s">
        <v>1747</v>
      </c>
      <c r="L433" s="8">
        <v>0</v>
      </c>
      <c r="M433" s="2">
        <f t="shared" si="4"/>
        <v>3742.19</v>
      </c>
    </row>
    <row r="434" spans="1:13">
      <c r="A434" s="178" t="s">
        <v>1749</v>
      </c>
      <c r="B434" s="175" t="s">
        <v>158</v>
      </c>
      <c r="C434" s="178" t="s">
        <v>1745</v>
      </c>
      <c r="D434" s="6"/>
      <c r="E434" s="179" t="s">
        <v>1746</v>
      </c>
      <c r="F434" s="8"/>
      <c r="G434" s="179" t="s">
        <v>284</v>
      </c>
      <c r="H434" s="8"/>
      <c r="I434" s="179" t="s">
        <v>287</v>
      </c>
      <c r="J434" s="8"/>
      <c r="K434" s="179" t="s">
        <v>1747</v>
      </c>
      <c r="L434" s="8">
        <f>VLOOKUP(A434,'07.2019'!A:L,12,0)</f>
        <v>0</v>
      </c>
      <c r="M434" s="2">
        <f t="shared" si="4"/>
        <v>3742.19</v>
      </c>
    </row>
    <row r="435" spans="1:13">
      <c r="A435" s="178" t="s">
        <v>1750</v>
      </c>
      <c r="B435" s="175" t="s">
        <v>158</v>
      </c>
      <c r="C435" s="178" t="s">
        <v>1745</v>
      </c>
      <c r="D435" s="6"/>
      <c r="E435" s="179" t="s">
        <v>1746</v>
      </c>
      <c r="F435" s="8"/>
      <c r="G435" s="179" t="s">
        <v>284</v>
      </c>
      <c r="H435" s="8"/>
      <c r="I435" s="179" t="s">
        <v>287</v>
      </c>
      <c r="J435" s="8"/>
      <c r="K435" s="179" t="s">
        <v>1747</v>
      </c>
      <c r="L435" s="8" t="str">
        <f>VLOOKUP(A435,'07.2019'!A:L,12,0)</f>
        <v>12.5</v>
      </c>
      <c r="M435" s="2">
        <f t="shared" si="4"/>
        <v>3742.19</v>
      </c>
    </row>
    <row r="436" spans="1:13">
      <c r="A436" s="180" t="s">
        <v>1751</v>
      </c>
      <c r="B436" s="175" t="s">
        <v>158</v>
      </c>
      <c r="C436" s="180" t="s">
        <v>1752</v>
      </c>
      <c r="D436" s="9"/>
      <c r="E436" s="181" t="s">
        <v>1746</v>
      </c>
      <c r="F436" s="11"/>
      <c r="G436" s="181" t="s">
        <v>284</v>
      </c>
      <c r="H436" s="11"/>
      <c r="I436" s="181" t="s">
        <v>287</v>
      </c>
      <c r="J436" s="11"/>
      <c r="K436" s="181" t="s">
        <v>1747</v>
      </c>
      <c r="L436" s="8">
        <f>VLOOKUP(A436,'07.2019'!A:L,12,0)</f>
        <v>0</v>
      </c>
      <c r="M436" s="2">
        <f t="shared" si="4"/>
        <v>3742.19</v>
      </c>
    </row>
    <row r="437" spans="1:13">
      <c r="A437" s="182" t="s">
        <v>158</v>
      </c>
      <c r="B437" s="175" t="s">
        <v>158</v>
      </c>
      <c r="C437" s="182" t="s">
        <v>158</v>
      </c>
      <c r="D437" s="12"/>
      <c r="E437" s="12"/>
      <c r="F437" s="12"/>
      <c r="G437" s="12"/>
      <c r="H437" s="12"/>
      <c r="I437" s="12"/>
      <c r="J437" s="12"/>
      <c r="K437" s="12"/>
      <c r="L437" s="8">
        <f>VLOOKUP(A437,'07.2019'!A:L,12,0)</f>
        <v>0</v>
      </c>
      <c r="M437" s="2">
        <f t="shared" si="4"/>
        <v>0</v>
      </c>
    </row>
    <row r="438" spans="1:13">
      <c r="A438" s="178" t="s">
        <v>1753</v>
      </c>
      <c r="B438" s="175" t="s">
        <v>158</v>
      </c>
      <c r="C438" s="178" t="s">
        <v>1754</v>
      </c>
      <c r="D438" s="6"/>
      <c r="E438" s="179" t="s">
        <v>1755</v>
      </c>
      <c r="F438" s="8"/>
      <c r="G438" s="179" t="s">
        <v>483</v>
      </c>
      <c r="H438" s="8"/>
      <c r="I438" s="179" t="s">
        <v>287</v>
      </c>
      <c r="J438" s="8"/>
      <c r="K438" s="179" t="s">
        <v>1756</v>
      </c>
      <c r="L438" s="8">
        <f>VLOOKUP(A438,'07.2019'!A:L,12,0)</f>
        <v>0</v>
      </c>
      <c r="M438" s="2">
        <f t="shared" si="4"/>
        <v>7856.62</v>
      </c>
    </row>
    <row r="439" spans="1:13">
      <c r="A439" s="178" t="s">
        <v>1757</v>
      </c>
      <c r="B439" s="175" t="s">
        <v>158</v>
      </c>
      <c r="C439" s="178" t="s">
        <v>1754</v>
      </c>
      <c r="D439" s="6"/>
      <c r="E439" s="179" t="s">
        <v>1755</v>
      </c>
      <c r="F439" s="8"/>
      <c r="G439" s="179" t="s">
        <v>483</v>
      </c>
      <c r="H439" s="8"/>
      <c r="I439" s="179" t="s">
        <v>287</v>
      </c>
      <c r="J439" s="8"/>
      <c r="K439" s="179" t="s">
        <v>1756</v>
      </c>
      <c r="L439" s="8">
        <f>VLOOKUP(A439,'07.2019'!A:L,12,0)</f>
        <v>0</v>
      </c>
      <c r="M439" s="2">
        <f t="shared" si="4"/>
        <v>7856.62</v>
      </c>
    </row>
    <row r="440" spans="1:13">
      <c r="A440" s="178" t="s">
        <v>1758</v>
      </c>
      <c r="B440" s="175" t="s">
        <v>158</v>
      </c>
      <c r="C440" s="178" t="s">
        <v>1754</v>
      </c>
      <c r="D440" s="6"/>
      <c r="E440" s="179" t="s">
        <v>1755</v>
      </c>
      <c r="F440" s="8"/>
      <c r="G440" s="179" t="s">
        <v>483</v>
      </c>
      <c r="H440" s="8"/>
      <c r="I440" s="179" t="s">
        <v>287</v>
      </c>
      <c r="J440" s="8"/>
      <c r="K440" s="179" t="s">
        <v>1756</v>
      </c>
      <c r="L440" s="8">
        <f>VLOOKUP(A440,'07.2019'!A:L,12,0)</f>
        <v>0</v>
      </c>
      <c r="M440" s="2">
        <f t="shared" si="4"/>
        <v>7856.62</v>
      </c>
    </row>
    <row r="441" spans="1:13">
      <c r="A441" s="178" t="s">
        <v>1759</v>
      </c>
      <c r="B441" s="175" t="s">
        <v>158</v>
      </c>
      <c r="C441" s="178" t="s">
        <v>1754</v>
      </c>
      <c r="D441" s="6"/>
      <c r="E441" s="179" t="s">
        <v>1755</v>
      </c>
      <c r="F441" s="8"/>
      <c r="G441" s="179" t="s">
        <v>483</v>
      </c>
      <c r="H441" s="8"/>
      <c r="I441" s="179" t="s">
        <v>287</v>
      </c>
      <c r="J441" s="8"/>
      <c r="K441" s="179" t="s">
        <v>1756</v>
      </c>
      <c r="L441" s="8" t="str">
        <f>VLOOKUP(A441,'07.2019'!A:L,12,0)</f>
        <v>13.1</v>
      </c>
      <c r="M441" s="2">
        <f t="shared" si="4"/>
        <v>7856.62</v>
      </c>
    </row>
    <row r="442" spans="1:13">
      <c r="A442" s="180" t="s">
        <v>1760</v>
      </c>
      <c r="B442" s="175" t="s">
        <v>158</v>
      </c>
      <c r="C442" s="180" t="s">
        <v>1761</v>
      </c>
      <c r="D442" s="9"/>
      <c r="E442" s="181" t="s">
        <v>1762</v>
      </c>
      <c r="F442" s="11"/>
      <c r="G442" s="181" t="s">
        <v>1763</v>
      </c>
      <c r="H442" s="11"/>
      <c r="I442" s="181" t="s">
        <v>287</v>
      </c>
      <c r="J442" s="11"/>
      <c r="K442" s="181" t="s">
        <v>1764</v>
      </c>
      <c r="L442" s="8">
        <f>VLOOKUP(A442,'07.2019'!A:L,12,0)</f>
        <v>0</v>
      </c>
      <c r="M442" s="2">
        <f t="shared" si="4"/>
        <v>7709.1</v>
      </c>
    </row>
    <row r="443" spans="1:13">
      <c r="A443" s="180" t="s">
        <v>1765</v>
      </c>
      <c r="B443" s="175" t="s">
        <v>158</v>
      </c>
      <c r="C443" s="180" t="s">
        <v>1766</v>
      </c>
      <c r="D443" s="9"/>
      <c r="E443" s="181" t="s">
        <v>1767</v>
      </c>
      <c r="F443" s="11"/>
      <c r="G443" s="181" t="s">
        <v>539</v>
      </c>
      <c r="H443" s="11"/>
      <c r="I443" s="181" t="s">
        <v>287</v>
      </c>
      <c r="J443" s="11"/>
      <c r="K443" s="181" t="s">
        <v>1768</v>
      </c>
      <c r="L443" s="8">
        <f>VLOOKUP(A443,'07.2019'!A:L,12,0)</f>
        <v>0</v>
      </c>
      <c r="M443" s="2">
        <f t="shared" si="4"/>
        <v>147.52000000000001</v>
      </c>
    </row>
    <row r="444" spans="1:13">
      <c r="A444" s="182" t="s">
        <v>158</v>
      </c>
      <c r="B444" s="175" t="s">
        <v>158</v>
      </c>
      <c r="C444" s="182" t="s">
        <v>158</v>
      </c>
      <c r="D444" s="12"/>
      <c r="E444" s="12"/>
      <c r="F444" s="12"/>
      <c r="G444" s="12"/>
      <c r="H444" s="12"/>
      <c r="I444" s="12"/>
      <c r="J444" s="12"/>
      <c r="K444" s="12"/>
      <c r="L444" s="8">
        <f>VLOOKUP(A444,'07.2019'!A:L,12,0)</f>
        <v>0</v>
      </c>
      <c r="M444" s="2">
        <f t="shared" si="4"/>
        <v>0</v>
      </c>
    </row>
    <row r="445" spans="1:13">
      <c r="A445" s="178" t="s">
        <v>1769</v>
      </c>
      <c r="B445" s="175" t="s">
        <v>158</v>
      </c>
      <c r="C445" s="178" t="s">
        <v>1770</v>
      </c>
      <c r="D445" s="6"/>
      <c r="E445" s="179" t="s">
        <v>1771</v>
      </c>
      <c r="F445" s="8"/>
      <c r="G445" s="179" t="s">
        <v>287</v>
      </c>
      <c r="H445" s="8"/>
      <c r="I445" s="179" t="s">
        <v>287</v>
      </c>
      <c r="J445" s="8"/>
      <c r="K445" s="179" t="s">
        <v>1771</v>
      </c>
      <c r="L445" s="8">
        <f>VLOOKUP(A445,'07.2019'!A:L,12,0)</f>
        <v>0</v>
      </c>
      <c r="M445" s="2">
        <f t="shared" si="4"/>
        <v>0</v>
      </c>
    </row>
    <row r="446" spans="1:13">
      <c r="A446" s="178" t="s">
        <v>1772</v>
      </c>
      <c r="B446" s="175" t="s">
        <v>158</v>
      </c>
      <c r="C446" s="178" t="s">
        <v>1770</v>
      </c>
      <c r="D446" s="6"/>
      <c r="E446" s="179" t="s">
        <v>1771</v>
      </c>
      <c r="F446" s="8"/>
      <c r="G446" s="179" t="s">
        <v>287</v>
      </c>
      <c r="H446" s="8"/>
      <c r="I446" s="179" t="s">
        <v>287</v>
      </c>
      <c r="J446" s="8"/>
      <c r="K446" s="179" t="s">
        <v>1771</v>
      </c>
      <c r="L446" s="8">
        <f>VLOOKUP(A446,'07.2019'!A:L,12,0)</f>
        <v>0</v>
      </c>
      <c r="M446" s="2">
        <f t="shared" si="4"/>
        <v>0</v>
      </c>
    </row>
    <row r="447" spans="1:13">
      <c r="A447" s="178" t="s">
        <v>1773</v>
      </c>
      <c r="B447" s="175" t="s">
        <v>158</v>
      </c>
      <c r="C447" s="178" t="s">
        <v>1770</v>
      </c>
      <c r="D447" s="6"/>
      <c r="E447" s="179" t="s">
        <v>1771</v>
      </c>
      <c r="F447" s="8"/>
      <c r="G447" s="179" t="s">
        <v>287</v>
      </c>
      <c r="H447" s="8"/>
      <c r="I447" s="179" t="s">
        <v>287</v>
      </c>
      <c r="J447" s="8"/>
      <c r="K447" s="179" t="s">
        <v>1771</v>
      </c>
      <c r="L447" s="8">
        <f>VLOOKUP(A447,'07.2019'!A:L,12,0)</f>
        <v>0</v>
      </c>
      <c r="M447" s="2">
        <f t="shared" si="4"/>
        <v>0</v>
      </c>
    </row>
    <row r="448" spans="1:13">
      <c r="A448" s="178" t="s">
        <v>1774</v>
      </c>
      <c r="B448" s="175" t="s">
        <v>158</v>
      </c>
      <c r="C448" s="178" t="s">
        <v>1770</v>
      </c>
      <c r="D448" s="6"/>
      <c r="E448" s="179" t="s">
        <v>1771</v>
      </c>
      <c r="F448" s="8"/>
      <c r="G448" s="179" t="s">
        <v>287</v>
      </c>
      <c r="H448" s="8"/>
      <c r="I448" s="179" t="s">
        <v>287</v>
      </c>
      <c r="J448" s="8"/>
      <c r="K448" s="179" t="s">
        <v>1771</v>
      </c>
      <c r="L448" s="8" t="str">
        <f>VLOOKUP(A448,'07.2019'!A:L,12,0)</f>
        <v>13.2</v>
      </c>
      <c r="M448" s="2">
        <f t="shared" si="4"/>
        <v>0</v>
      </c>
    </row>
    <row r="449" spans="1:13">
      <c r="A449" s="180" t="s">
        <v>1775</v>
      </c>
      <c r="B449" s="175" t="s">
        <v>158</v>
      </c>
      <c r="C449" s="180" t="s">
        <v>1770</v>
      </c>
      <c r="D449" s="9"/>
      <c r="E449" s="181" t="s">
        <v>1771</v>
      </c>
      <c r="F449" s="11"/>
      <c r="G449" s="181" t="s">
        <v>287</v>
      </c>
      <c r="H449" s="11"/>
      <c r="I449" s="181" t="s">
        <v>287</v>
      </c>
      <c r="J449" s="11"/>
      <c r="K449" s="181" t="s">
        <v>1771</v>
      </c>
      <c r="L449" s="8">
        <f>VLOOKUP(A449,'07.2019'!A:L,12,0)</f>
        <v>0</v>
      </c>
      <c r="M449" s="2">
        <f t="shared" si="4"/>
        <v>0</v>
      </c>
    </row>
    <row r="450" spans="1:13">
      <c r="A450" s="178" t="s">
        <v>158</v>
      </c>
      <c r="B450" s="175" t="s">
        <v>158</v>
      </c>
      <c r="C450" s="178" t="s">
        <v>158</v>
      </c>
      <c r="D450" s="6"/>
      <c r="E450" s="6"/>
      <c r="F450" s="6"/>
      <c r="G450" s="6"/>
      <c r="H450" s="6"/>
      <c r="I450" s="6"/>
      <c r="J450" s="6"/>
      <c r="K450" s="6"/>
      <c r="L450" s="8">
        <f>VLOOKUP(A450,'07.2019'!A:L,12,0)</f>
        <v>0</v>
      </c>
      <c r="M450" s="2">
        <f t="shared" si="4"/>
        <v>0</v>
      </c>
    </row>
    <row r="451" spans="1:13">
      <c r="A451" s="178" t="s">
        <v>1776</v>
      </c>
      <c r="B451" s="175" t="s">
        <v>158</v>
      </c>
      <c r="C451" s="178" t="s">
        <v>1777</v>
      </c>
      <c r="D451" s="6"/>
      <c r="E451" s="179" t="s">
        <v>1778</v>
      </c>
      <c r="F451" s="8"/>
      <c r="G451" s="179" t="s">
        <v>1779</v>
      </c>
      <c r="H451" s="8"/>
      <c r="I451" s="179" t="s">
        <v>287</v>
      </c>
      <c r="J451" s="8"/>
      <c r="K451" s="179" t="s">
        <v>1780</v>
      </c>
      <c r="L451" s="8">
        <f>VLOOKUP(A451,'07.2019'!A:L,12,0)</f>
        <v>0</v>
      </c>
      <c r="M451" s="2">
        <f t="shared" si="4"/>
        <v>509.39</v>
      </c>
    </row>
    <row r="452" spans="1:13">
      <c r="A452" s="178" t="s">
        <v>1781</v>
      </c>
      <c r="B452" s="175" t="s">
        <v>158</v>
      </c>
      <c r="C452" s="178" t="s">
        <v>1782</v>
      </c>
      <c r="D452" s="6"/>
      <c r="E452" s="179" t="s">
        <v>1778</v>
      </c>
      <c r="F452" s="8"/>
      <c r="G452" s="179" t="s">
        <v>1779</v>
      </c>
      <c r="H452" s="8"/>
      <c r="I452" s="179" t="s">
        <v>287</v>
      </c>
      <c r="J452" s="8"/>
      <c r="K452" s="179" t="s">
        <v>1780</v>
      </c>
      <c r="L452" s="8">
        <f>VLOOKUP(A452,'07.2019'!A:L,12,0)</f>
        <v>0</v>
      </c>
      <c r="M452" s="2">
        <f t="shared" si="4"/>
        <v>509.39</v>
      </c>
    </row>
    <row r="453" spans="1:13">
      <c r="A453" s="178" t="s">
        <v>1783</v>
      </c>
      <c r="B453" s="175" t="s">
        <v>158</v>
      </c>
      <c r="C453" s="178" t="s">
        <v>1782</v>
      </c>
      <c r="D453" s="6"/>
      <c r="E453" s="179" t="s">
        <v>1778</v>
      </c>
      <c r="F453" s="8"/>
      <c r="G453" s="179" t="s">
        <v>1779</v>
      </c>
      <c r="H453" s="8"/>
      <c r="I453" s="179" t="s">
        <v>287</v>
      </c>
      <c r="J453" s="8"/>
      <c r="K453" s="179" t="s">
        <v>1780</v>
      </c>
      <c r="L453" s="8">
        <f>VLOOKUP(A453,'07.2019'!A:L,12,0)</f>
        <v>0</v>
      </c>
      <c r="M453" s="2">
        <f t="shared" si="4"/>
        <v>509.39</v>
      </c>
    </row>
    <row r="454" spans="1:13">
      <c r="A454" s="178" t="s">
        <v>1784</v>
      </c>
      <c r="B454" s="175" t="s">
        <v>158</v>
      </c>
      <c r="C454" s="178" t="s">
        <v>1782</v>
      </c>
      <c r="D454" s="6"/>
      <c r="E454" s="179" t="s">
        <v>1778</v>
      </c>
      <c r="F454" s="8"/>
      <c r="G454" s="179" t="s">
        <v>1779</v>
      </c>
      <c r="H454" s="8"/>
      <c r="I454" s="179" t="s">
        <v>287</v>
      </c>
      <c r="J454" s="8"/>
      <c r="K454" s="179" t="s">
        <v>1780</v>
      </c>
      <c r="L454" s="8">
        <f>VLOOKUP(A454,'07.2019'!A:L,12,0)</f>
        <v>0</v>
      </c>
      <c r="M454" s="2">
        <f t="shared" si="4"/>
        <v>509.39</v>
      </c>
    </row>
    <row r="455" spans="1:13">
      <c r="A455" s="180" t="s">
        <v>1785</v>
      </c>
      <c r="B455" s="175" t="s">
        <v>158</v>
      </c>
      <c r="C455" s="180" t="s">
        <v>1786</v>
      </c>
      <c r="D455" s="9"/>
      <c r="E455" s="181" t="s">
        <v>1787</v>
      </c>
      <c r="F455" s="11"/>
      <c r="G455" s="181" t="s">
        <v>1779</v>
      </c>
      <c r="H455" s="11"/>
      <c r="I455" s="181" t="s">
        <v>287</v>
      </c>
      <c r="J455" s="11"/>
      <c r="K455" s="181" t="s">
        <v>1788</v>
      </c>
      <c r="L455" s="8" t="str">
        <f>VLOOKUP(A455,'07.2019'!A:L,12,0)</f>
        <v>12.2</v>
      </c>
      <c r="M455" s="2">
        <f t="shared" si="4"/>
        <v>509.39</v>
      </c>
    </row>
    <row r="456" spans="1:13">
      <c r="A456" s="180" t="s">
        <v>1789</v>
      </c>
      <c r="B456" s="175" t="s">
        <v>158</v>
      </c>
      <c r="C456" s="180" t="s">
        <v>1790</v>
      </c>
      <c r="D456" s="9"/>
      <c r="E456" s="181" t="s">
        <v>1791</v>
      </c>
      <c r="F456" s="11"/>
      <c r="G456" s="181" t="s">
        <v>287</v>
      </c>
      <c r="H456" s="11"/>
      <c r="I456" s="181" t="s">
        <v>287</v>
      </c>
      <c r="J456" s="11"/>
      <c r="K456" s="181" t="s">
        <v>1791</v>
      </c>
      <c r="L456" s="8" t="str">
        <f>VLOOKUP(A456,'07.2019'!A:L,12,0)</f>
        <v>12.6</v>
      </c>
      <c r="M456" s="2">
        <f t="shared" si="4"/>
        <v>0</v>
      </c>
    </row>
    <row r="457" spans="1:13">
      <c r="A457" s="178" t="s">
        <v>158</v>
      </c>
      <c r="B457" s="175" t="s">
        <v>158</v>
      </c>
      <c r="C457" s="178" t="s">
        <v>158</v>
      </c>
      <c r="D457" s="6"/>
      <c r="E457" s="6"/>
      <c r="F457" s="6"/>
      <c r="G457" s="6"/>
      <c r="H457" s="6"/>
      <c r="I457" s="6"/>
      <c r="J457" s="6"/>
      <c r="K457" s="6"/>
      <c r="L457" s="8">
        <f>VLOOKUP(A457,'07.2019'!A:L,12,0)</f>
        <v>0</v>
      </c>
    </row>
    <row r="458" spans="1:13">
      <c r="A458" s="178" t="s">
        <v>1792</v>
      </c>
      <c r="B458" s="178" t="s">
        <v>1793</v>
      </c>
      <c r="C458" s="6"/>
      <c r="D458" s="6"/>
      <c r="E458" s="179" t="s">
        <v>743</v>
      </c>
      <c r="F458" s="8"/>
      <c r="G458" s="179" t="s">
        <v>287</v>
      </c>
      <c r="H458" s="8"/>
      <c r="I458" s="179" t="s">
        <v>1794</v>
      </c>
      <c r="J458" s="8"/>
      <c r="K458" s="179" t="s">
        <v>746</v>
      </c>
      <c r="L458" s="8" t="e">
        <f>VLOOKUP(A458,'07.2019'!A:L,12,0)</f>
        <v>#N/A</v>
      </c>
      <c r="M458" s="2">
        <f>I458-G458</f>
        <v>979942.06</v>
      </c>
    </row>
    <row r="459" spans="1:13">
      <c r="A459" s="178" t="s">
        <v>1795</v>
      </c>
      <c r="B459" s="175" t="s">
        <v>158</v>
      </c>
      <c r="C459" s="178" t="s">
        <v>1793</v>
      </c>
      <c r="D459" s="6"/>
      <c r="E459" s="179" t="s">
        <v>743</v>
      </c>
      <c r="F459" s="8"/>
      <c r="G459" s="179" t="s">
        <v>287</v>
      </c>
      <c r="H459" s="8"/>
      <c r="I459" s="179" t="s">
        <v>1794</v>
      </c>
      <c r="J459" s="8"/>
      <c r="K459" s="179" t="s">
        <v>746</v>
      </c>
      <c r="L459" s="8">
        <f>VLOOKUP(A459,'07.2019'!A:L,12,0)</f>
        <v>0</v>
      </c>
      <c r="M459" s="2">
        <f t="shared" ref="M459:M489" si="5">I459-G459</f>
        <v>979942.06</v>
      </c>
    </row>
    <row r="460" spans="1:13">
      <c r="A460" s="178" t="s">
        <v>1796</v>
      </c>
      <c r="B460" s="175" t="s">
        <v>158</v>
      </c>
      <c r="C460" s="178" t="s">
        <v>1793</v>
      </c>
      <c r="D460" s="6"/>
      <c r="E460" s="179" t="s">
        <v>743</v>
      </c>
      <c r="F460" s="8"/>
      <c r="G460" s="179" t="s">
        <v>287</v>
      </c>
      <c r="H460" s="8"/>
      <c r="I460" s="179" t="s">
        <v>1794</v>
      </c>
      <c r="J460" s="8"/>
      <c r="K460" s="179" t="s">
        <v>746</v>
      </c>
      <c r="L460" s="8">
        <f>VLOOKUP(A460,'07.2019'!A:L,12,0)</f>
        <v>0</v>
      </c>
      <c r="M460" s="2">
        <f t="shared" si="5"/>
        <v>979942.06</v>
      </c>
    </row>
    <row r="461" spans="1:13">
      <c r="A461" s="178" t="s">
        <v>1797</v>
      </c>
      <c r="B461" s="175" t="s">
        <v>158</v>
      </c>
      <c r="C461" s="178" t="s">
        <v>1798</v>
      </c>
      <c r="D461" s="6"/>
      <c r="E461" s="179" t="s">
        <v>1799</v>
      </c>
      <c r="F461" s="8"/>
      <c r="G461" s="179" t="s">
        <v>287</v>
      </c>
      <c r="H461" s="8"/>
      <c r="I461" s="179" t="s">
        <v>723</v>
      </c>
      <c r="J461" s="8"/>
      <c r="K461" s="179" t="s">
        <v>1800</v>
      </c>
      <c r="L461" s="8">
        <f>VLOOKUP(A461,'07.2019'!A:L,12,0)</f>
        <v>0</v>
      </c>
      <c r="M461" s="2">
        <f t="shared" si="5"/>
        <v>619975.81999999995</v>
      </c>
    </row>
    <row r="462" spans="1:13">
      <c r="A462" s="178" t="s">
        <v>1801</v>
      </c>
      <c r="B462" s="175" t="s">
        <v>158</v>
      </c>
      <c r="C462" s="178" t="s">
        <v>1798</v>
      </c>
      <c r="D462" s="6"/>
      <c r="E462" s="179" t="s">
        <v>1799</v>
      </c>
      <c r="F462" s="8"/>
      <c r="G462" s="179" t="s">
        <v>287</v>
      </c>
      <c r="H462" s="8"/>
      <c r="I462" s="179" t="s">
        <v>723</v>
      </c>
      <c r="J462" s="8"/>
      <c r="K462" s="179" t="s">
        <v>1800</v>
      </c>
      <c r="L462" s="8">
        <f>VLOOKUP(A462,'07.2019'!A:L,12,0)</f>
        <v>0</v>
      </c>
      <c r="M462" s="2">
        <f t="shared" si="5"/>
        <v>619975.81999999995</v>
      </c>
    </row>
    <row r="463" spans="1:13">
      <c r="A463" s="180" t="s">
        <v>1802</v>
      </c>
      <c r="B463" s="175" t="s">
        <v>158</v>
      </c>
      <c r="C463" s="180" t="s">
        <v>1803</v>
      </c>
      <c r="D463" s="9"/>
      <c r="E463" s="181" t="s">
        <v>1799</v>
      </c>
      <c r="F463" s="11"/>
      <c r="G463" s="181" t="s">
        <v>287</v>
      </c>
      <c r="H463" s="11"/>
      <c r="I463" s="181" t="s">
        <v>723</v>
      </c>
      <c r="J463" s="11"/>
      <c r="K463" s="181" t="s">
        <v>1800</v>
      </c>
      <c r="L463" s="8" t="str">
        <f>VLOOKUP(A463,'07.2019'!A:L,12,0)</f>
        <v>4.1</v>
      </c>
      <c r="M463" s="2">
        <f t="shared" si="5"/>
        <v>619975.81999999995</v>
      </c>
    </row>
    <row r="464" spans="1:13">
      <c r="A464" s="182" t="s">
        <v>158</v>
      </c>
      <c r="B464" s="175" t="s">
        <v>158</v>
      </c>
      <c r="C464" s="182" t="s">
        <v>158</v>
      </c>
      <c r="D464" s="12"/>
      <c r="E464" s="12"/>
      <c r="F464" s="12"/>
      <c r="G464" s="12"/>
      <c r="H464" s="12"/>
      <c r="I464" s="12"/>
      <c r="J464" s="12"/>
      <c r="K464" s="12"/>
      <c r="L464" s="8">
        <f>VLOOKUP(A464,'07.2019'!A:L,12,0)</f>
        <v>0</v>
      </c>
      <c r="M464" s="2">
        <f t="shared" si="5"/>
        <v>0</v>
      </c>
    </row>
    <row r="465" spans="1:13">
      <c r="A465" s="178" t="s">
        <v>1804</v>
      </c>
      <c r="B465" s="175" t="s">
        <v>158</v>
      </c>
      <c r="C465" s="178" t="s">
        <v>1805</v>
      </c>
      <c r="D465" s="6"/>
      <c r="E465" s="179" t="s">
        <v>1806</v>
      </c>
      <c r="F465" s="8"/>
      <c r="G465" s="179" t="s">
        <v>287</v>
      </c>
      <c r="H465" s="8"/>
      <c r="I465" s="179" t="s">
        <v>1807</v>
      </c>
      <c r="J465" s="8"/>
      <c r="K465" s="179" t="s">
        <v>1808</v>
      </c>
      <c r="L465" s="8">
        <f>VLOOKUP(A465,'07.2019'!A:L,12,0)</f>
        <v>0</v>
      </c>
      <c r="M465" s="2">
        <f t="shared" si="5"/>
        <v>337682.12</v>
      </c>
    </row>
    <row r="466" spans="1:13">
      <c r="A466" s="178" t="s">
        <v>1809</v>
      </c>
      <c r="B466" s="175" t="s">
        <v>158</v>
      </c>
      <c r="C466" s="178" t="s">
        <v>1810</v>
      </c>
      <c r="D466" s="6"/>
      <c r="E466" s="179" t="s">
        <v>1811</v>
      </c>
      <c r="F466" s="8"/>
      <c r="G466" s="179" t="s">
        <v>287</v>
      </c>
      <c r="H466" s="8"/>
      <c r="I466" s="179" t="s">
        <v>1812</v>
      </c>
      <c r="J466" s="8"/>
      <c r="K466" s="179" t="s">
        <v>1813</v>
      </c>
      <c r="L466" s="8" t="str">
        <f>VLOOKUP(A466,'07.2019'!A:L,12,0)</f>
        <v>4.2.1</v>
      </c>
      <c r="M466" s="2">
        <f t="shared" si="5"/>
        <v>98380.76</v>
      </c>
    </row>
    <row r="467" spans="1:13">
      <c r="A467" s="180" t="s">
        <v>1814</v>
      </c>
      <c r="B467" s="175" t="s">
        <v>158</v>
      </c>
      <c r="C467" s="180" t="s">
        <v>1815</v>
      </c>
      <c r="D467" s="9"/>
      <c r="E467" s="181" t="s">
        <v>1816</v>
      </c>
      <c r="F467" s="11"/>
      <c r="G467" s="181" t="s">
        <v>287</v>
      </c>
      <c r="H467" s="11"/>
      <c r="I467" s="181" t="s">
        <v>432</v>
      </c>
      <c r="J467" s="11"/>
      <c r="K467" s="181" t="s">
        <v>1817</v>
      </c>
      <c r="L467" s="8" t="e">
        <f>VLOOKUP(A467,'07.2019'!A:L,12,0)</f>
        <v>#N/A</v>
      </c>
      <c r="M467" s="2">
        <f t="shared" si="5"/>
        <v>31080.76</v>
      </c>
    </row>
    <row r="468" spans="1:13">
      <c r="A468" s="180" t="s">
        <v>1818</v>
      </c>
      <c r="B468" s="175" t="s">
        <v>158</v>
      </c>
      <c r="C468" s="180" t="s">
        <v>1819</v>
      </c>
      <c r="D468" s="9"/>
      <c r="E468" s="181" t="s">
        <v>1820</v>
      </c>
      <c r="F468" s="11"/>
      <c r="G468" s="181" t="s">
        <v>287</v>
      </c>
      <c r="H468" s="11"/>
      <c r="I468" s="181" t="s">
        <v>1821</v>
      </c>
      <c r="J468" s="11"/>
      <c r="K468" s="181" t="s">
        <v>1822</v>
      </c>
      <c r="L468" s="8" t="e">
        <f>VLOOKUP(A468,'07.2019'!A:L,12,0)</f>
        <v>#N/A</v>
      </c>
      <c r="M468" s="2">
        <f t="shared" si="5"/>
        <v>67300</v>
      </c>
    </row>
    <row r="469" spans="1:13">
      <c r="A469" s="182" t="s">
        <v>158</v>
      </c>
      <c r="B469" s="175" t="s">
        <v>158</v>
      </c>
      <c r="C469" s="182" t="s">
        <v>158</v>
      </c>
      <c r="D469" s="12"/>
      <c r="E469" s="12"/>
      <c r="F469" s="12"/>
      <c r="G469" s="12"/>
      <c r="H469" s="12"/>
      <c r="I469" s="12"/>
      <c r="J469" s="12"/>
      <c r="K469" s="12"/>
      <c r="L469" s="8">
        <f>VLOOKUP(A469,'07.2019'!A:L,12,0)</f>
        <v>0</v>
      </c>
      <c r="M469" s="2">
        <f t="shared" si="5"/>
        <v>0</v>
      </c>
    </row>
    <row r="470" spans="1:13">
      <c r="A470" s="178" t="s">
        <v>1823</v>
      </c>
      <c r="B470" s="175" t="s">
        <v>158</v>
      </c>
      <c r="C470" s="178" t="s">
        <v>1824</v>
      </c>
      <c r="D470" s="6"/>
      <c r="E470" s="179" t="s">
        <v>1825</v>
      </c>
      <c r="F470" s="8"/>
      <c r="G470" s="179" t="s">
        <v>287</v>
      </c>
      <c r="H470" s="8"/>
      <c r="I470" s="179" t="s">
        <v>426</v>
      </c>
      <c r="J470" s="8"/>
      <c r="K470" s="179" t="s">
        <v>1826</v>
      </c>
      <c r="L470" s="8" t="str">
        <f>VLOOKUP(A470,'07.2019'!A:L,12,0)</f>
        <v>4.2.1</v>
      </c>
      <c r="M470" s="2">
        <f t="shared" si="5"/>
        <v>138892.69</v>
      </c>
    </row>
    <row r="471" spans="1:13">
      <c r="A471" s="180" t="s">
        <v>1827</v>
      </c>
      <c r="B471" s="175" t="s">
        <v>158</v>
      </c>
      <c r="C471" s="180" t="s">
        <v>1828</v>
      </c>
      <c r="D471" s="9"/>
      <c r="E471" s="181" t="s">
        <v>1825</v>
      </c>
      <c r="F471" s="11"/>
      <c r="G471" s="181" t="s">
        <v>287</v>
      </c>
      <c r="H471" s="11"/>
      <c r="I471" s="181" t="s">
        <v>426</v>
      </c>
      <c r="J471" s="11"/>
      <c r="K471" s="181" t="s">
        <v>1826</v>
      </c>
      <c r="L471" s="8">
        <f>VLOOKUP(A471,'07.2019'!A:L,12,0)</f>
        <v>0</v>
      </c>
      <c r="M471" s="2">
        <f t="shared" si="5"/>
        <v>138892.69</v>
      </c>
    </row>
    <row r="472" spans="1:13">
      <c r="A472" s="182" t="s">
        <v>158</v>
      </c>
      <c r="B472" s="175" t="s">
        <v>158</v>
      </c>
      <c r="C472" s="182" t="s">
        <v>158</v>
      </c>
      <c r="D472" s="12"/>
      <c r="E472" s="12"/>
      <c r="F472" s="12"/>
      <c r="G472" s="12"/>
      <c r="H472" s="12"/>
      <c r="I472" s="12"/>
      <c r="J472" s="12"/>
      <c r="K472" s="12"/>
      <c r="L472" s="8">
        <f>VLOOKUP(A472,'07.2019'!A:L,12,0)</f>
        <v>0</v>
      </c>
      <c r="M472" s="2">
        <f t="shared" si="5"/>
        <v>0</v>
      </c>
    </row>
    <row r="473" spans="1:13">
      <c r="A473" s="178" t="s">
        <v>1829</v>
      </c>
      <c r="B473" s="175" t="s">
        <v>158</v>
      </c>
      <c r="C473" s="178" t="s">
        <v>1830</v>
      </c>
      <c r="D473" s="6"/>
      <c r="E473" s="179" t="s">
        <v>1831</v>
      </c>
      <c r="F473" s="8"/>
      <c r="G473" s="179" t="s">
        <v>287</v>
      </c>
      <c r="H473" s="8"/>
      <c r="I473" s="179" t="s">
        <v>284</v>
      </c>
      <c r="J473" s="8"/>
      <c r="K473" s="179" t="s">
        <v>1832</v>
      </c>
      <c r="L473" s="8" t="str">
        <f>VLOOKUP(A473,'07.2019'!A:L,12,0)</f>
        <v>4.2.1</v>
      </c>
      <c r="M473" s="2">
        <f t="shared" si="5"/>
        <v>3742.19</v>
      </c>
    </row>
    <row r="474" spans="1:13">
      <c r="A474" s="180" t="s">
        <v>1833</v>
      </c>
      <c r="B474" s="175" t="s">
        <v>158</v>
      </c>
      <c r="C474" s="180" t="s">
        <v>1834</v>
      </c>
      <c r="D474" s="9"/>
      <c r="E474" s="181" t="s">
        <v>1831</v>
      </c>
      <c r="F474" s="11"/>
      <c r="G474" s="181" t="s">
        <v>287</v>
      </c>
      <c r="H474" s="11"/>
      <c r="I474" s="181" t="s">
        <v>284</v>
      </c>
      <c r="J474" s="11"/>
      <c r="K474" s="181" t="s">
        <v>1832</v>
      </c>
      <c r="L474" s="8" t="e">
        <f>VLOOKUP(A474,'07.2019'!A:L,12,0)</f>
        <v>#N/A</v>
      </c>
      <c r="M474" s="2">
        <f t="shared" si="5"/>
        <v>3742.19</v>
      </c>
    </row>
    <row r="475" spans="1:13">
      <c r="A475" s="182" t="s">
        <v>158</v>
      </c>
      <c r="B475" s="175" t="s">
        <v>158</v>
      </c>
      <c r="C475" s="182" t="s">
        <v>158</v>
      </c>
      <c r="D475" s="12"/>
      <c r="E475" s="12"/>
      <c r="F475" s="12"/>
      <c r="G475" s="12"/>
      <c r="H475" s="12"/>
      <c r="I475" s="12"/>
      <c r="J475" s="12"/>
      <c r="K475" s="12"/>
      <c r="L475" s="8">
        <f>VLOOKUP(A475,'07.2019'!A:L,12,0)</f>
        <v>0</v>
      </c>
      <c r="M475" s="2">
        <f t="shared" si="5"/>
        <v>0</v>
      </c>
    </row>
    <row r="476" spans="1:13">
      <c r="A476" s="178" t="s">
        <v>1835</v>
      </c>
      <c r="B476" s="175" t="s">
        <v>158</v>
      </c>
      <c r="C476" s="178" t="s">
        <v>1836</v>
      </c>
      <c r="D476" s="6"/>
      <c r="E476" s="179" t="s">
        <v>1837</v>
      </c>
      <c r="F476" s="8"/>
      <c r="G476" s="179" t="s">
        <v>287</v>
      </c>
      <c r="H476" s="8"/>
      <c r="I476" s="179" t="s">
        <v>728</v>
      </c>
      <c r="J476" s="8"/>
      <c r="K476" s="179" t="s">
        <v>1838</v>
      </c>
      <c r="L476" s="8" t="str">
        <f>VLOOKUP(A476,'07.2019'!A:L,12,0)</f>
        <v>4.2.2</v>
      </c>
      <c r="M476" s="2">
        <f t="shared" si="5"/>
        <v>96666.48</v>
      </c>
    </row>
    <row r="477" spans="1:13">
      <c r="A477" s="180" t="s">
        <v>1839</v>
      </c>
      <c r="B477" s="175" t="s">
        <v>158</v>
      </c>
      <c r="C477" s="180" t="s">
        <v>1840</v>
      </c>
      <c r="D477" s="9"/>
      <c r="E477" s="181" t="s">
        <v>1841</v>
      </c>
      <c r="F477" s="11"/>
      <c r="G477" s="181" t="s">
        <v>287</v>
      </c>
      <c r="H477" s="11"/>
      <c r="I477" s="181" t="s">
        <v>287</v>
      </c>
      <c r="J477" s="11"/>
      <c r="K477" s="181" t="s">
        <v>1841</v>
      </c>
      <c r="L477" s="8" t="e">
        <f>VLOOKUP(A477,'07.2019'!A:L,12,0)</f>
        <v>#N/A</v>
      </c>
      <c r="M477" s="2">
        <f t="shared" si="5"/>
        <v>0</v>
      </c>
    </row>
    <row r="478" spans="1:13">
      <c r="A478" s="180" t="s">
        <v>1842</v>
      </c>
      <c r="B478" s="175" t="s">
        <v>158</v>
      </c>
      <c r="C478" s="180" t="s">
        <v>1843</v>
      </c>
      <c r="D478" s="9"/>
      <c r="E478" s="181" t="s">
        <v>1844</v>
      </c>
      <c r="F478" s="11"/>
      <c r="G478" s="181" t="s">
        <v>287</v>
      </c>
      <c r="H478" s="11"/>
      <c r="I478" s="181" t="s">
        <v>728</v>
      </c>
      <c r="J478" s="11"/>
      <c r="K478" s="181" t="s">
        <v>1845</v>
      </c>
      <c r="L478" s="8" t="e">
        <f>VLOOKUP(A478,'07.2019'!A:L,12,0)</f>
        <v>#N/A</v>
      </c>
      <c r="M478" s="2">
        <f t="shared" si="5"/>
        <v>96666.48</v>
      </c>
    </row>
    <row r="479" spans="1:13">
      <c r="A479" s="182" t="s">
        <v>158</v>
      </c>
      <c r="B479" s="175" t="s">
        <v>158</v>
      </c>
      <c r="C479" s="182" t="s">
        <v>158</v>
      </c>
      <c r="D479" s="12"/>
      <c r="E479" s="12"/>
      <c r="F479" s="12"/>
      <c r="G479" s="12"/>
      <c r="H479" s="12"/>
      <c r="I479" s="12"/>
      <c r="J479" s="12"/>
      <c r="K479" s="12"/>
      <c r="L479" s="8">
        <f>VLOOKUP(A479,'07.2019'!A:L,12,0)</f>
        <v>0</v>
      </c>
      <c r="M479" s="2">
        <f t="shared" si="5"/>
        <v>0</v>
      </c>
    </row>
    <row r="480" spans="1:13">
      <c r="A480" s="178" t="s">
        <v>1846</v>
      </c>
      <c r="B480" s="175" t="s">
        <v>158</v>
      </c>
      <c r="C480" s="178" t="s">
        <v>1847</v>
      </c>
      <c r="D480" s="6"/>
      <c r="E480" s="179" t="s">
        <v>1848</v>
      </c>
      <c r="F480" s="8"/>
      <c r="G480" s="179" t="s">
        <v>287</v>
      </c>
      <c r="H480" s="8"/>
      <c r="I480" s="179" t="s">
        <v>1849</v>
      </c>
      <c r="J480" s="8"/>
      <c r="K480" s="179" t="s">
        <v>1850</v>
      </c>
      <c r="L480" s="8">
        <f>VLOOKUP(A480,'07.2019'!A:L,12,0)</f>
        <v>0</v>
      </c>
      <c r="M480" s="2">
        <f t="shared" si="5"/>
        <v>17786.12</v>
      </c>
    </row>
    <row r="481" spans="1:13">
      <c r="A481" s="178" t="s">
        <v>1851</v>
      </c>
      <c r="B481" s="175" t="s">
        <v>158</v>
      </c>
      <c r="C481" s="178" t="s">
        <v>1847</v>
      </c>
      <c r="D481" s="6"/>
      <c r="E481" s="179" t="s">
        <v>1848</v>
      </c>
      <c r="F481" s="8"/>
      <c r="G481" s="179" t="s">
        <v>287</v>
      </c>
      <c r="H481" s="8"/>
      <c r="I481" s="179" t="s">
        <v>1849</v>
      </c>
      <c r="J481" s="8"/>
      <c r="K481" s="179" t="s">
        <v>1850</v>
      </c>
      <c r="L481" s="8">
        <f>VLOOKUP(A481,'07.2019'!A:L,12,0)</f>
        <v>0</v>
      </c>
      <c r="M481" s="2">
        <f t="shared" si="5"/>
        <v>17786.12</v>
      </c>
    </row>
    <row r="482" spans="1:13">
      <c r="A482" s="180" t="s">
        <v>1852</v>
      </c>
      <c r="B482" s="175" t="s">
        <v>158</v>
      </c>
      <c r="C482" s="180" t="s">
        <v>1853</v>
      </c>
      <c r="D482" s="9"/>
      <c r="E482" s="181" t="s">
        <v>1854</v>
      </c>
      <c r="F482" s="11"/>
      <c r="G482" s="181" t="s">
        <v>287</v>
      </c>
      <c r="H482" s="11"/>
      <c r="I482" s="181" t="s">
        <v>1855</v>
      </c>
      <c r="J482" s="11"/>
      <c r="K482" s="181" t="s">
        <v>1856</v>
      </c>
      <c r="L482" s="8" t="str">
        <f>VLOOKUP(A482,'07.2019'!A:L,12,0)</f>
        <v>4.3</v>
      </c>
      <c r="M482" s="2">
        <f t="shared" si="5"/>
        <v>15791.68</v>
      </c>
    </row>
    <row r="483" spans="1:13">
      <c r="A483" s="180" t="s">
        <v>1857</v>
      </c>
      <c r="B483" s="175" t="s">
        <v>158</v>
      </c>
      <c r="C483" s="180" t="s">
        <v>1858</v>
      </c>
      <c r="D483" s="9"/>
      <c r="E483" s="181" t="s">
        <v>1859</v>
      </c>
      <c r="F483" s="11"/>
      <c r="G483" s="181" t="s">
        <v>287</v>
      </c>
      <c r="H483" s="11"/>
      <c r="I483" s="181" t="s">
        <v>388</v>
      </c>
      <c r="J483" s="11"/>
      <c r="K483" s="181" t="s">
        <v>1860</v>
      </c>
      <c r="L483" s="8" t="str">
        <f>VLOOKUP(A483,'07.2019'!A:L,12,0)</f>
        <v>4.2.2</v>
      </c>
      <c r="M483" s="2">
        <f t="shared" si="5"/>
        <v>1994.44</v>
      </c>
    </row>
    <row r="484" spans="1:13">
      <c r="A484" s="180" t="s">
        <v>1861</v>
      </c>
      <c r="B484" s="175" t="s">
        <v>158</v>
      </c>
      <c r="C484" s="180" t="s">
        <v>1862</v>
      </c>
      <c r="D484" s="9"/>
      <c r="E484" s="181" t="s">
        <v>1863</v>
      </c>
      <c r="F484" s="11"/>
      <c r="G484" s="181" t="s">
        <v>287</v>
      </c>
      <c r="H484" s="11"/>
      <c r="I484" s="181" t="s">
        <v>287</v>
      </c>
      <c r="J484" s="11"/>
      <c r="K484" s="181" t="s">
        <v>1863</v>
      </c>
      <c r="L484" s="8" t="e">
        <f>VLOOKUP(A484,'07.2019'!A:L,12,0)</f>
        <v>#N/A</v>
      </c>
      <c r="M484" s="2">
        <f t="shared" si="5"/>
        <v>0</v>
      </c>
    </row>
    <row r="485" spans="1:13">
      <c r="A485" s="182" t="s">
        <v>158</v>
      </c>
      <c r="B485" s="175" t="s">
        <v>158</v>
      </c>
      <c r="C485" s="182" t="s">
        <v>158</v>
      </c>
      <c r="D485" s="12"/>
      <c r="E485" s="12"/>
      <c r="F485" s="12"/>
      <c r="G485" s="12"/>
      <c r="H485" s="12"/>
      <c r="I485" s="12"/>
      <c r="J485" s="12"/>
      <c r="K485" s="12"/>
      <c r="L485" s="8">
        <f>VLOOKUP(A485,'07.2019'!A:L,12,0)</f>
        <v>0</v>
      </c>
      <c r="M485" s="2">
        <f t="shared" si="5"/>
        <v>0</v>
      </c>
    </row>
    <row r="486" spans="1:13">
      <c r="A486" s="178" t="s">
        <v>1864</v>
      </c>
      <c r="B486" s="175" t="s">
        <v>158</v>
      </c>
      <c r="C486" s="178" t="s">
        <v>1865</v>
      </c>
      <c r="D486" s="6"/>
      <c r="E486" s="179" t="s">
        <v>1866</v>
      </c>
      <c r="F486" s="8"/>
      <c r="G486" s="179" t="s">
        <v>287</v>
      </c>
      <c r="H486" s="8"/>
      <c r="I486" s="179" t="s">
        <v>1867</v>
      </c>
      <c r="J486" s="8"/>
      <c r="K486" s="179" t="s">
        <v>1868</v>
      </c>
      <c r="L486" s="8" t="str">
        <f>VLOOKUP(A486,'07.2019'!A:L,12,0)</f>
        <v>4.2.5</v>
      </c>
      <c r="M486" s="2">
        <f t="shared" si="5"/>
        <v>4498</v>
      </c>
    </row>
    <row r="487" spans="1:13">
      <c r="A487" s="178" t="s">
        <v>1869</v>
      </c>
      <c r="B487" s="175" t="s">
        <v>158</v>
      </c>
      <c r="C487" s="178" t="s">
        <v>1865</v>
      </c>
      <c r="D487" s="6"/>
      <c r="E487" s="179" t="s">
        <v>1866</v>
      </c>
      <c r="F487" s="8"/>
      <c r="G487" s="179" t="s">
        <v>287</v>
      </c>
      <c r="H487" s="8"/>
      <c r="I487" s="179" t="s">
        <v>1867</v>
      </c>
      <c r="J487" s="8"/>
      <c r="K487" s="179" t="s">
        <v>1868</v>
      </c>
      <c r="L487" s="8" t="e">
        <f>VLOOKUP(A487,'07.2019'!A:L,12,0)</f>
        <v>#N/A</v>
      </c>
      <c r="M487" s="2">
        <f t="shared" si="5"/>
        <v>4498</v>
      </c>
    </row>
    <row r="488" spans="1:13">
      <c r="A488" s="180" t="s">
        <v>1870</v>
      </c>
      <c r="B488" s="175" t="s">
        <v>158</v>
      </c>
      <c r="C488" s="180" t="s">
        <v>1871</v>
      </c>
      <c r="D488" s="9"/>
      <c r="E488" s="181" t="s">
        <v>1872</v>
      </c>
      <c r="F488" s="11"/>
      <c r="G488" s="181" t="s">
        <v>287</v>
      </c>
      <c r="H488" s="11"/>
      <c r="I488" s="181" t="s">
        <v>1867</v>
      </c>
      <c r="J488" s="11"/>
      <c r="K488" s="181" t="s">
        <v>1873</v>
      </c>
      <c r="L488" s="8" t="e">
        <f>VLOOKUP(A488,'07.2019'!A:L,12,0)</f>
        <v>#N/A</v>
      </c>
      <c r="M488" s="2">
        <f t="shared" si="5"/>
        <v>4498</v>
      </c>
    </row>
    <row r="489" spans="1:13">
      <c r="A489" s="180" t="s">
        <v>1874</v>
      </c>
      <c r="B489" s="175" t="s">
        <v>158</v>
      </c>
      <c r="C489" s="180" t="s">
        <v>1875</v>
      </c>
      <c r="D489" s="9"/>
      <c r="E489" s="181" t="s">
        <v>1876</v>
      </c>
      <c r="F489" s="11"/>
      <c r="G489" s="181" t="s">
        <v>287</v>
      </c>
      <c r="H489" s="11"/>
      <c r="I489" s="181" t="s">
        <v>287</v>
      </c>
      <c r="J489" s="11"/>
      <c r="K489" s="181" t="s">
        <v>1876</v>
      </c>
      <c r="L489" s="8" t="e">
        <f>VLOOKUP(A489,'07.2019'!A:L,12,0)</f>
        <v>#N/A</v>
      </c>
      <c r="M489" s="2">
        <f t="shared" si="5"/>
        <v>0</v>
      </c>
    </row>
    <row r="490" spans="1:13">
      <c r="A490" s="183" t="s">
        <v>1877</v>
      </c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</row>
    <row r="491" spans="1:13">
      <c r="A491" s="184" t="s">
        <v>264</v>
      </c>
      <c r="B491" s="16"/>
      <c r="C491" s="16"/>
      <c r="D491" s="185" t="s">
        <v>268</v>
      </c>
      <c r="F491" s="184" t="s">
        <v>542</v>
      </c>
      <c r="G491" s="16"/>
      <c r="H491" s="16"/>
      <c r="I491" s="16"/>
      <c r="J491" s="16"/>
      <c r="K491" s="185" t="s">
        <v>268</v>
      </c>
      <c r="L491" s="17"/>
    </row>
    <row r="492" spans="1:13">
      <c r="A492" s="184" t="s">
        <v>742</v>
      </c>
      <c r="B492" s="16"/>
      <c r="C492" s="16"/>
      <c r="D492" s="185" t="s">
        <v>746</v>
      </c>
      <c r="F492" s="184" t="s">
        <v>1793</v>
      </c>
      <c r="G492" s="16"/>
      <c r="H492" s="16"/>
      <c r="I492" s="16"/>
      <c r="J492" s="16"/>
      <c r="K492" s="185" t="s">
        <v>746</v>
      </c>
      <c r="L492" s="17"/>
    </row>
    <row r="493" spans="1:13">
      <c r="A493" s="184" t="s">
        <v>158</v>
      </c>
      <c r="B493" s="16"/>
      <c r="C493" s="16"/>
      <c r="D493" s="185" t="s">
        <v>158</v>
      </c>
      <c r="F493" s="184" t="s">
        <v>158</v>
      </c>
      <c r="G493" s="16"/>
      <c r="H493" s="16"/>
      <c r="I493" s="16"/>
      <c r="J493" s="16"/>
      <c r="K493" s="185" t="s">
        <v>158</v>
      </c>
      <c r="L493" s="17"/>
    </row>
    <row r="494" spans="1:13">
      <c r="A494" s="184" t="s">
        <v>1878</v>
      </c>
      <c r="B494" s="16"/>
      <c r="C494" s="16"/>
      <c r="D494" s="185" t="s">
        <v>1879</v>
      </c>
      <c r="F494" s="184" t="s">
        <v>1880</v>
      </c>
      <c r="G494" s="16"/>
      <c r="H494" s="16"/>
      <c r="I494" s="16"/>
      <c r="J494" s="16"/>
      <c r="K494" s="185" t="s">
        <v>1879</v>
      </c>
      <c r="L494" s="17"/>
    </row>
    <row r="495" spans="1:13">
      <c r="D495" s="184" t="s">
        <v>1881</v>
      </c>
      <c r="E495" s="16"/>
      <c r="F495" s="185" t="s">
        <v>290</v>
      </c>
      <c r="G495" s="17"/>
    </row>
    <row r="496" spans="1:13">
      <c r="D496" s="184" t="s">
        <v>1882</v>
      </c>
      <c r="E496" s="16"/>
      <c r="F496" s="185" t="s">
        <v>290</v>
      </c>
      <c r="G496" s="17"/>
    </row>
    <row r="497" spans="1:12">
      <c r="A497" s="175" t="s">
        <v>158</v>
      </c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>
      <c r="J498" s="186" t="s">
        <v>1883</v>
      </c>
      <c r="K498" s="50"/>
      <c r="L498" s="186" t="s">
        <v>1884</v>
      </c>
    </row>
  </sheetData>
  <pageMargins left="0.36111111111111099" right="0.36111111111111099" top="0.36111111111111099" bottom="0.36111111111111099" header="0.31496062000000002" footer="0.31496062000000002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ilha3"/>
  <dimension ref="A1:M511"/>
  <sheetViews>
    <sheetView showGridLines="0" topLeftCell="A312" workbookViewId="0">
      <selection activeCell="L346" sqref="L346"/>
    </sheetView>
  </sheetViews>
  <sheetFormatPr defaultColWidth="9" defaultRowHeight="12"/>
  <cols>
    <col min="1" max="1" width="17" style="1" customWidth="1"/>
    <col min="2" max="2" width="3.7109375" style="1" customWidth="1"/>
    <col min="3" max="3" width="39.5703125" style="1" customWidth="1"/>
    <col min="4" max="4" width="3.7109375" style="1" customWidth="1"/>
    <col min="5" max="5" width="12.28515625" style="1" customWidth="1"/>
    <col min="6" max="6" width="3.7109375" style="1" customWidth="1"/>
    <col min="7" max="7" width="10" style="1" customWidth="1"/>
    <col min="8" max="8" width="3.7109375" style="1" customWidth="1"/>
    <col min="9" max="9" width="10" style="1" customWidth="1"/>
    <col min="10" max="10" width="3.7109375" style="1" customWidth="1"/>
    <col min="11" max="11" width="12.28515625" style="1" customWidth="1"/>
    <col min="12" max="12" width="7" style="1" customWidth="1"/>
    <col min="13" max="13" width="10" style="1" customWidth="1"/>
    <col min="14" max="256" width="9.140625" style="1"/>
    <col min="257" max="257" width="17" style="1" customWidth="1"/>
    <col min="258" max="258" width="3.7109375" style="1" customWidth="1"/>
    <col min="259" max="259" width="39.5703125" style="1" customWidth="1"/>
    <col min="260" max="260" width="3.7109375" style="1" customWidth="1"/>
    <col min="261" max="261" width="12.28515625" style="1" customWidth="1"/>
    <col min="262" max="262" width="3.7109375" style="1" customWidth="1"/>
    <col min="263" max="263" width="10" style="1" customWidth="1"/>
    <col min="264" max="264" width="3.7109375" style="1" customWidth="1"/>
    <col min="265" max="265" width="10" style="1" customWidth="1"/>
    <col min="266" max="266" width="3.7109375" style="1" customWidth="1"/>
    <col min="267" max="267" width="12.28515625" style="1" customWidth="1"/>
    <col min="268" max="268" width="7" style="1" customWidth="1"/>
    <col min="269" max="512" width="9.140625" style="1"/>
    <col min="513" max="513" width="17" style="1" customWidth="1"/>
    <col min="514" max="514" width="3.7109375" style="1" customWidth="1"/>
    <col min="515" max="515" width="39.5703125" style="1" customWidth="1"/>
    <col min="516" max="516" width="3.7109375" style="1" customWidth="1"/>
    <col min="517" max="517" width="12.28515625" style="1" customWidth="1"/>
    <col min="518" max="518" width="3.7109375" style="1" customWidth="1"/>
    <col min="519" max="519" width="10" style="1" customWidth="1"/>
    <col min="520" max="520" width="3.7109375" style="1" customWidth="1"/>
    <col min="521" max="521" width="10" style="1" customWidth="1"/>
    <col min="522" max="522" width="3.7109375" style="1" customWidth="1"/>
    <col min="523" max="523" width="12.28515625" style="1" customWidth="1"/>
    <col min="524" max="524" width="7" style="1" customWidth="1"/>
    <col min="525" max="768" width="9.140625" style="1"/>
    <col min="769" max="769" width="17" style="1" customWidth="1"/>
    <col min="770" max="770" width="3.7109375" style="1" customWidth="1"/>
    <col min="771" max="771" width="39.5703125" style="1" customWidth="1"/>
    <col min="772" max="772" width="3.7109375" style="1" customWidth="1"/>
    <col min="773" max="773" width="12.28515625" style="1" customWidth="1"/>
    <col min="774" max="774" width="3.7109375" style="1" customWidth="1"/>
    <col min="775" max="775" width="10" style="1" customWidth="1"/>
    <col min="776" max="776" width="3.7109375" style="1" customWidth="1"/>
    <col min="777" max="777" width="10" style="1" customWidth="1"/>
    <col min="778" max="778" width="3.7109375" style="1" customWidth="1"/>
    <col min="779" max="779" width="12.28515625" style="1" customWidth="1"/>
    <col min="780" max="780" width="7" style="1" customWidth="1"/>
    <col min="781" max="1024" width="9.140625" style="1"/>
    <col min="1025" max="1025" width="17" style="1" customWidth="1"/>
    <col min="1026" max="1026" width="3.7109375" style="1" customWidth="1"/>
    <col min="1027" max="1027" width="39.5703125" style="1" customWidth="1"/>
    <col min="1028" max="1028" width="3.7109375" style="1" customWidth="1"/>
    <col min="1029" max="1029" width="12.28515625" style="1" customWidth="1"/>
    <col min="1030" max="1030" width="3.7109375" style="1" customWidth="1"/>
    <col min="1031" max="1031" width="10" style="1" customWidth="1"/>
    <col min="1032" max="1032" width="3.7109375" style="1" customWidth="1"/>
    <col min="1033" max="1033" width="10" style="1" customWidth="1"/>
    <col min="1034" max="1034" width="3.7109375" style="1" customWidth="1"/>
    <col min="1035" max="1035" width="12.28515625" style="1" customWidth="1"/>
    <col min="1036" max="1036" width="7" style="1" customWidth="1"/>
    <col min="1037" max="1280" width="9.140625" style="1"/>
    <col min="1281" max="1281" width="17" style="1" customWidth="1"/>
    <col min="1282" max="1282" width="3.7109375" style="1" customWidth="1"/>
    <col min="1283" max="1283" width="39.5703125" style="1" customWidth="1"/>
    <col min="1284" max="1284" width="3.7109375" style="1" customWidth="1"/>
    <col min="1285" max="1285" width="12.28515625" style="1" customWidth="1"/>
    <col min="1286" max="1286" width="3.7109375" style="1" customWidth="1"/>
    <col min="1287" max="1287" width="10" style="1" customWidth="1"/>
    <col min="1288" max="1288" width="3.7109375" style="1" customWidth="1"/>
    <col min="1289" max="1289" width="10" style="1" customWidth="1"/>
    <col min="1290" max="1290" width="3.7109375" style="1" customWidth="1"/>
    <col min="1291" max="1291" width="12.28515625" style="1" customWidth="1"/>
    <col min="1292" max="1292" width="7" style="1" customWidth="1"/>
    <col min="1293" max="1536" width="9.140625" style="1"/>
    <col min="1537" max="1537" width="17" style="1" customWidth="1"/>
    <col min="1538" max="1538" width="3.7109375" style="1" customWidth="1"/>
    <col min="1539" max="1539" width="39.5703125" style="1" customWidth="1"/>
    <col min="1540" max="1540" width="3.7109375" style="1" customWidth="1"/>
    <col min="1541" max="1541" width="12.28515625" style="1" customWidth="1"/>
    <col min="1542" max="1542" width="3.7109375" style="1" customWidth="1"/>
    <col min="1543" max="1543" width="10" style="1" customWidth="1"/>
    <col min="1544" max="1544" width="3.7109375" style="1" customWidth="1"/>
    <col min="1545" max="1545" width="10" style="1" customWidth="1"/>
    <col min="1546" max="1546" width="3.7109375" style="1" customWidth="1"/>
    <col min="1547" max="1547" width="12.28515625" style="1" customWidth="1"/>
    <col min="1548" max="1548" width="7" style="1" customWidth="1"/>
    <col min="1549" max="1792" width="9.140625" style="1"/>
    <col min="1793" max="1793" width="17" style="1" customWidth="1"/>
    <col min="1794" max="1794" width="3.7109375" style="1" customWidth="1"/>
    <col min="1795" max="1795" width="39.5703125" style="1" customWidth="1"/>
    <col min="1796" max="1796" width="3.7109375" style="1" customWidth="1"/>
    <col min="1797" max="1797" width="12.28515625" style="1" customWidth="1"/>
    <col min="1798" max="1798" width="3.7109375" style="1" customWidth="1"/>
    <col min="1799" max="1799" width="10" style="1" customWidth="1"/>
    <col min="1800" max="1800" width="3.7109375" style="1" customWidth="1"/>
    <col min="1801" max="1801" width="10" style="1" customWidth="1"/>
    <col min="1802" max="1802" width="3.7109375" style="1" customWidth="1"/>
    <col min="1803" max="1803" width="12.28515625" style="1" customWidth="1"/>
    <col min="1804" max="1804" width="7" style="1" customWidth="1"/>
    <col min="1805" max="2048" width="9.140625" style="1"/>
    <col min="2049" max="2049" width="17" style="1" customWidth="1"/>
    <col min="2050" max="2050" width="3.7109375" style="1" customWidth="1"/>
    <col min="2051" max="2051" width="39.5703125" style="1" customWidth="1"/>
    <col min="2052" max="2052" width="3.7109375" style="1" customWidth="1"/>
    <col min="2053" max="2053" width="12.28515625" style="1" customWidth="1"/>
    <col min="2054" max="2054" width="3.7109375" style="1" customWidth="1"/>
    <col min="2055" max="2055" width="10" style="1" customWidth="1"/>
    <col min="2056" max="2056" width="3.7109375" style="1" customWidth="1"/>
    <col min="2057" max="2057" width="10" style="1" customWidth="1"/>
    <col min="2058" max="2058" width="3.7109375" style="1" customWidth="1"/>
    <col min="2059" max="2059" width="12.28515625" style="1" customWidth="1"/>
    <col min="2060" max="2060" width="7" style="1" customWidth="1"/>
    <col min="2061" max="2304" width="9.140625" style="1"/>
    <col min="2305" max="2305" width="17" style="1" customWidth="1"/>
    <col min="2306" max="2306" width="3.7109375" style="1" customWidth="1"/>
    <col min="2307" max="2307" width="39.5703125" style="1" customWidth="1"/>
    <col min="2308" max="2308" width="3.7109375" style="1" customWidth="1"/>
    <col min="2309" max="2309" width="12.28515625" style="1" customWidth="1"/>
    <col min="2310" max="2310" width="3.7109375" style="1" customWidth="1"/>
    <col min="2311" max="2311" width="10" style="1" customWidth="1"/>
    <col min="2312" max="2312" width="3.7109375" style="1" customWidth="1"/>
    <col min="2313" max="2313" width="10" style="1" customWidth="1"/>
    <col min="2314" max="2314" width="3.7109375" style="1" customWidth="1"/>
    <col min="2315" max="2315" width="12.28515625" style="1" customWidth="1"/>
    <col min="2316" max="2316" width="7" style="1" customWidth="1"/>
    <col min="2317" max="2560" width="9.140625" style="1"/>
    <col min="2561" max="2561" width="17" style="1" customWidth="1"/>
    <col min="2562" max="2562" width="3.7109375" style="1" customWidth="1"/>
    <col min="2563" max="2563" width="39.5703125" style="1" customWidth="1"/>
    <col min="2564" max="2564" width="3.7109375" style="1" customWidth="1"/>
    <col min="2565" max="2565" width="12.28515625" style="1" customWidth="1"/>
    <col min="2566" max="2566" width="3.7109375" style="1" customWidth="1"/>
    <col min="2567" max="2567" width="10" style="1" customWidth="1"/>
    <col min="2568" max="2568" width="3.7109375" style="1" customWidth="1"/>
    <col min="2569" max="2569" width="10" style="1" customWidth="1"/>
    <col min="2570" max="2570" width="3.7109375" style="1" customWidth="1"/>
    <col min="2571" max="2571" width="12.28515625" style="1" customWidth="1"/>
    <col min="2572" max="2572" width="7" style="1" customWidth="1"/>
    <col min="2573" max="2816" width="9.140625" style="1"/>
    <col min="2817" max="2817" width="17" style="1" customWidth="1"/>
    <col min="2818" max="2818" width="3.7109375" style="1" customWidth="1"/>
    <col min="2819" max="2819" width="39.5703125" style="1" customWidth="1"/>
    <col min="2820" max="2820" width="3.7109375" style="1" customWidth="1"/>
    <col min="2821" max="2821" width="12.28515625" style="1" customWidth="1"/>
    <col min="2822" max="2822" width="3.7109375" style="1" customWidth="1"/>
    <col min="2823" max="2823" width="10" style="1" customWidth="1"/>
    <col min="2824" max="2824" width="3.7109375" style="1" customWidth="1"/>
    <col min="2825" max="2825" width="10" style="1" customWidth="1"/>
    <col min="2826" max="2826" width="3.7109375" style="1" customWidth="1"/>
    <col min="2827" max="2827" width="12.28515625" style="1" customWidth="1"/>
    <col min="2828" max="2828" width="7" style="1" customWidth="1"/>
    <col min="2829" max="3072" width="9.140625" style="1"/>
    <col min="3073" max="3073" width="17" style="1" customWidth="1"/>
    <col min="3074" max="3074" width="3.7109375" style="1" customWidth="1"/>
    <col min="3075" max="3075" width="39.5703125" style="1" customWidth="1"/>
    <col min="3076" max="3076" width="3.7109375" style="1" customWidth="1"/>
    <col min="3077" max="3077" width="12.28515625" style="1" customWidth="1"/>
    <col min="3078" max="3078" width="3.7109375" style="1" customWidth="1"/>
    <col min="3079" max="3079" width="10" style="1" customWidth="1"/>
    <col min="3080" max="3080" width="3.7109375" style="1" customWidth="1"/>
    <col min="3081" max="3081" width="10" style="1" customWidth="1"/>
    <col min="3082" max="3082" width="3.7109375" style="1" customWidth="1"/>
    <col min="3083" max="3083" width="12.28515625" style="1" customWidth="1"/>
    <col min="3084" max="3084" width="7" style="1" customWidth="1"/>
    <col min="3085" max="3328" width="9.140625" style="1"/>
    <col min="3329" max="3329" width="17" style="1" customWidth="1"/>
    <col min="3330" max="3330" width="3.7109375" style="1" customWidth="1"/>
    <col min="3331" max="3331" width="39.5703125" style="1" customWidth="1"/>
    <col min="3332" max="3332" width="3.7109375" style="1" customWidth="1"/>
    <col min="3333" max="3333" width="12.28515625" style="1" customWidth="1"/>
    <col min="3334" max="3334" width="3.7109375" style="1" customWidth="1"/>
    <col min="3335" max="3335" width="10" style="1" customWidth="1"/>
    <col min="3336" max="3336" width="3.7109375" style="1" customWidth="1"/>
    <col min="3337" max="3337" width="10" style="1" customWidth="1"/>
    <col min="3338" max="3338" width="3.7109375" style="1" customWidth="1"/>
    <col min="3339" max="3339" width="12.28515625" style="1" customWidth="1"/>
    <col min="3340" max="3340" width="7" style="1" customWidth="1"/>
    <col min="3341" max="3584" width="9.140625" style="1"/>
    <col min="3585" max="3585" width="17" style="1" customWidth="1"/>
    <col min="3586" max="3586" width="3.7109375" style="1" customWidth="1"/>
    <col min="3587" max="3587" width="39.5703125" style="1" customWidth="1"/>
    <col min="3588" max="3588" width="3.7109375" style="1" customWidth="1"/>
    <col min="3589" max="3589" width="12.28515625" style="1" customWidth="1"/>
    <col min="3590" max="3590" width="3.7109375" style="1" customWidth="1"/>
    <col min="3591" max="3591" width="10" style="1" customWidth="1"/>
    <col min="3592" max="3592" width="3.7109375" style="1" customWidth="1"/>
    <col min="3593" max="3593" width="10" style="1" customWidth="1"/>
    <col min="3594" max="3594" width="3.7109375" style="1" customWidth="1"/>
    <col min="3595" max="3595" width="12.28515625" style="1" customWidth="1"/>
    <col min="3596" max="3596" width="7" style="1" customWidth="1"/>
    <col min="3597" max="3840" width="9.140625" style="1"/>
    <col min="3841" max="3841" width="17" style="1" customWidth="1"/>
    <col min="3842" max="3842" width="3.7109375" style="1" customWidth="1"/>
    <col min="3843" max="3843" width="39.5703125" style="1" customWidth="1"/>
    <col min="3844" max="3844" width="3.7109375" style="1" customWidth="1"/>
    <col min="3845" max="3845" width="12.28515625" style="1" customWidth="1"/>
    <col min="3846" max="3846" width="3.7109375" style="1" customWidth="1"/>
    <col min="3847" max="3847" width="10" style="1" customWidth="1"/>
    <col min="3848" max="3848" width="3.7109375" style="1" customWidth="1"/>
    <col min="3849" max="3849" width="10" style="1" customWidth="1"/>
    <col min="3850" max="3850" width="3.7109375" style="1" customWidth="1"/>
    <col min="3851" max="3851" width="12.28515625" style="1" customWidth="1"/>
    <col min="3852" max="3852" width="7" style="1" customWidth="1"/>
    <col min="3853" max="4096" width="9.140625" style="1"/>
    <col min="4097" max="4097" width="17" style="1" customWidth="1"/>
    <col min="4098" max="4098" width="3.7109375" style="1" customWidth="1"/>
    <col min="4099" max="4099" width="39.5703125" style="1" customWidth="1"/>
    <col min="4100" max="4100" width="3.7109375" style="1" customWidth="1"/>
    <col min="4101" max="4101" width="12.28515625" style="1" customWidth="1"/>
    <col min="4102" max="4102" width="3.7109375" style="1" customWidth="1"/>
    <col min="4103" max="4103" width="10" style="1" customWidth="1"/>
    <col min="4104" max="4104" width="3.7109375" style="1" customWidth="1"/>
    <col min="4105" max="4105" width="10" style="1" customWidth="1"/>
    <col min="4106" max="4106" width="3.7109375" style="1" customWidth="1"/>
    <col min="4107" max="4107" width="12.28515625" style="1" customWidth="1"/>
    <col min="4108" max="4108" width="7" style="1" customWidth="1"/>
    <col min="4109" max="4352" width="9.140625" style="1"/>
    <col min="4353" max="4353" width="17" style="1" customWidth="1"/>
    <col min="4354" max="4354" width="3.7109375" style="1" customWidth="1"/>
    <col min="4355" max="4355" width="39.5703125" style="1" customWidth="1"/>
    <col min="4356" max="4356" width="3.7109375" style="1" customWidth="1"/>
    <col min="4357" max="4357" width="12.28515625" style="1" customWidth="1"/>
    <col min="4358" max="4358" width="3.7109375" style="1" customWidth="1"/>
    <col min="4359" max="4359" width="10" style="1" customWidth="1"/>
    <col min="4360" max="4360" width="3.7109375" style="1" customWidth="1"/>
    <col min="4361" max="4361" width="10" style="1" customWidth="1"/>
    <col min="4362" max="4362" width="3.7109375" style="1" customWidth="1"/>
    <col min="4363" max="4363" width="12.28515625" style="1" customWidth="1"/>
    <col min="4364" max="4364" width="7" style="1" customWidth="1"/>
    <col min="4365" max="4608" width="9.140625" style="1"/>
    <col min="4609" max="4609" width="17" style="1" customWidth="1"/>
    <col min="4610" max="4610" width="3.7109375" style="1" customWidth="1"/>
    <col min="4611" max="4611" width="39.5703125" style="1" customWidth="1"/>
    <col min="4612" max="4612" width="3.7109375" style="1" customWidth="1"/>
    <col min="4613" max="4613" width="12.28515625" style="1" customWidth="1"/>
    <col min="4614" max="4614" width="3.7109375" style="1" customWidth="1"/>
    <col min="4615" max="4615" width="10" style="1" customWidth="1"/>
    <col min="4616" max="4616" width="3.7109375" style="1" customWidth="1"/>
    <col min="4617" max="4617" width="10" style="1" customWidth="1"/>
    <col min="4618" max="4618" width="3.7109375" style="1" customWidth="1"/>
    <col min="4619" max="4619" width="12.28515625" style="1" customWidth="1"/>
    <col min="4620" max="4620" width="7" style="1" customWidth="1"/>
    <col min="4621" max="4864" width="9.140625" style="1"/>
    <col min="4865" max="4865" width="17" style="1" customWidth="1"/>
    <col min="4866" max="4866" width="3.7109375" style="1" customWidth="1"/>
    <col min="4867" max="4867" width="39.5703125" style="1" customWidth="1"/>
    <col min="4868" max="4868" width="3.7109375" style="1" customWidth="1"/>
    <col min="4869" max="4869" width="12.28515625" style="1" customWidth="1"/>
    <col min="4870" max="4870" width="3.7109375" style="1" customWidth="1"/>
    <col min="4871" max="4871" width="10" style="1" customWidth="1"/>
    <col min="4872" max="4872" width="3.7109375" style="1" customWidth="1"/>
    <col min="4873" max="4873" width="10" style="1" customWidth="1"/>
    <col min="4874" max="4874" width="3.7109375" style="1" customWidth="1"/>
    <col min="4875" max="4875" width="12.28515625" style="1" customWidth="1"/>
    <col min="4876" max="4876" width="7" style="1" customWidth="1"/>
    <col min="4877" max="5120" width="9.140625" style="1"/>
    <col min="5121" max="5121" width="17" style="1" customWidth="1"/>
    <col min="5122" max="5122" width="3.7109375" style="1" customWidth="1"/>
    <col min="5123" max="5123" width="39.5703125" style="1" customWidth="1"/>
    <col min="5124" max="5124" width="3.7109375" style="1" customWidth="1"/>
    <col min="5125" max="5125" width="12.28515625" style="1" customWidth="1"/>
    <col min="5126" max="5126" width="3.7109375" style="1" customWidth="1"/>
    <col min="5127" max="5127" width="10" style="1" customWidth="1"/>
    <col min="5128" max="5128" width="3.7109375" style="1" customWidth="1"/>
    <col min="5129" max="5129" width="10" style="1" customWidth="1"/>
    <col min="5130" max="5130" width="3.7109375" style="1" customWidth="1"/>
    <col min="5131" max="5131" width="12.28515625" style="1" customWidth="1"/>
    <col min="5132" max="5132" width="7" style="1" customWidth="1"/>
    <col min="5133" max="5376" width="9.140625" style="1"/>
    <col min="5377" max="5377" width="17" style="1" customWidth="1"/>
    <col min="5378" max="5378" width="3.7109375" style="1" customWidth="1"/>
    <col min="5379" max="5379" width="39.5703125" style="1" customWidth="1"/>
    <col min="5380" max="5380" width="3.7109375" style="1" customWidth="1"/>
    <col min="5381" max="5381" width="12.28515625" style="1" customWidth="1"/>
    <col min="5382" max="5382" width="3.7109375" style="1" customWidth="1"/>
    <col min="5383" max="5383" width="10" style="1" customWidth="1"/>
    <col min="5384" max="5384" width="3.7109375" style="1" customWidth="1"/>
    <col min="5385" max="5385" width="10" style="1" customWidth="1"/>
    <col min="5386" max="5386" width="3.7109375" style="1" customWidth="1"/>
    <col min="5387" max="5387" width="12.28515625" style="1" customWidth="1"/>
    <col min="5388" max="5388" width="7" style="1" customWidth="1"/>
    <col min="5389" max="5632" width="9.140625" style="1"/>
    <col min="5633" max="5633" width="17" style="1" customWidth="1"/>
    <col min="5634" max="5634" width="3.7109375" style="1" customWidth="1"/>
    <col min="5635" max="5635" width="39.5703125" style="1" customWidth="1"/>
    <col min="5636" max="5636" width="3.7109375" style="1" customWidth="1"/>
    <col min="5637" max="5637" width="12.28515625" style="1" customWidth="1"/>
    <col min="5638" max="5638" width="3.7109375" style="1" customWidth="1"/>
    <col min="5639" max="5639" width="10" style="1" customWidth="1"/>
    <col min="5640" max="5640" width="3.7109375" style="1" customWidth="1"/>
    <col min="5641" max="5641" width="10" style="1" customWidth="1"/>
    <col min="5642" max="5642" width="3.7109375" style="1" customWidth="1"/>
    <col min="5643" max="5643" width="12.28515625" style="1" customWidth="1"/>
    <col min="5644" max="5644" width="7" style="1" customWidth="1"/>
    <col min="5645" max="5888" width="9.140625" style="1"/>
    <col min="5889" max="5889" width="17" style="1" customWidth="1"/>
    <col min="5890" max="5890" width="3.7109375" style="1" customWidth="1"/>
    <col min="5891" max="5891" width="39.5703125" style="1" customWidth="1"/>
    <col min="5892" max="5892" width="3.7109375" style="1" customWidth="1"/>
    <col min="5893" max="5893" width="12.28515625" style="1" customWidth="1"/>
    <col min="5894" max="5894" width="3.7109375" style="1" customWidth="1"/>
    <col min="5895" max="5895" width="10" style="1" customWidth="1"/>
    <col min="5896" max="5896" width="3.7109375" style="1" customWidth="1"/>
    <col min="5897" max="5897" width="10" style="1" customWidth="1"/>
    <col min="5898" max="5898" width="3.7109375" style="1" customWidth="1"/>
    <col min="5899" max="5899" width="12.28515625" style="1" customWidth="1"/>
    <col min="5900" max="5900" width="7" style="1" customWidth="1"/>
    <col min="5901" max="6144" width="9.140625" style="1"/>
    <col min="6145" max="6145" width="17" style="1" customWidth="1"/>
    <col min="6146" max="6146" width="3.7109375" style="1" customWidth="1"/>
    <col min="6147" max="6147" width="39.5703125" style="1" customWidth="1"/>
    <col min="6148" max="6148" width="3.7109375" style="1" customWidth="1"/>
    <col min="6149" max="6149" width="12.28515625" style="1" customWidth="1"/>
    <col min="6150" max="6150" width="3.7109375" style="1" customWidth="1"/>
    <col min="6151" max="6151" width="10" style="1" customWidth="1"/>
    <col min="6152" max="6152" width="3.7109375" style="1" customWidth="1"/>
    <col min="6153" max="6153" width="10" style="1" customWidth="1"/>
    <col min="6154" max="6154" width="3.7109375" style="1" customWidth="1"/>
    <col min="6155" max="6155" width="12.28515625" style="1" customWidth="1"/>
    <col min="6156" max="6156" width="7" style="1" customWidth="1"/>
    <col min="6157" max="6400" width="9.140625" style="1"/>
    <col min="6401" max="6401" width="17" style="1" customWidth="1"/>
    <col min="6402" max="6402" width="3.7109375" style="1" customWidth="1"/>
    <col min="6403" max="6403" width="39.5703125" style="1" customWidth="1"/>
    <col min="6404" max="6404" width="3.7109375" style="1" customWidth="1"/>
    <col min="6405" max="6405" width="12.28515625" style="1" customWidth="1"/>
    <col min="6406" max="6406" width="3.7109375" style="1" customWidth="1"/>
    <col min="6407" max="6407" width="10" style="1" customWidth="1"/>
    <col min="6408" max="6408" width="3.7109375" style="1" customWidth="1"/>
    <col min="6409" max="6409" width="10" style="1" customWidth="1"/>
    <col min="6410" max="6410" width="3.7109375" style="1" customWidth="1"/>
    <col min="6411" max="6411" width="12.28515625" style="1" customWidth="1"/>
    <col min="6412" max="6412" width="7" style="1" customWidth="1"/>
    <col min="6413" max="6656" width="9.140625" style="1"/>
    <col min="6657" max="6657" width="17" style="1" customWidth="1"/>
    <col min="6658" max="6658" width="3.7109375" style="1" customWidth="1"/>
    <col min="6659" max="6659" width="39.5703125" style="1" customWidth="1"/>
    <col min="6660" max="6660" width="3.7109375" style="1" customWidth="1"/>
    <col min="6661" max="6661" width="12.28515625" style="1" customWidth="1"/>
    <col min="6662" max="6662" width="3.7109375" style="1" customWidth="1"/>
    <col min="6663" max="6663" width="10" style="1" customWidth="1"/>
    <col min="6664" max="6664" width="3.7109375" style="1" customWidth="1"/>
    <col min="6665" max="6665" width="10" style="1" customWidth="1"/>
    <col min="6666" max="6666" width="3.7109375" style="1" customWidth="1"/>
    <col min="6667" max="6667" width="12.28515625" style="1" customWidth="1"/>
    <col min="6668" max="6668" width="7" style="1" customWidth="1"/>
    <col min="6669" max="6912" width="9.140625" style="1"/>
    <col min="6913" max="6913" width="17" style="1" customWidth="1"/>
    <col min="6914" max="6914" width="3.7109375" style="1" customWidth="1"/>
    <col min="6915" max="6915" width="39.5703125" style="1" customWidth="1"/>
    <col min="6916" max="6916" width="3.7109375" style="1" customWidth="1"/>
    <col min="6917" max="6917" width="12.28515625" style="1" customWidth="1"/>
    <col min="6918" max="6918" width="3.7109375" style="1" customWidth="1"/>
    <col min="6919" max="6919" width="10" style="1" customWidth="1"/>
    <col min="6920" max="6920" width="3.7109375" style="1" customWidth="1"/>
    <col min="6921" max="6921" width="10" style="1" customWidth="1"/>
    <col min="6922" max="6922" width="3.7109375" style="1" customWidth="1"/>
    <col min="6923" max="6923" width="12.28515625" style="1" customWidth="1"/>
    <col min="6924" max="6924" width="7" style="1" customWidth="1"/>
    <col min="6925" max="7168" width="9.140625" style="1"/>
    <col min="7169" max="7169" width="17" style="1" customWidth="1"/>
    <col min="7170" max="7170" width="3.7109375" style="1" customWidth="1"/>
    <col min="7171" max="7171" width="39.5703125" style="1" customWidth="1"/>
    <col min="7172" max="7172" width="3.7109375" style="1" customWidth="1"/>
    <col min="7173" max="7173" width="12.28515625" style="1" customWidth="1"/>
    <col min="7174" max="7174" width="3.7109375" style="1" customWidth="1"/>
    <col min="7175" max="7175" width="10" style="1" customWidth="1"/>
    <col min="7176" max="7176" width="3.7109375" style="1" customWidth="1"/>
    <col min="7177" max="7177" width="10" style="1" customWidth="1"/>
    <col min="7178" max="7178" width="3.7109375" style="1" customWidth="1"/>
    <col min="7179" max="7179" width="12.28515625" style="1" customWidth="1"/>
    <col min="7180" max="7180" width="7" style="1" customWidth="1"/>
    <col min="7181" max="7424" width="9.140625" style="1"/>
    <col min="7425" max="7425" width="17" style="1" customWidth="1"/>
    <col min="7426" max="7426" width="3.7109375" style="1" customWidth="1"/>
    <col min="7427" max="7427" width="39.5703125" style="1" customWidth="1"/>
    <col min="7428" max="7428" width="3.7109375" style="1" customWidth="1"/>
    <col min="7429" max="7429" width="12.28515625" style="1" customWidth="1"/>
    <col min="7430" max="7430" width="3.7109375" style="1" customWidth="1"/>
    <col min="7431" max="7431" width="10" style="1" customWidth="1"/>
    <col min="7432" max="7432" width="3.7109375" style="1" customWidth="1"/>
    <col min="7433" max="7433" width="10" style="1" customWidth="1"/>
    <col min="7434" max="7434" width="3.7109375" style="1" customWidth="1"/>
    <col min="7435" max="7435" width="12.28515625" style="1" customWidth="1"/>
    <col min="7436" max="7436" width="7" style="1" customWidth="1"/>
    <col min="7437" max="7680" width="9.140625" style="1"/>
    <col min="7681" max="7681" width="17" style="1" customWidth="1"/>
    <col min="7682" max="7682" width="3.7109375" style="1" customWidth="1"/>
    <col min="7683" max="7683" width="39.5703125" style="1" customWidth="1"/>
    <col min="7684" max="7684" width="3.7109375" style="1" customWidth="1"/>
    <col min="7685" max="7685" width="12.28515625" style="1" customWidth="1"/>
    <col min="7686" max="7686" width="3.7109375" style="1" customWidth="1"/>
    <col min="7687" max="7687" width="10" style="1" customWidth="1"/>
    <col min="7688" max="7688" width="3.7109375" style="1" customWidth="1"/>
    <col min="7689" max="7689" width="10" style="1" customWidth="1"/>
    <col min="7690" max="7690" width="3.7109375" style="1" customWidth="1"/>
    <col min="7691" max="7691" width="12.28515625" style="1" customWidth="1"/>
    <col min="7692" max="7692" width="7" style="1" customWidth="1"/>
    <col min="7693" max="7936" width="9.140625" style="1"/>
    <col min="7937" max="7937" width="17" style="1" customWidth="1"/>
    <col min="7938" max="7938" width="3.7109375" style="1" customWidth="1"/>
    <col min="7939" max="7939" width="39.5703125" style="1" customWidth="1"/>
    <col min="7940" max="7940" width="3.7109375" style="1" customWidth="1"/>
    <col min="7941" max="7941" width="12.28515625" style="1" customWidth="1"/>
    <col min="7942" max="7942" width="3.7109375" style="1" customWidth="1"/>
    <col min="7943" max="7943" width="10" style="1" customWidth="1"/>
    <col min="7944" max="7944" width="3.7109375" style="1" customWidth="1"/>
    <col min="7945" max="7945" width="10" style="1" customWidth="1"/>
    <col min="7946" max="7946" width="3.7109375" style="1" customWidth="1"/>
    <col min="7947" max="7947" width="12.28515625" style="1" customWidth="1"/>
    <col min="7948" max="7948" width="7" style="1" customWidth="1"/>
    <col min="7949" max="8192" width="9.140625" style="1"/>
    <col min="8193" max="8193" width="17" style="1" customWidth="1"/>
    <col min="8194" max="8194" width="3.7109375" style="1" customWidth="1"/>
    <col min="8195" max="8195" width="39.5703125" style="1" customWidth="1"/>
    <col min="8196" max="8196" width="3.7109375" style="1" customWidth="1"/>
    <col min="8197" max="8197" width="12.28515625" style="1" customWidth="1"/>
    <col min="8198" max="8198" width="3.7109375" style="1" customWidth="1"/>
    <col min="8199" max="8199" width="10" style="1" customWidth="1"/>
    <col min="8200" max="8200" width="3.7109375" style="1" customWidth="1"/>
    <col min="8201" max="8201" width="10" style="1" customWidth="1"/>
    <col min="8202" max="8202" width="3.7109375" style="1" customWidth="1"/>
    <col min="8203" max="8203" width="12.28515625" style="1" customWidth="1"/>
    <col min="8204" max="8204" width="7" style="1" customWidth="1"/>
    <col min="8205" max="8448" width="9.140625" style="1"/>
    <col min="8449" max="8449" width="17" style="1" customWidth="1"/>
    <col min="8450" max="8450" width="3.7109375" style="1" customWidth="1"/>
    <col min="8451" max="8451" width="39.5703125" style="1" customWidth="1"/>
    <col min="8452" max="8452" width="3.7109375" style="1" customWidth="1"/>
    <col min="8453" max="8453" width="12.28515625" style="1" customWidth="1"/>
    <col min="8454" max="8454" width="3.7109375" style="1" customWidth="1"/>
    <col min="8455" max="8455" width="10" style="1" customWidth="1"/>
    <col min="8456" max="8456" width="3.7109375" style="1" customWidth="1"/>
    <col min="8457" max="8457" width="10" style="1" customWidth="1"/>
    <col min="8458" max="8458" width="3.7109375" style="1" customWidth="1"/>
    <col min="8459" max="8459" width="12.28515625" style="1" customWidth="1"/>
    <col min="8460" max="8460" width="7" style="1" customWidth="1"/>
    <col min="8461" max="8704" width="9.140625" style="1"/>
    <col min="8705" max="8705" width="17" style="1" customWidth="1"/>
    <col min="8706" max="8706" width="3.7109375" style="1" customWidth="1"/>
    <col min="8707" max="8707" width="39.5703125" style="1" customWidth="1"/>
    <col min="8708" max="8708" width="3.7109375" style="1" customWidth="1"/>
    <col min="8709" max="8709" width="12.28515625" style="1" customWidth="1"/>
    <col min="8710" max="8710" width="3.7109375" style="1" customWidth="1"/>
    <col min="8711" max="8711" width="10" style="1" customWidth="1"/>
    <col min="8712" max="8712" width="3.7109375" style="1" customWidth="1"/>
    <col min="8713" max="8713" width="10" style="1" customWidth="1"/>
    <col min="8714" max="8714" width="3.7109375" style="1" customWidth="1"/>
    <col min="8715" max="8715" width="12.28515625" style="1" customWidth="1"/>
    <col min="8716" max="8716" width="7" style="1" customWidth="1"/>
    <col min="8717" max="8960" width="9.140625" style="1"/>
    <col min="8961" max="8961" width="17" style="1" customWidth="1"/>
    <col min="8962" max="8962" width="3.7109375" style="1" customWidth="1"/>
    <col min="8963" max="8963" width="39.5703125" style="1" customWidth="1"/>
    <col min="8964" max="8964" width="3.7109375" style="1" customWidth="1"/>
    <col min="8965" max="8965" width="12.28515625" style="1" customWidth="1"/>
    <col min="8966" max="8966" width="3.7109375" style="1" customWidth="1"/>
    <col min="8967" max="8967" width="10" style="1" customWidth="1"/>
    <col min="8968" max="8968" width="3.7109375" style="1" customWidth="1"/>
    <col min="8969" max="8969" width="10" style="1" customWidth="1"/>
    <col min="8970" max="8970" width="3.7109375" style="1" customWidth="1"/>
    <col min="8971" max="8971" width="12.28515625" style="1" customWidth="1"/>
    <col min="8972" max="8972" width="7" style="1" customWidth="1"/>
    <col min="8973" max="9216" width="9.140625" style="1"/>
    <col min="9217" max="9217" width="17" style="1" customWidth="1"/>
    <col min="9218" max="9218" width="3.7109375" style="1" customWidth="1"/>
    <col min="9219" max="9219" width="39.5703125" style="1" customWidth="1"/>
    <col min="9220" max="9220" width="3.7109375" style="1" customWidth="1"/>
    <col min="9221" max="9221" width="12.28515625" style="1" customWidth="1"/>
    <col min="9222" max="9222" width="3.7109375" style="1" customWidth="1"/>
    <col min="9223" max="9223" width="10" style="1" customWidth="1"/>
    <col min="9224" max="9224" width="3.7109375" style="1" customWidth="1"/>
    <col min="9225" max="9225" width="10" style="1" customWidth="1"/>
    <col min="9226" max="9226" width="3.7109375" style="1" customWidth="1"/>
    <col min="9227" max="9227" width="12.28515625" style="1" customWidth="1"/>
    <col min="9228" max="9228" width="7" style="1" customWidth="1"/>
    <col min="9229" max="9472" width="9.140625" style="1"/>
    <col min="9473" max="9473" width="17" style="1" customWidth="1"/>
    <col min="9474" max="9474" width="3.7109375" style="1" customWidth="1"/>
    <col min="9475" max="9475" width="39.5703125" style="1" customWidth="1"/>
    <col min="9476" max="9476" width="3.7109375" style="1" customWidth="1"/>
    <col min="9477" max="9477" width="12.28515625" style="1" customWidth="1"/>
    <col min="9478" max="9478" width="3.7109375" style="1" customWidth="1"/>
    <col min="9479" max="9479" width="10" style="1" customWidth="1"/>
    <col min="9480" max="9480" width="3.7109375" style="1" customWidth="1"/>
    <col min="9481" max="9481" width="10" style="1" customWidth="1"/>
    <col min="9482" max="9482" width="3.7109375" style="1" customWidth="1"/>
    <col min="9483" max="9483" width="12.28515625" style="1" customWidth="1"/>
    <col min="9484" max="9484" width="7" style="1" customWidth="1"/>
    <col min="9485" max="9728" width="9.140625" style="1"/>
    <col min="9729" max="9729" width="17" style="1" customWidth="1"/>
    <col min="9730" max="9730" width="3.7109375" style="1" customWidth="1"/>
    <col min="9731" max="9731" width="39.5703125" style="1" customWidth="1"/>
    <col min="9732" max="9732" width="3.7109375" style="1" customWidth="1"/>
    <col min="9733" max="9733" width="12.28515625" style="1" customWidth="1"/>
    <col min="9734" max="9734" width="3.7109375" style="1" customWidth="1"/>
    <col min="9735" max="9735" width="10" style="1" customWidth="1"/>
    <col min="9736" max="9736" width="3.7109375" style="1" customWidth="1"/>
    <col min="9737" max="9737" width="10" style="1" customWidth="1"/>
    <col min="9738" max="9738" width="3.7109375" style="1" customWidth="1"/>
    <col min="9739" max="9739" width="12.28515625" style="1" customWidth="1"/>
    <col min="9740" max="9740" width="7" style="1" customWidth="1"/>
    <col min="9741" max="9984" width="9.140625" style="1"/>
    <col min="9985" max="9985" width="17" style="1" customWidth="1"/>
    <col min="9986" max="9986" width="3.7109375" style="1" customWidth="1"/>
    <col min="9987" max="9987" width="39.5703125" style="1" customWidth="1"/>
    <col min="9988" max="9988" width="3.7109375" style="1" customWidth="1"/>
    <col min="9989" max="9989" width="12.28515625" style="1" customWidth="1"/>
    <col min="9990" max="9990" width="3.7109375" style="1" customWidth="1"/>
    <col min="9991" max="9991" width="10" style="1" customWidth="1"/>
    <col min="9992" max="9992" width="3.7109375" style="1" customWidth="1"/>
    <col min="9993" max="9993" width="10" style="1" customWidth="1"/>
    <col min="9994" max="9994" width="3.7109375" style="1" customWidth="1"/>
    <col min="9995" max="9995" width="12.28515625" style="1" customWidth="1"/>
    <col min="9996" max="9996" width="7" style="1" customWidth="1"/>
    <col min="9997" max="10240" width="9.140625" style="1"/>
    <col min="10241" max="10241" width="17" style="1" customWidth="1"/>
    <col min="10242" max="10242" width="3.7109375" style="1" customWidth="1"/>
    <col min="10243" max="10243" width="39.5703125" style="1" customWidth="1"/>
    <col min="10244" max="10244" width="3.7109375" style="1" customWidth="1"/>
    <col min="10245" max="10245" width="12.28515625" style="1" customWidth="1"/>
    <col min="10246" max="10246" width="3.7109375" style="1" customWidth="1"/>
    <col min="10247" max="10247" width="10" style="1" customWidth="1"/>
    <col min="10248" max="10248" width="3.7109375" style="1" customWidth="1"/>
    <col min="10249" max="10249" width="10" style="1" customWidth="1"/>
    <col min="10250" max="10250" width="3.7109375" style="1" customWidth="1"/>
    <col min="10251" max="10251" width="12.28515625" style="1" customWidth="1"/>
    <col min="10252" max="10252" width="7" style="1" customWidth="1"/>
    <col min="10253" max="10496" width="9.140625" style="1"/>
    <col min="10497" max="10497" width="17" style="1" customWidth="1"/>
    <col min="10498" max="10498" width="3.7109375" style="1" customWidth="1"/>
    <col min="10499" max="10499" width="39.5703125" style="1" customWidth="1"/>
    <col min="10500" max="10500" width="3.7109375" style="1" customWidth="1"/>
    <col min="10501" max="10501" width="12.28515625" style="1" customWidth="1"/>
    <col min="10502" max="10502" width="3.7109375" style="1" customWidth="1"/>
    <col min="10503" max="10503" width="10" style="1" customWidth="1"/>
    <col min="10504" max="10504" width="3.7109375" style="1" customWidth="1"/>
    <col min="10505" max="10505" width="10" style="1" customWidth="1"/>
    <col min="10506" max="10506" width="3.7109375" style="1" customWidth="1"/>
    <col min="10507" max="10507" width="12.28515625" style="1" customWidth="1"/>
    <col min="10508" max="10508" width="7" style="1" customWidth="1"/>
    <col min="10509" max="10752" width="9.140625" style="1"/>
    <col min="10753" max="10753" width="17" style="1" customWidth="1"/>
    <col min="10754" max="10754" width="3.7109375" style="1" customWidth="1"/>
    <col min="10755" max="10755" width="39.5703125" style="1" customWidth="1"/>
    <col min="10756" max="10756" width="3.7109375" style="1" customWidth="1"/>
    <col min="10757" max="10757" width="12.28515625" style="1" customWidth="1"/>
    <col min="10758" max="10758" width="3.7109375" style="1" customWidth="1"/>
    <col min="10759" max="10759" width="10" style="1" customWidth="1"/>
    <col min="10760" max="10760" width="3.7109375" style="1" customWidth="1"/>
    <col min="10761" max="10761" width="10" style="1" customWidth="1"/>
    <col min="10762" max="10762" width="3.7109375" style="1" customWidth="1"/>
    <col min="10763" max="10763" width="12.28515625" style="1" customWidth="1"/>
    <col min="10764" max="10764" width="7" style="1" customWidth="1"/>
    <col min="10765" max="11008" width="9.140625" style="1"/>
    <col min="11009" max="11009" width="17" style="1" customWidth="1"/>
    <col min="11010" max="11010" width="3.7109375" style="1" customWidth="1"/>
    <col min="11011" max="11011" width="39.5703125" style="1" customWidth="1"/>
    <col min="11012" max="11012" width="3.7109375" style="1" customWidth="1"/>
    <col min="11013" max="11013" width="12.28515625" style="1" customWidth="1"/>
    <col min="11014" max="11014" width="3.7109375" style="1" customWidth="1"/>
    <col min="11015" max="11015" width="10" style="1" customWidth="1"/>
    <col min="11016" max="11016" width="3.7109375" style="1" customWidth="1"/>
    <col min="11017" max="11017" width="10" style="1" customWidth="1"/>
    <col min="11018" max="11018" width="3.7109375" style="1" customWidth="1"/>
    <col min="11019" max="11019" width="12.28515625" style="1" customWidth="1"/>
    <col min="11020" max="11020" width="7" style="1" customWidth="1"/>
    <col min="11021" max="11264" width="9.140625" style="1"/>
    <col min="11265" max="11265" width="17" style="1" customWidth="1"/>
    <col min="11266" max="11266" width="3.7109375" style="1" customWidth="1"/>
    <col min="11267" max="11267" width="39.5703125" style="1" customWidth="1"/>
    <col min="11268" max="11268" width="3.7109375" style="1" customWidth="1"/>
    <col min="11269" max="11269" width="12.28515625" style="1" customWidth="1"/>
    <col min="11270" max="11270" width="3.7109375" style="1" customWidth="1"/>
    <col min="11271" max="11271" width="10" style="1" customWidth="1"/>
    <col min="11272" max="11272" width="3.7109375" style="1" customWidth="1"/>
    <col min="11273" max="11273" width="10" style="1" customWidth="1"/>
    <col min="11274" max="11274" width="3.7109375" style="1" customWidth="1"/>
    <col min="11275" max="11275" width="12.28515625" style="1" customWidth="1"/>
    <col min="11276" max="11276" width="7" style="1" customWidth="1"/>
    <col min="11277" max="11520" width="9.140625" style="1"/>
    <col min="11521" max="11521" width="17" style="1" customWidth="1"/>
    <col min="11522" max="11522" width="3.7109375" style="1" customWidth="1"/>
    <col min="11523" max="11523" width="39.5703125" style="1" customWidth="1"/>
    <col min="11524" max="11524" width="3.7109375" style="1" customWidth="1"/>
    <col min="11525" max="11525" width="12.28515625" style="1" customWidth="1"/>
    <col min="11526" max="11526" width="3.7109375" style="1" customWidth="1"/>
    <col min="11527" max="11527" width="10" style="1" customWidth="1"/>
    <col min="11528" max="11528" width="3.7109375" style="1" customWidth="1"/>
    <col min="11529" max="11529" width="10" style="1" customWidth="1"/>
    <col min="11530" max="11530" width="3.7109375" style="1" customWidth="1"/>
    <col min="11531" max="11531" width="12.28515625" style="1" customWidth="1"/>
    <col min="11532" max="11532" width="7" style="1" customWidth="1"/>
    <col min="11533" max="11776" width="9.140625" style="1"/>
    <col min="11777" max="11777" width="17" style="1" customWidth="1"/>
    <col min="11778" max="11778" width="3.7109375" style="1" customWidth="1"/>
    <col min="11779" max="11779" width="39.5703125" style="1" customWidth="1"/>
    <col min="11780" max="11780" width="3.7109375" style="1" customWidth="1"/>
    <col min="11781" max="11781" width="12.28515625" style="1" customWidth="1"/>
    <col min="11782" max="11782" width="3.7109375" style="1" customWidth="1"/>
    <col min="11783" max="11783" width="10" style="1" customWidth="1"/>
    <col min="11784" max="11784" width="3.7109375" style="1" customWidth="1"/>
    <col min="11785" max="11785" width="10" style="1" customWidth="1"/>
    <col min="11786" max="11786" width="3.7109375" style="1" customWidth="1"/>
    <col min="11787" max="11787" width="12.28515625" style="1" customWidth="1"/>
    <col min="11788" max="11788" width="7" style="1" customWidth="1"/>
    <col min="11789" max="12032" width="9.140625" style="1"/>
    <col min="12033" max="12033" width="17" style="1" customWidth="1"/>
    <col min="12034" max="12034" width="3.7109375" style="1" customWidth="1"/>
    <col min="12035" max="12035" width="39.5703125" style="1" customWidth="1"/>
    <col min="12036" max="12036" width="3.7109375" style="1" customWidth="1"/>
    <col min="12037" max="12037" width="12.28515625" style="1" customWidth="1"/>
    <col min="12038" max="12038" width="3.7109375" style="1" customWidth="1"/>
    <col min="12039" max="12039" width="10" style="1" customWidth="1"/>
    <col min="12040" max="12040" width="3.7109375" style="1" customWidth="1"/>
    <col min="12041" max="12041" width="10" style="1" customWidth="1"/>
    <col min="12042" max="12042" width="3.7109375" style="1" customWidth="1"/>
    <col min="12043" max="12043" width="12.28515625" style="1" customWidth="1"/>
    <col min="12044" max="12044" width="7" style="1" customWidth="1"/>
    <col min="12045" max="12288" width="9.140625" style="1"/>
    <col min="12289" max="12289" width="17" style="1" customWidth="1"/>
    <col min="12290" max="12290" width="3.7109375" style="1" customWidth="1"/>
    <col min="12291" max="12291" width="39.5703125" style="1" customWidth="1"/>
    <col min="12292" max="12292" width="3.7109375" style="1" customWidth="1"/>
    <col min="12293" max="12293" width="12.28515625" style="1" customWidth="1"/>
    <col min="12294" max="12294" width="3.7109375" style="1" customWidth="1"/>
    <col min="12295" max="12295" width="10" style="1" customWidth="1"/>
    <col min="12296" max="12296" width="3.7109375" style="1" customWidth="1"/>
    <col min="12297" max="12297" width="10" style="1" customWidth="1"/>
    <col min="12298" max="12298" width="3.7109375" style="1" customWidth="1"/>
    <col min="12299" max="12299" width="12.28515625" style="1" customWidth="1"/>
    <col min="12300" max="12300" width="7" style="1" customWidth="1"/>
    <col min="12301" max="12544" width="9.140625" style="1"/>
    <col min="12545" max="12545" width="17" style="1" customWidth="1"/>
    <col min="12546" max="12546" width="3.7109375" style="1" customWidth="1"/>
    <col min="12547" max="12547" width="39.5703125" style="1" customWidth="1"/>
    <col min="12548" max="12548" width="3.7109375" style="1" customWidth="1"/>
    <col min="12549" max="12549" width="12.28515625" style="1" customWidth="1"/>
    <col min="12550" max="12550" width="3.7109375" style="1" customWidth="1"/>
    <col min="12551" max="12551" width="10" style="1" customWidth="1"/>
    <col min="12552" max="12552" width="3.7109375" style="1" customWidth="1"/>
    <col min="12553" max="12553" width="10" style="1" customWidth="1"/>
    <col min="12554" max="12554" width="3.7109375" style="1" customWidth="1"/>
    <col min="12555" max="12555" width="12.28515625" style="1" customWidth="1"/>
    <col min="12556" max="12556" width="7" style="1" customWidth="1"/>
    <col min="12557" max="12800" width="9.140625" style="1"/>
    <col min="12801" max="12801" width="17" style="1" customWidth="1"/>
    <col min="12802" max="12802" width="3.7109375" style="1" customWidth="1"/>
    <col min="12803" max="12803" width="39.5703125" style="1" customWidth="1"/>
    <col min="12804" max="12804" width="3.7109375" style="1" customWidth="1"/>
    <col min="12805" max="12805" width="12.28515625" style="1" customWidth="1"/>
    <col min="12806" max="12806" width="3.7109375" style="1" customWidth="1"/>
    <col min="12807" max="12807" width="10" style="1" customWidth="1"/>
    <col min="12808" max="12808" width="3.7109375" style="1" customWidth="1"/>
    <col min="12809" max="12809" width="10" style="1" customWidth="1"/>
    <col min="12810" max="12810" width="3.7109375" style="1" customWidth="1"/>
    <col min="12811" max="12811" width="12.28515625" style="1" customWidth="1"/>
    <col min="12812" max="12812" width="7" style="1" customWidth="1"/>
    <col min="12813" max="13056" width="9.140625" style="1"/>
    <col min="13057" max="13057" width="17" style="1" customWidth="1"/>
    <col min="13058" max="13058" width="3.7109375" style="1" customWidth="1"/>
    <col min="13059" max="13059" width="39.5703125" style="1" customWidth="1"/>
    <col min="13060" max="13060" width="3.7109375" style="1" customWidth="1"/>
    <col min="13061" max="13061" width="12.28515625" style="1" customWidth="1"/>
    <col min="13062" max="13062" width="3.7109375" style="1" customWidth="1"/>
    <col min="13063" max="13063" width="10" style="1" customWidth="1"/>
    <col min="13064" max="13064" width="3.7109375" style="1" customWidth="1"/>
    <col min="13065" max="13065" width="10" style="1" customWidth="1"/>
    <col min="13066" max="13066" width="3.7109375" style="1" customWidth="1"/>
    <col min="13067" max="13067" width="12.28515625" style="1" customWidth="1"/>
    <col min="13068" max="13068" width="7" style="1" customWidth="1"/>
    <col min="13069" max="13312" width="9.140625" style="1"/>
    <col min="13313" max="13313" width="17" style="1" customWidth="1"/>
    <col min="13314" max="13314" width="3.7109375" style="1" customWidth="1"/>
    <col min="13315" max="13315" width="39.5703125" style="1" customWidth="1"/>
    <col min="13316" max="13316" width="3.7109375" style="1" customWidth="1"/>
    <col min="13317" max="13317" width="12.28515625" style="1" customWidth="1"/>
    <col min="13318" max="13318" width="3.7109375" style="1" customWidth="1"/>
    <col min="13319" max="13319" width="10" style="1" customWidth="1"/>
    <col min="13320" max="13320" width="3.7109375" style="1" customWidth="1"/>
    <col min="13321" max="13321" width="10" style="1" customWidth="1"/>
    <col min="13322" max="13322" width="3.7109375" style="1" customWidth="1"/>
    <col min="13323" max="13323" width="12.28515625" style="1" customWidth="1"/>
    <col min="13324" max="13324" width="7" style="1" customWidth="1"/>
    <col min="13325" max="13568" width="9.140625" style="1"/>
    <col min="13569" max="13569" width="17" style="1" customWidth="1"/>
    <col min="13570" max="13570" width="3.7109375" style="1" customWidth="1"/>
    <col min="13571" max="13571" width="39.5703125" style="1" customWidth="1"/>
    <col min="13572" max="13572" width="3.7109375" style="1" customWidth="1"/>
    <col min="13573" max="13573" width="12.28515625" style="1" customWidth="1"/>
    <col min="13574" max="13574" width="3.7109375" style="1" customWidth="1"/>
    <col min="13575" max="13575" width="10" style="1" customWidth="1"/>
    <col min="13576" max="13576" width="3.7109375" style="1" customWidth="1"/>
    <col min="13577" max="13577" width="10" style="1" customWidth="1"/>
    <col min="13578" max="13578" width="3.7109375" style="1" customWidth="1"/>
    <col min="13579" max="13579" width="12.28515625" style="1" customWidth="1"/>
    <col min="13580" max="13580" width="7" style="1" customWidth="1"/>
    <col min="13581" max="13824" width="9.140625" style="1"/>
    <col min="13825" max="13825" width="17" style="1" customWidth="1"/>
    <col min="13826" max="13826" width="3.7109375" style="1" customWidth="1"/>
    <col min="13827" max="13827" width="39.5703125" style="1" customWidth="1"/>
    <col min="13828" max="13828" width="3.7109375" style="1" customWidth="1"/>
    <col min="13829" max="13829" width="12.28515625" style="1" customWidth="1"/>
    <col min="13830" max="13830" width="3.7109375" style="1" customWidth="1"/>
    <col min="13831" max="13831" width="10" style="1" customWidth="1"/>
    <col min="13832" max="13832" width="3.7109375" style="1" customWidth="1"/>
    <col min="13833" max="13833" width="10" style="1" customWidth="1"/>
    <col min="13834" max="13834" width="3.7109375" style="1" customWidth="1"/>
    <col min="13835" max="13835" width="12.28515625" style="1" customWidth="1"/>
    <col min="13836" max="13836" width="7" style="1" customWidth="1"/>
    <col min="13837" max="14080" width="9.140625" style="1"/>
    <col min="14081" max="14081" width="17" style="1" customWidth="1"/>
    <col min="14082" max="14082" width="3.7109375" style="1" customWidth="1"/>
    <col min="14083" max="14083" width="39.5703125" style="1" customWidth="1"/>
    <col min="14084" max="14084" width="3.7109375" style="1" customWidth="1"/>
    <col min="14085" max="14085" width="12.28515625" style="1" customWidth="1"/>
    <col min="14086" max="14086" width="3.7109375" style="1" customWidth="1"/>
    <col min="14087" max="14087" width="10" style="1" customWidth="1"/>
    <col min="14088" max="14088" width="3.7109375" style="1" customWidth="1"/>
    <col min="14089" max="14089" width="10" style="1" customWidth="1"/>
    <col min="14090" max="14090" width="3.7109375" style="1" customWidth="1"/>
    <col min="14091" max="14091" width="12.28515625" style="1" customWidth="1"/>
    <col min="14092" max="14092" width="7" style="1" customWidth="1"/>
    <col min="14093" max="14336" width="9.140625" style="1"/>
    <col min="14337" max="14337" width="17" style="1" customWidth="1"/>
    <col min="14338" max="14338" width="3.7109375" style="1" customWidth="1"/>
    <col min="14339" max="14339" width="39.5703125" style="1" customWidth="1"/>
    <col min="14340" max="14340" width="3.7109375" style="1" customWidth="1"/>
    <col min="14341" max="14341" width="12.28515625" style="1" customWidth="1"/>
    <col min="14342" max="14342" width="3.7109375" style="1" customWidth="1"/>
    <col min="14343" max="14343" width="10" style="1" customWidth="1"/>
    <col min="14344" max="14344" width="3.7109375" style="1" customWidth="1"/>
    <col min="14345" max="14345" width="10" style="1" customWidth="1"/>
    <col min="14346" max="14346" width="3.7109375" style="1" customWidth="1"/>
    <col min="14347" max="14347" width="12.28515625" style="1" customWidth="1"/>
    <col min="14348" max="14348" width="7" style="1" customWidth="1"/>
    <col min="14349" max="14592" width="9.140625" style="1"/>
    <col min="14593" max="14593" width="17" style="1" customWidth="1"/>
    <col min="14594" max="14594" width="3.7109375" style="1" customWidth="1"/>
    <col min="14595" max="14595" width="39.5703125" style="1" customWidth="1"/>
    <col min="14596" max="14596" width="3.7109375" style="1" customWidth="1"/>
    <col min="14597" max="14597" width="12.28515625" style="1" customWidth="1"/>
    <col min="14598" max="14598" width="3.7109375" style="1" customWidth="1"/>
    <col min="14599" max="14599" width="10" style="1" customWidth="1"/>
    <col min="14600" max="14600" width="3.7109375" style="1" customWidth="1"/>
    <col min="14601" max="14601" width="10" style="1" customWidth="1"/>
    <col min="14602" max="14602" width="3.7109375" style="1" customWidth="1"/>
    <col min="14603" max="14603" width="12.28515625" style="1" customWidth="1"/>
    <col min="14604" max="14604" width="7" style="1" customWidth="1"/>
    <col min="14605" max="14848" width="9.140625" style="1"/>
    <col min="14849" max="14849" width="17" style="1" customWidth="1"/>
    <col min="14850" max="14850" width="3.7109375" style="1" customWidth="1"/>
    <col min="14851" max="14851" width="39.5703125" style="1" customWidth="1"/>
    <col min="14852" max="14852" width="3.7109375" style="1" customWidth="1"/>
    <col min="14853" max="14853" width="12.28515625" style="1" customWidth="1"/>
    <col min="14854" max="14854" width="3.7109375" style="1" customWidth="1"/>
    <col min="14855" max="14855" width="10" style="1" customWidth="1"/>
    <col min="14856" max="14856" width="3.7109375" style="1" customWidth="1"/>
    <col min="14857" max="14857" width="10" style="1" customWidth="1"/>
    <col min="14858" max="14858" width="3.7109375" style="1" customWidth="1"/>
    <col min="14859" max="14859" width="12.28515625" style="1" customWidth="1"/>
    <col min="14860" max="14860" width="7" style="1" customWidth="1"/>
    <col min="14861" max="15104" width="9.140625" style="1"/>
    <col min="15105" max="15105" width="17" style="1" customWidth="1"/>
    <col min="15106" max="15106" width="3.7109375" style="1" customWidth="1"/>
    <col min="15107" max="15107" width="39.5703125" style="1" customWidth="1"/>
    <col min="15108" max="15108" width="3.7109375" style="1" customWidth="1"/>
    <col min="15109" max="15109" width="12.28515625" style="1" customWidth="1"/>
    <col min="15110" max="15110" width="3.7109375" style="1" customWidth="1"/>
    <col min="15111" max="15111" width="10" style="1" customWidth="1"/>
    <col min="15112" max="15112" width="3.7109375" style="1" customWidth="1"/>
    <col min="15113" max="15113" width="10" style="1" customWidth="1"/>
    <col min="15114" max="15114" width="3.7109375" style="1" customWidth="1"/>
    <col min="15115" max="15115" width="12.28515625" style="1" customWidth="1"/>
    <col min="15116" max="15116" width="7" style="1" customWidth="1"/>
    <col min="15117" max="15360" width="9.140625" style="1"/>
    <col min="15361" max="15361" width="17" style="1" customWidth="1"/>
    <col min="15362" max="15362" width="3.7109375" style="1" customWidth="1"/>
    <col min="15363" max="15363" width="39.5703125" style="1" customWidth="1"/>
    <col min="15364" max="15364" width="3.7109375" style="1" customWidth="1"/>
    <col min="15365" max="15365" width="12.28515625" style="1" customWidth="1"/>
    <col min="15366" max="15366" width="3.7109375" style="1" customWidth="1"/>
    <col min="15367" max="15367" width="10" style="1" customWidth="1"/>
    <col min="15368" max="15368" width="3.7109375" style="1" customWidth="1"/>
    <col min="15369" max="15369" width="10" style="1" customWidth="1"/>
    <col min="15370" max="15370" width="3.7109375" style="1" customWidth="1"/>
    <col min="15371" max="15371" width="12.28515625" style="1" customWidth="1"/>
    <col min="15372" max="15372" width="7" style="1" customWidth="1"/>
    <col min="15373" max="15616" width="9.140625" style="1"/>
    <col min="15617" max="15617" width="17" style="1" customWidth="1"/>
    <col min="15618" max="15618" width="3.7109375" style="1" customWidth="1"/>
    <col min="15619" max="15619" width="39.5703125" style="1" customWidth="1"/>
    <col min="15620" max="15620" width="3.7109375" style="1" customWidth="1"/>
    <col min="15621" max="15621" width="12.28515625" style="1" customWidth="1"/>
    <col min="15622" max="15622" width="3.7109375" style="1" customWidth="1"/>
    <col min="15623" max="15623" width="10" style="1" customWidth="1"/>
    <col min="15624" max="15624" width="3.7109375" style="1" customWidth="1"/>
    <col min="15625" max="15625" width="10" style="1" customWidth="1"/>
    <col min="15626" max="15626" width="3.7109375" style="1" customWidth="1"/>
    <col min="15627" max="15627" width="12.28515625" style="1" customWidth="1"/>
    <col min="15628" max="15628" width="7" style="1" customWidth="1"/>
    <col min="15629" max="15872" width="9.140625" style="1"/>
    <col min="15873" max="15873" width="17" style="1" customWidth="1"/>
    <col min="15874" max="15874" width="3.7109375" style="1" customWidth="1"/>
    <col min="15875" max="15875" width="39.5703125" style="1" customWidth="1"/>
    <col min="15876" max="15876" width="3.7109375" style="1" customWidth="1"/>
    <col min="15877" max="15877" width="12.28515625" style="1" customWidth="1"/>
    <col min="15878" max="15878" width="3.7109375" style="1" customWidth="1"/>
    <col min="15879" max="15879" width="10" style="1" customWidth="1"/>
    <col min="15880" max="15880" width="3.7109375" style="1" customWidth="1"/>
    <col min="15881" max="15881" width="10" style="1" customWidth="1"/>
    <col min="15882" max="15882" width="3.7109375" style="1" customWidth="1"/>
    <col min="15883" max="15883" width="12.28515625" style="1" customWidth="1"/>
    <col min="15884" max="15884" width="7" style="1" customWidth="1"/>
    <col min="15885" max="16128" width="9.140625" style="1"/>
    <col min="16129" max="16129" width="17" style="1" customWidth="1"/>
    <col min="16130" max="16130" width="3.7109375" style="1" customWidth="1"/>
    <col min="16131" max="16131" width="39.5703125" style="1" customWidth="1"/>
    <col min="16132" max="16132" width="3.7109375" style="1" customWidth="1"/>
    <col min="16133" max="16133" width="12.28515625" style="1" customWidth="1"/>
    <col min="16134" max="16134" width="3.7109375" style="1" customWidth="1"/>
    <col min="16135" max="16135" width="10" style="1" customWidth="1"/>
    <col min="16136" max="16136" width="3.7109375" style="1" customWidth="1"/>
    <col min="16137" max="16137" width="10" style="1" customWidth="1"/>
    <col min="16138" max="16138" width="3.7109375" style="1" customWidth="1"/>
    <col min="16139" max="16139" width="12.28515625" style="1" customWidth="1"/>
    <col min="16140" max="16140" width="7" style="1" customWidth="1"/>
    <col min="16141" max="16384" width="9.140625" style="1"/>
  </cols>
  <sheetData>
    <row r="1" spans="1:12">
      <c r="J1" s="174" t="s">
        <v>256</v>
      </c>
      <c r="K1" s="13"/>
      <c r="L1" s="13"/>
    </row>
    <row r="2" spans="1:12">
      <c r="A2" s="175" t="s">
        <v>158</v>
      </c>
      <c r="B2" s="3"/>
      <c r="J2" s="175" t="s">
        <v>158</v>
      </c>
      <c r="K2" s="3"/>
      <c r="L2" s="3"/>
    </row>
    <row r="3" spans="1:12">
      <c r="A3" s="176" t="s">
        <v>257</v>
      </c>
      <c r="B3" s="176" t="s">
        <v>258</v>
      </c>
      <c r="C3" s="4"/>
      <c r="D3" s="4"/>
      <c r="E3" s="177" t="s">
        <v>259</v>
      </c>
      <c r="F3" s="5"/>
      <c r="G3" s="177" t="s">
        <v>260</v>
      </c>
      <c r="H3" s="5"/>
      <c r="I3" s="177" t="s">
        <v>261</v>
      </c>
      <c r="J3" s="5"/>
      <c r="K3" s="177" t="s">
        <v>262</v>
      </c>
      <c r="L3" s="5"/>
    </row>
    <row r="4" spans="1:12">
      <c r="A4" s="178" t="s">
        <v>263</v>
      </c>
      <c r="B4" s="178" t="s">
        <v>264</v>
      </c>
      <c r="C4" s="6"/>
      <c r="D4" s="6"/>
      <c r="E4" s="7">
        <v>4930517.7699999996</v>
      </c>
      <c r="F4" s="8"/>
      <c r="G4" s="7">
        <v>4258732.5</v>
      </c>
      <c r="H4" s="8"/>
      <c r="I4" s="7">
        <v>3905206.25</v>
      </c>
      <c r="J4" s="8"/>
      <c r="K4" s="7">
        <v>5284044.0199999996</v>
      </c>
      <c r="L4" s="8">
        <f>VLOOKUP(A4,'08.2019'!A:L,12,0)</f>
        <v>0</v>
      </c>
    </row>
    <row r="5" spans="1:12">
      <c r="A5" s="178" t="s">
        <v>269</v>
      </c>
      <c r="B5" s="175" t="s">
        <v>158</v>
      </c>
      <c r="C5" s="178" t="s">
        <v>270</v>
      </c>
      <c r="D5" s="6"/>
      <c r="E5" s="7">
        <v>4565747.1900000004</v>
      </c>
      <c r="F5" s="8"/>
      <c r="G5" s="7">
        <v>4258732.5</v>
      </c>
      <c r="H5" s="8"/>
      <c r="I5" s="7">
        <v>3897417.99</v>
      </c>
      <c r="J5" s="8"/>
      <c r="K5" s="7">
        <v>4927061.7</v>
      </c>
      <c r="L5" s="8">
        <f>VLOOKUP(A5,'08.2019'!A:L,12,0)</f>
        <v>0</v>
      </c>
    </row>
    <row r="6" spans="1:12">
      <c r="A6" s="178" t="s">
        <v>274</v>
      </c>
      <c r="B6" s="175" t="s">
        <v>158</v>
      </c>
      <c r="C6" s="178" t="s">
        <v>275</v>
      </c>
      <c r="D6" s="6"/>
      <c r="E6" s="7">
        <v>4245943.53</v>
      </c>
      <c r="F6" s="8"/>
      <c r="G6" s="7">
        <v>3787861.37</v>
      </c>
      <c r="H6" s="8"/>
      <c r="I6" s="7">
        <v>3490041.14</v>
      </c>
      <c r="J6" s="8"/>
      <c r="K6" s="7">
        <v>4543763.76</v>
      </c>
      <c r="L6" s="8">
        <f>VLOOKUP(A6,'08.2019'!A:L,12,0)</f>
        <v>0</v>
      </c>
    </row>
    <row r="7" spans="1:12">
      <c r="A7" s="178" t="s">
        <v>280</v>
      </c>
      <c r="B7" s="175" t="s">
        <v>158</v>
      </c>
      <c r="C7" s="178" t="s">
        <v>275</v>
      </c>
      <c r="D7" s="6"/>
      <c r="E7" s="7">
        <v>4245943.53</v>
      </c>
      <c r="F7" s="8"/>
      <c r="G7" s="7">
        <v>3787861.37</v>
      </c>
      <c r="H7" s="8"/>
      <c r="I7" s="7">
        <v>3490041.14</v>
      </c>
      <c r="J7" s="8"/>
      <c r="K7" s="7">
        <v>4543763.76</v>
      </c>
      <c r="L7" s="8">
        <f>VLOOKUP(A7,'08.2019'!A:L,12,0)</f>
        <v>0</v>
      </c>
    </row>
    <row r="8" spans="1:12">
      <c r="A8" s="178" t="s">
        <v>281</v>
      </c>
      <c r="B8" s="175" t="s">
        <v>158</v>
      </c>
      <c r="C8" s="178" t="s">
        <v>282</v>
      </c>
      <c r="D8" s="6"/>
      <c r="E8" s="7">
        <v>23996.400000000001</v>
      </c>
      <c r="F8" s="8"/>
      <c r="G8" s="7">
        <v>4340</v>
      </c>
      <c r="H8" s="8"/>
      <c r="I8" s="7">
        <v>4340</v>
      </c>
      <c r="J8" s="8"/>
      <c r="K8" s="7">
        <v>23996.400000000001</v>
      </c>
      <c r="L8" s="8">
        <f>VLOOKUP(A8,'08.2019'!A:L,12,0)</f>
        <v>0</v>
      </c>
    </row>
    <row r="9" spans="1:12">
      <c r="A9" s="180" t="s">
        <v>285</v>
      </c>
      <c r="B9" s="175" t="s">
        <v>158</v>
      </c>
      <c r="C9" s="180" t="s">
        <v>286</v>
      </c>
      <c r="D9" s="9"/>
      <c r="E9" s="10">
        <v>23996.400000000001</v>
      </c>
      <c r="F9" s="11"/>
      <c r="G9" s="11">
        <v>0</v>
      </c>
      <c r="H9" s="11"/>
      <c r="I9" s="11">
        <v>0</v>
      </c>
      <c r="J9" s="11"/>
      <c r="K9" s="10">
        <v>23996.400000000001</v>
      </c>
      <c r="L9" s="8">
        <f>VLOOKUP(A9,'08.2019'!A:L,12,0)</f>
        <v>0</v>
      </c>
    </row>
    <row r="10" spans="1:12">
      <c r="A10" s="180" t="s">
        <v>288</v>
      </c>
      <c r="B10" s="175" t="s">
        <v>158</v>
      </c>
      <c r="C10" s="180" t="s">
        <v>289</v>
      </c>
      <c r="D10" s="9"/>
      <c r="E10" s="11">
        <v>0</v>
      </c>
      <c r="F10" s="11"/>
      <c r="G10" s="10">
        <v>4340</v>
      </c>
      <c r="H10" s="11"/>
      <c r="I10" s="10">
        <v>4340</v>
      </c>
      <c r="J10" s="11"/>
      <c r="K10" s="11">
        <v>0</v>
      </c>
      <c r="L10" s="8">
        <f>VLOOKUP(A10,'08.2019'!A:L,12,0)</f>
        <v>0</v>
      </c>
    </row>
    <row r="11" spans="1:12">
      <c r="A11" s="182" t="s">
        <v>158</v>
      </c>
      <c r="B11" s="175" t="s">
        <v>158</v>
      </c>
      <c r="C11" s="182" t="s">
        <v>158</v>
      </c>
      <c r="D11" s="12"/>
      <c r="E11" s="12"/>
      <c r="F11" s="12"/>
      <c r="G11" s="12"/>
      <c r="H11" s="12"/>
      <c r="I11" s="12"/>
      <c r="J11" s="12"/>
      <c r="K11" s="12"/>
      <c r="L11" s="8">
        <f>VLOOKUP(A11,'08.2019'!A:L,12,0)</f>
        <v>0</v>
      </c>
    </row>
    <row r="12" spans="1:12">
      <c r="A12" s="178" t="s">
        <v>291</v>
      </c>
      <c r="B12" s="175" t="s">
        <v>158</v>
      </c>
      <c r="C12" s="178" t="s">
        <v>292</v>
      </c>
      <c r="D12" s="6"/>
      <c r="E12" s="7">
        <v>111129.86</v>
      </c>
      <c r="F12" s="8"/>
      <c r="G12" s="7">
        <v>2080424.98</v>
      </c>
      <c r="H12" s="8"/>
      <c r="I12" s="7">
        <v>2089312.18</v>
      </c>
      <c r="J12" s="8"/>
      <c r="K12" s="7">
        <v>102242.66</v>
      </c>
      <c r="L12" s="8">
        <f>VLOOKUP(A12,'08.2019'!A:L,12,0)</f>
        <v>0</v>
      </c>
    </row>
    <row r="13" spans="1:12">
      <c r="A13" s="180" t="s">
        <v>297</v>
      </c>
      <c r="B13" s="175" t="s">
        <v>158</v>
      </c>
      <c r="C13" s="180" t="s">
        <v>298</v>
      </c>
      <c r="D13" s="9"/>
      <c r="E13" s="10">
        <v>6586.01</v>
      </c>
      <c r="F13" s="11"/>
      <c r="G13" s="10">
        <v>596595.92000000004</v>
      </c>
      <c r="H13" s="11"/>
      <c r="I13" s="10">
        <v>593354.68999999994</v>
      </c>
      <c r="J13" s="11"/>
      <c r="K13" s="10">
        <v>9827.24</v>
      </c>
      <c r="L13" s="8">
        <f>VLOOKUP(A13,'08.2019'!A:L,12,0)</f>
        <v>0</v>
      </c>
    </row>
    <row r="14" spans="1:12">
      <c r="A14" s="180" t="s">
        <v>303</v>
      </c>
      <c r="B14" s="175" t="s">
        <v>158</v>
      </c>
      <c r="C14" s="180" t="s">
        <v>304</v>
      </c>
      <c r="D14" s="9"/>
      <c r="E14" s="10">
        <v>17274.02</v>
      </c>
      <c r="F14" s="11"/>
      <c r="G14" s="10">
        <v>1337832.6000000001</v>
      </c>
      <c r="H14" s="11"/>
      <c r="I14" s="10">
        <v>1350013.04</v>
      </c>
      <c r="J14" s="11"/>
      <c r="K14" s="10">
        <v>5093.58</v>
      </c>
      <c r="L14" s="8">
        <f>VLOOKUP(A14,'08.2019'!A:L,12,0)</f>
        <v>0</v>
      </c>
    </row>
    <row r="15" spans="1:12">
      <c r="A15" s="180" t="s">
        <v>309</v>
      </c>
      <c r="B15" s="175" t="s">
        <v>158</v>
      </c>
      <c r="C15" s="180" t="s">
        <v>310</v>
      </c>
      <c r="D15" s="9"/>
      <c r="E15" s="11">
        <v>5.07</v>
      </c>
      <c r="F15" s="11"/>
      <c r="G15" s="10">
        <v>145996.46</v>
      </c>
      <c r="H15" s="11"/>
      <c r="I15" s="10">
        <v>145909.20000000001</v>
      </c>
      <c r="J15" s="11"/>
      <c r="K15" s="11">
        <v>92.33</v>
      </c>
      <c r="L15" s="8">
        <f>VLOOKUP(A15,'08.2019'!A:L,12,0)</f>
        <v>0</v>
      </c>
    </row>
    <row r="16" spans="1:12">
      <c r="A16" s="180" t="s">
        <v>315</v>
      </c>
      <c r="B16" s="175" t="s">
        <v>158</v>
      </c>
      <c r="C16" s="180" t="s">
        <v>316</v>
      </c>
      <c r="D16" s="9"/>
      <c r="E16" s="10">
        <v>87264.75</v>
      </c>
      <c r="F16" s="11"/>
      <c r="G16" s="11">
        <v>0</v>
      </c>
      <c r="H16" s="11"/>
      <c r="I16" s="11">
        <v>35.25</v>
      </c>
      <c r="J16" s="11"/>
      <c r="K16" s="10">
        <v>87229.5</v>
      </c>
      <c r="L16" s="8">
        <f>VLOOKUP(A16,'08.2019'!A:L,12,0)</f>
        <v>0</v>
      </c>
    </row>
    <row r="17" spans="1:12">
      <c r="A17" s="180" t="s">
        <v>321</v>
      </c>
      <c r="B17" s="175" t="s">
        <v>158</v>
      </c>
      <c r="C17" s="180" t="s">
        <v>322</v>
      </c>
      <c r="D17" s="9"/>
      <c r="E17" s="11">
        <v>0.01</v>
      </c>
      <c r="F17" s="11"/>
      <c r="G17" s="11">
        <v>0</v>
      </c>
      <c r="H17" s="11"/>
      <c r="I17" s="11">
        <v>0</v>
      </c>
      <c r="J17" s="11"/>
      <c r="K17" s="11">
        <v>0.01</v>
      </c>
      <c r="L17" s="8">
        <f>VLOOKUP(A17,'08.2019'!A:L,12,0)</f>
        <v>0</v>
      </c>
    </row>
    <row r="18" spans="1:12">
      <c r="A18" s="182" t="s">
        <v>158</v>
      </c>
      <c r="B18" s="175" t="s">
        <v>158</v>
      </c>
      <c r="C18" s="182" t="s">
        <v>158</v>
      </c>
      <c r="D18" s="12"/>
      <c r="E18" s="12"/>
      <c r="F18" s="12"/>
      <c r="G18" s="12"/>
      <c r="H18" s="12"/>
      <c r="I18" s="12"/>
      <c r="J18" s="12"/>
      <c r="K18" s="12"/>
      <c r="L18" s="8">
        <f>VLOOKUP(A18,'08.2019'!A:L,12,0)</f>
        <v>0</v>
      </c>
    </row>
    <row r="19" spans="1:12">
      <c r="A19" s="178" t="s">
        <v>324</v>
      </c>
      <c r="B19" s="175" t="s">
        <v>158</v>
      </c>
      <c r="C19" s="178" t="s">
        <v>325</v>
      </c>
      <c r="D19" s="6"/>
      <c r="E19" s="7">
        <v>52000</v>
      </c>
      <c r="F19" s="8"/>
      <c r="G19" s="7">
        <v>171206.9</v>
      </c>
      <c r="H19" s="8"/>
      <c r="I19" s="7">
        <v>223206.9</v>
      </c>
      <c r="J19" s="8"/>
      <c r="K19" s="8">
        <v>0</v>
      </c>
      <c r="L19" s="8">
        <f>VLOOKUP(A19,'08.2019'!A:L,12,0)</f>
        <v>0</v>
      </c>
    </row>
    <row r="20" spans="1:12">
      <c r="A20" s="180" t="s">
        <v>327</v>
      </c>
      <c r="B20" s="175" t="s">
        <v>158</v>
      </c>
      <c r="C20" s="180" t="s">
        <v>328</v>
      </c>
      <c r="D20" s="9"/>
      <c r="E20" s="10">
        <v>52000</v>
      </c>
      <c r="F20" s="11"/>
      <c r="G20" s="10">
        <v>171206.9</v>
      </c>
      <c r="H20" s="11"/>
      <c r="I20" s="10">
        <v>223206.9</v>
      </c>
      <c r="J20" s="11"/>
      <c r="K20" s="11">
        <v>0</v>
      </c>
      <c r="L20" s="8">
        <f>VLOOKUP(A20,'08.2019'!A:L,12,0)</f>
        <v>0</v>
      </c>
    </row>
    <row r="21" spans="1:12">
      <c r="A21" s="182" t="s">
        <v>158</v>
      </c>
      <c r="B21" s="175" t="s">
        <v>158</v>
      </c>
      <c r="C21" s="182" t="s">
        <v>158</v>
      </c>
      <c r="D21" s="12"/>
      <c r="E21" s="12"/>
      <c r="F21" s="12"/>
      <c r="G21" s="12"/>
      <c r="H21" s="12"/>
      <c r="I21" s="12"/>
      <c r="J21" s="12"/>
      <c r="K21" s="12"/>
      <c r="L21" s="8">
        <f>VLOOKUP(A21,'08.2019'!A:L,12,0)</f>
        <v>0</v>
      </c>
    </row>
    <row r="22" spans="1:12">
      <c r="A22" s="178" t="s">
        <v>329</v>
      </c>
      <c r="B22" s="175" t="s">
        <v>158</v>
      </c>
      <c r="C22" s="178" t="s">
        <v>330</v>
      </c>
      <c r="D22" s="6"/>
      <c r="E22" s="7">
        <v>3619089.64</v>
      </c>
      <c r="F22" s="8"/>
      <c r="G22" s="7">
        <v>1251356.54</v>
      </c>
      <c r="H22" s="8"/>
      <c r="I22" s="7">
        <v>1065318.42</v>
      </c>
      <c r="J22" s="8"/>
      <c r="K22" s="7">
        <v>3805127.76</v>
      </c>
      <c r="L22" s="8">
        <f>VLOOKUP(A22,'08.2019'!A:L,12,0)</f>
        <v>0</v>
      </c>
    </row>
    <row r="23" spans="1:12">
      <c r="A23" s="180" t="s">
        <v>340</v>
      </c>
      <c r="B23" s="175" t="s">
        <v>158</v>
      </c>
      <c r="C23" s="180" t="s">
        <v>341</v>
      </c>
      <c r="D23" s="9"/>
      <c r="E23" s="11">
        <v>39.4</v>
      </c>
      <c r="F23" s="11"/>
      <c r="G23" s="11">
        <v>0.06</v>
      </c>
      <c r="H23" s="11"/>
      <c r="I23" s="11">
        <v>0</v>
      </c>
      <c r="J23" s="11"/>
      <c r="K23" s="11">
        <v>39.46</v>
      </c>
      <c r="L23" s="8">
        <f>VLOOKUP(A23,'08.2019'!A:L,12,0)</f>
        <v>0</v>
      </c>
    </row>
    <row r="24" spans="1:12">
      <c r="A24" s="180" t="s">
        <v>346</v>
      </c>
      <c r="B24" s="175" t="s">
        <v>158</v>
      </c>
      <c r="C24" s="180" t="s">
        <v>347</v>
      </c>
      <c r="D24" s="9"/>
      <c r="E24" s="11">
        <v>0.01</v>
      </c>
      <c r="F24" s="11"/>
      <c r="G24" s="11">
        <v>0</v>
      </c>
      <c r="H24" s="11"/>
      <c r="I24" s="11">
        <v>0</v>
      </c>
      <c r="J24" s="11"/>
      <c r="K24" s="11">
        <v>0.01</v>
      </c>
      <c r="L24" s="8">
        <f>VLOOKUP(A24,'08.2019'!A:L,12,0)</f>
        <v>0</v>
      </c>
    </row>
    <row r="25" spans="1:12">
      <c r="A25" s="180" t="s">
        <v>348</v>
      </c>
      <c r="B25" s="175" t="s">
        <v>158</v>
      </c>
      <c r="C25" s="180" t="s">
        <v>349</v>
      </c>
      <c r="D25" s="9"/>
      <c r="E25" s="10">
        <v>400188.86</v>
      </c>
      <c r="F25" s="11"/>
      <c r="G25" s="11">
        <v>67.959999999999994</v>
      </c>
      <c r="H25" s="11"/>
      <c r="I25" s="10">
        <v>400256.82</v>
      </c>
      <c r="J25" s="11"/>
      <c r="K25" s="11">
        <v>0</v>
      </c>
      <c r="L25" s="8">
        <f>VLOOKUP(A25,'08.2019'!A:L,12,0)</f>
        <v>0</v>
      </c>
    </row>
    <row r="26" spans="1:12">
      <c r="A26" s="180" t="s">
        <v>354</v>
      </c>
      <c r="B26" s="175" t="s">
        <v>158</v>
      </c>
      <c r="C26" s="180" t="s">
        <v>355</v>
      </c>
      <c r="D26" s="9"/>
      <c r="E26" s="10">
        <v>537373.46</v>
      </c>
      <c r="F26" s="11"/>
      <c r="G26" s="10">
        <v>2297.58</v>
      </c>
      <c r="H26" s="11"/>
      <c r="I26" s="11">
        <v>0</v>
      </c>
      <c r="J26" s="11"/>
      <c r="K26" s="10">
        <v>539671.04000000004</v>
      </c>
      <c r="L26" s="8">
        <f>VLOOKUP(A26,'08.2019'!A:L,12,0)</f>
        <v>0</v>
      </c>
    </row>
    <row r="27" spans="1:12">
      <c r="A27" s="180" t="s">
        <v>359</v>
      </c>
      <c r="B27" s="175" t="s">
        <v>158</v>
      </c>
      <c r="C27" s="180" t="s">
        <v>360</v>
      </c>
      <c r="D27" s="9"/>
      <c r="E27" s="10">
        <v>338170.64</v>
      </c>
      <c r="F27" s="11"/>
      <c r="G27" s="10">
        <v>1358.94</v>
      </c>
      <c r="H27" s="11"/>
      <c r="I27" s="11">
        <v>177.18</v>
      </c>
      <c r="J27" s="11"/>
      <c r="K27" s="10">
        <v>339352.4</v>
      </c>
      <c r="L27" s="8">
        <f>VLOOKUP(A27,'08.2019'!A:L,12,0)</f>
        <v>0</v>
      </c>
    </row>
    <row r="28" spans="1:12">
      <c r="A28" s="180" t="s">
        <v>365</v>
      </c>
      <c r="B28" s="175" t="s">
        <v>158</v>
      </c>
      <c r="C28" s="180" t="s">
        <v>366</v>
      </c>
      <c r="D28" s="9"/>
      <c r="E28" s="10">
        <v>1227863.05</v>
      </c>
      <c r="F28" s="11"/>
      <c r="G28" s="10">
        <v>25839.17</v>
      </c>
      <c r="H28" s="11"/>
      <c r="I28" s="10">
        <v>86000</v>
      </c>
      <c r="J28" s="11"/>
      <c r="K28" s="10">
        <v>1167702.22</v>
      </c>
      <c r="L28" s="8">
        <f>VLOOKUP(A28,'08.2019'!A:L,12,0)</f>
        <v>0</v>
      </c>
    </row>
    <row r="29" spans="1:12">
      <c r="A29" s="180" t="s">
        <v>375</v>
      </c>
      <c r="B29" s="175" t="s">
        <v>158</v>
      </c>
      <c r="C29" s="180" t="s">
        <v>376</v>
      </c>
      <c r="D29" s="9"/>
      <c r="E29" s="10">
        <v>776333.32</v>
      </c>
      <c r="F29" s="11"/>
      <c r="G29" s="10">
        <v>502588.85</v>
      </c>
      <c r="H29" s="11"/>
      <c r="I29" s="10">
        <v>578884.42000000004</v>
      </c>
      <c r="J29" s="11"/>
      <c r="K29" s="10">
        <v>700037.75</v>
      </c>
      <c r="L29" s="8">
        <f>VLOOKUP(A29,'08.2019'!A:L,12,0)</f>
        <v>0</v>
      </c>
    </row>
    <row r="30" spans="1:12">
      <c r="A30" s="180" t="s">
        <v>381</v>
      </c>
      <c r="B30" s="175" t="s">
        <v>158</v>
      </c>
      <c r="C30" s="180" t="s">
        <v>382</v>
      </c>
      <c r="D30" s="9"/>
      <c r="E30" s="10">
        <v>339120.9</v>
      </c>
      <c r="F30" s="11"/>
      <c r="G30" s="10">
        <v>147243.32999999999</v>
      </c>
      <c r="H30" s="11"/>
      <c r="I30" s="11">
        <v>0</v>
      </c>
      <c r="J30" s="11"/>
      <c r="K30" s="10">
        <v>486364.23</v>
      </c>
      <c r="L30" s="8" t="e">
        <f>VLOOKUP(A30,'08.2019'!A:L,12,0)</f>
        <v>#N/A</v>
      </c>
    </row>
    <row r="31" spans="1:12">
      <c r="A31" s="180" t="s">
        <v>1885</v>
      </c>
      <c r="B31" s="175" t="s">
        <v>158</v>
      </c>
      <c r="C31" s="180" t="s">
        <v>1886</v>
      </c>
      <c r="D31" s="9"/>
      <c r="E31" s="11">
        <v>0</v>
      </c>
      <c r="F31" s="11"/>
      <c r="G31" s="10">
        <v>571960.65</v>
      </c>
      <c r="H31" s="11"/>
      <c r="I31" s="11">
        <v>0</v>
      </c>
      <c r="J31" s="11"/>
      <c r="K31" s="10">
        <v>571960.65</v>
      </c>
      <c r="L31" s="8" t="e">
        <f>VLOOKUP(A31,'08.2019'!A:L,12,0)</f>
        <v>#N/A</v>
      </c>
    </row>
    <row r="32" spans="1:12">
      <c r="A32" s="182" t="s">
        <v>158</v>
      </c>
      <c r="B32" s="175" t="s">
        <v>158</v>
      </c>
      <c r="C32" s="182" t="s">
        <v>158</v>
      </c>
      <c r="D32" s="12"/>
      <c r="E32" s="12"/>
      <c r="F32" s="12"/>
      <c r="G32" s="12"/>
      <c r="H32" s="12"/>
      <c r="I32" s="12"/>
      <c r="J32" s="12"/>
      <c r="K32" s="12"/>
      <c r="L32" s="8">
        <f>VLOOKUP(A32,'08.2019'!A:L,12,0)</f>
        <v>0</v>
      </c>
    </row>
    <row r="33" spans="1:12">
      <c r="A33" s="178" t="s">
        <v>385</v>
      </c>
      <c r="B33" s="175" t="s">
        <v>158</v>
      </c>
      <c r="C33" s="178" t="s">
        <v>386</v>
      </c>
      <c r="D33" s="6"/>
      <c r="E33" s="7">
        <v>436207.62</v>
      </c>
      <c r="F33" s="8"/>
      <c r="G33" s="7">
        <v>224796.08</v>
      </c>
      <c r="H33" s="8"/>
      <c r="I33" s="7">
        <v>55906.76</v>
      </c>
      <c r="J33" s="8"/>
      <c r="K33" s="7">
        <v>605096.93999999994</v>
      </c>
      <c r="L33" s="8">
        <f>VLOOKUP(A33,'08.2019'!A:L,12,0)</f>
        <v>0</v>
      </c>
    </row>
    <row r="34" spans="1:12">
      <c r="A34" s="180" t="s">
        <v>391</v>
      </c>
      <c r="B34" s="175" t="s">
        <v>158</v>
      </c>
      <c r="C34" s="180" t="s">
        <v>392</v>
      </c>
      <c r="D34" s="9"/>
      <c r="E34" s="10">
        <v>436207.62</v>
      </c>
      <c r="F34" s="11"/>
      <c r="G34" s="10">
        <v>1589.18</v>
      </c>
      <c r="H34" s="11"/>
      <c r="I34" s="10">
        <v>55906.76</v>
      </c>
      <c r="J34" s="11"/>
      <c r="K34" s="10">
        <v>381890.04</v>
      </c>
      <c r="L34" s="8">
        <f>VLOOKUP(A34,'08.2019'!A:L,12,0)</f>
        <v>0</v>
      </c>
    </row>
    <row r="35" spans="1:12">
      <c r="A35" s="180" t="s">
        <v>1887</v>
      </c>
      <c r="B35" s="175" t="s">
        <v>158</v>
      </c>
      <c r="C35" s="180" t="s">
        <v>1888</v>
      </c>
      <c r="D35" s="9"/>
      <c r="E35" s="11">
        <v>0</v>
      </c>
      <c r="F35" s="11"/>
      <c r="G35" s="10">
        <v>223206.9</v>
      </c>
      <c r="H35" s="11"/>
      <c r="I35" s="11">
        <v>0</v>
      </c>
      <c r="J35" s="11"/>
      <c r="K35" s="10">
        <v>223206.9</v>
      </c>
      <c r="L35" s="8" t="e">
        <f>VLOOKUP(A35,'08.2019'!A:L,12,0)</f>
        <v>#N/A</v>
      </c>
    </row>
    <row r="36" spans="1:12">
      <c r="A36" s="182" t="s">
        <v>158</v>
      </c>
      <c r="B36" s="175" t="s">
        <v>158</v>
      </c>
      <c r="C36" s="182" t="s">
        <v>158</v>
      </c>
      <c r="D36" s="12"/>
      <c r="E36" s="12"/>
      <c r="F36" s="12"/>
      <c r="G36" s="12"/>
      <c r="H36" s="12"/>
      <c r="I36" s="12"/>
      <c r="J36" s="12"/>
      <c r="K36" s="12"/>
      <c r="L36" s="8">
        <f>VLOOKUP(A36,'08.2019'!A:L,12,0)</f>
        <v>0</v>
      </c>
    </row>
    <row r="37" spans="1:12">
      <c r="A37" s="178" t="s">
        <v>393</v>
      </c>
      <c r="B37" s="175" t="s">
        <v>158</v>
      </c>
      <c r="C37" s="178" t="s">
        <v>325</v>
      </c>
      <c r="D37" s="6"/>
      <c r="E37" s="7">
        <v>3520.01</v>
      </c>
      <c r="F37" s="8"/>
      <c r="G37" s="7">
        <v>55736.87</v>
      </c>
      <c r="H37" s="8"/>
      <c r="I37" s="7">
        <v>51956.88</v>
      </c>
      <c r="J37" s="8"/>
      <c r="K37" s="7">
        <v>7300</v>
      </c>
      <c r="L37" s="8">
        <f>VLOOKUP(A37,'08.2019'!A:L,12,0)</f>
        <v>0</v>
      </c>
    </row>
    <row r="38" spans="1:12">
      <c r="A38" s="180" t="s">
        <v>398</v>
      </c>
      <c r="B38" s="175" t="s">
        <v>158</v>
      </c>
      <c r="C38" s="180" t="s">
        <v>392</v>
      </c>
      <c r="D38" s="9"/>
      <c r="E38" s="10">
        <v>3520.01</v>
      </c>
      <c r="F38" s="11"/>
      <c r="G38" s="10">
        <v>55736.87</v>
      </c>
      <c r="H38" s="11"/>
      <c r="I38" s="10">
        <v>51956.88</v>
      </c>
      <c r="J38" s="11"/>
      <c r="K38" s="10">
        <v>7300</v>
      </c>
      <c r="L38" s="8">
        <f>VLOOKUP(A38,'08.2019'!A:L,12,0)</f>
        <v>0</v>
      </c>
    </row>
    <row r="39" spans="1:12">
      <c r="A39" s="182" t="s">
        <v>158</v>
      </c>
      <c r="B39" s="175" t="s">
        <v>158</v>
      </c>
      <c r="C39" s="182" t="s">
        <v>158</v>
      </c>
      <c r="D39" s="12"/>
      <c r="E39" s="12"/>
      <c r="F39" s="12"/>
      <c r="G39" s="12"/>
      <c r="H39" s="12"/>
      <c r="I39" s="12"/>
      <c r="J39" s="12"/>
      <c r="K39" s="12"/>
      <c r="L39" s="8">
        <f>VLOOKUP(A39,'08.2019'!A:L,12,0)</f>
        <v>0</v>
      </c>
    </row>
    <row r="40" spans="1:12">
      <c r="A40" s="178" t="s">
        <v>399</v>
      </c>
      <c r="B40" s="175" t="s">
        <v>158</v>
      </c>
      <c r="C40" s="178" t="s">
        <v>400</v>
      </c>
      <c r="D40" s="6"/>
      <c r="E40" s="7">
        <v>319803.65999999997</v>
      </c>
      <c r="F40" s="8"/>
      <c r="G40" s="7">
        <v>470871.13</v>
      </c>
      <c r="H40" s="8"/>
      <c r="I40" s="7">
        <v>407376.85</v>
      </c>
      <c r="J40" s="8"/>
      <c r="K40" s="7">
        <v>383297.94</v>
      </c>
      <c r="L40" s="8">
        <f>VLOOKUP(A40,'08.2019'!A:L,12,0)</f>
        <v>0</v>
      </c>
    </row>
    <row r="41" spans="1:12">
      <c r="A41" s="178" t="s">
        <v>405</v>
      </c>
      <c r="B41" s="175" t="s">
        <v>158</v>
      </c>
      <c r="C41" s="178" t="s">
        <v>406</v>
      </c>
      <c r="D41" s="6"/>
      <c r="E41" s="7">
        <v>121145.04</v>
      </c>
      <c r="F41" s="8"/>
      <c r="G41" s="7">
        <v>315230.27</v>
      </c>
      <c r="H41" s="8"/>
      <c r="I41" s="7">
        <v>257627.55</v>
      </c>
      <c r="J41" s="8"/>
      <c r="K41" s="7">
        <v>178747.76</v>
      </c>
      <c r="L41" s="8">
        <f>VLOOKUP(A41,'08.2019'!A:L,12,0)</f>
        <v>0</v>
      </c>
    </row>
    <row r="42" spans="1:12">
      <c r="A42" s="178" t="s">
        <v>411</v>
      </c>
      <c r="B42" s="175" t="s">
        <v>158</v>
      </c>
      <c r="C42" s="178" t="s">
        <v>412</v>
      </c>
      <c r="D42" s="6"/>
      <c r="E42" s="7">
        <v>121145.04</v>
      </c>
      <c r="F42" s="8"/>
      <c r="G42" s="7">
        <v>315230.27</v>
      </c>
      <c r="H42" s="8"/>
      <c r="I42" s="7">
        <v>257627.55</v>
      </c>
      <c r="J42" s="8"/>
      <c r="K42" s="7">
        <v>178747.76</v>
      </c>
      <c r="L42" s="8">
        <f>VLOOKUP(A42,'08.2019'!A:L,12,0)</f>
        <v>0</v>
      </c>
    </row>
    <row r="43" spans="1:12">
      <c r="A43" s="180" t="s">
        <v>413</v>
      </c>
      <c r="B43" s="175" t="s">
        <v>158</v>
      </c>
      <c r="C43" s="180" t="s">
        <v>414</v>
      </c>
      <c r="D43" s="9"/>
      <c r="E43" s="11">
        <v>597.28</v>
      </c>
      <c r="F43" s="11"/>
      <c r="G43" s="11">
        <v>0</v>
      </c>
      <c r="H43" s="11"/>
      <c r="I43" s="11">
        <v>597.28</v>
      </c>
      <c r="J43" s="11"/>
      <c r="K43" s="11">
        <v>0</v>
      </c>
      <c r="L43" s="8">
        <f>VLOOKUP(A43,'08.2019'!A:L,12,0)</f>
        <v>0</v>
      </c>
    </row>
    <row r="44" spans="1:12">
      <c r="A44" s="180" t="s">
        <v>417</v>
      </c>
      <c r="B44" s="175" t="s">
        <v>158</v>
      </c>
      <c r="C44" s="180" t="s">
        <v>418</v>
      </c>
      <c r="D44" s="9"/>
      <c r="E44" s="10">
        <v>43282.64</v>
      </c>
      <c r="F44" s="11"/>
      <c r="G44" s="10">
        <v>141690</v>
      </c>
      <c r="H44" s="11"/>
      <c r="I44" s="10">
        <v>85140</v>
      </c>
      <c r="J44" s="11"/>
      <c r="K44" s="10">
        <v>99832.639999999999</v>
      </c>
      <c r="L44" s="8">
        <f>VLOOKUP(A44,'08.2019'!A:L,12,0)</f>
        <v>0</v>
      </c>
    </row>
    <row r="45" spans="1:12">
      <c r="A45" s="180" t="s">
        <v>423</v>
      </c>
      <c r="B45" s="175" t="s">
        <v>158</v>
      </c>
      <c r="C45" s="180" t="s">
        <v>424</v>
      </c>
      <c r="D45" s="9"/>
      <c r="E45" s="10">
        <v>62067</v>
      </c>
      <c r="F45" s="11"/>
      <c r="G45" s="10">
        <v>142459.51</v>
      </c>
      <c r="H45" s="11"/>
      <c r="I45" s="10">
        <v>140809.51</v>
      </c>
      <c r="J45" s="11"/>
      <c r="K45" s="10">
        <v>63717</v>
      </c>
      <c r="L45" s="8">
        <f>VLOOKUP(A45,'08.2019'!A:L,12,0)</f>
        <v>0</v>
      </c>
    </row>
    <row r="46" spans="1:12">
      <c r="A46" s="180" t="s">
        <v>429</v>
      </c>
      <c r="B46" s="175" t="s">
        <v>158</v>
      </c>
      <c r="C46" s="180" t="s">
        <v>430</v>
      </c>
      <c r="D46" s="9"/>
      <c r="E46" s="10">
        <v>31080.76</v>
      </c>
      <c r="F46" s="11"/>
      <c r="G46" s="10">
        <v>31080.76</v>
      </c>
      <c r="H46" s="11"/>
      <c r="I46" s="10">
        <v>31080.76</v>
      </c>
      <c r="J46" s="11"/>
      <c r="K46" s="10">
        <v>31080.76</v>
      </c>
      <c r="L46" s="8">
        <f>VLOOKUP(A46,'08.2019'!A:L,12,0)</f>
        <v>0</v>
      </c>
    </row>
    <row r="47" spans="1:12">
      <c r="A47" s="180" t="s">
        <v>433</v>
      </c>
      <c r="B47" s="175" t="s">
        <v>158</v>
      </c>
      <c r="C47" s="180" t="s">
        <v>434</v>
      </c>
      <c r="D47" s="9"/>
      <c r="E47" s="10">
        <v>-15882.64</v>
      </c>
      <c r="F47" s="11"/>
      <c r="G47" s="11">
        <v>0</v>
      </c>
      <c r="H47" s="11"/>
      <c r="I47" s="11">
        <v>0</v>
      </c>
      <c r="J47" s="11"/>
      <c r="K47" s="10">
        <v>-15882.64</v>
      </c>
      <c r="L47" s="8">
        <f>VLOOKUP(A47,'08.2019'!A:L,12,0)</f>
        <v>0</v>
      </c>
    </row>
    <row r="48" spans="1:12">
      <c r="A48" s="182" t="s">
        <v>158</v>
      </c>
      <c r="B48" s="175" t="s">
        <v>158</v>
      </c>
      <c r="C48" s="182" t="s">
        <v>158</v>
      </c>
      <c r="D48" s="12"/>
      <c r="E48" s="12"/>
      <c r="F48" s="12"/>
      <c r="G48" s="12"/>
      <c r="H48" s="12"/>
      <c r="I48" s="12"/>
      <c r="J48" s="12"/>
      <c r="K48" s="12"/>
      <c r="L48" s="8">
        <f>VLOOKUP(A48,'08.2019'!A:L,12,0)</f>
        <v>0</v>
      </c>
    </row>
    <row r="49" spans="1:12">
      <c r="A49" s="178" t="s">
        <v>439</v>
      </c>
      <c r="B49" s="175" t="s">
        <v>158</v>
      </c>
      <c r="C49" s="178" t="s">
        <v>440</v>
      </c>
      <c r="D49" s="6"/>
      <c r="E49" s="7">
        <v>166319.29999999999</v>
      </c>
      <c r="F49" s="8"/>
      <c r="G49" s="7">
        <v>154153</v>
      </c>
      <c r="H49" s="8"/>
      <c r="I49" s="7">
        <v>145481.84</v>
      </c>
      <c r="J49" s="8"/>
      <c r="K49" s="7">
        <v>174990.46</v>
      </c>
      <c r="L49" s="8">
        <f>VLOOKUP(A49,'08.2019'!A:L,12,0)</f>
        <v>0</v>
      </c>
    </row>
    <row r="50" spans="1:12">
      <c r="A50" s="178" t="s">
        <v>445</v>
      </c>
      <c r="B50" s="175" t="s">
        <v>158</v>
      </c>
      <c r="C50" s="178" t="s">
        <v>446</v>
      </c>
      <c r="D50" s="6"/>
      <c r="E50" s="7">
        <v>166319.29999999999</v>
      </c>
      <c r="F50" s="8"/>
      <c r="G50" s="7">
        <v>154153</v>
      </c>
      <c r="H50" s="8"/>
      <c r="I50" s="7">
        <v>145481.84</v>
      </c>
      <c r="J50" s="8"/>
      <c r="K50" s="7">
        <v>174990.46</v>
      </c>
      <c r="L50" s="8">
        <f>VLOOKUP(A50,'08.2019'!A:L,12,0)</f>
        <v>0</v>
      </c>
    </row>
    <row r="51" spans="1:12">
      <c r="A51" s="180" t="s">
        <v>447</v>
      </c>
      <c r="B51" s="175" t="s">
        <v>158</v>
      </c>
      <c r="C51" s="180" t="s">
        <v>448</v>
      </c>
      <c r="D51" s="9"/>
      <c r="E51" s="11">
        <v>0</v>
      </c>
      <c r="F51" s="11"/>
      <c r="G51" s="10">
        <v>120015</v>
      </c>
      <c r="H51" s="11"/>
      <c r="I51" s="10">
        <v>120015</v>
      </c>
      <c r="J51" s="11"/>
      <c r="K51" s="11">
        <v>0</v>
      </c>
      <c r="L51" s="8">
        <f>VLOOKUP(A51,'08.2019'!A:L,12,0)</f>
        <v>0</v>
      </c>
    </row>
    <row r="52" spans="1:12">
      <c r="A52" s="180" t="s">
        <v>450</v>
      </c>
      <c r="B52" s="175" t="s">
        <v>158</v>
      </c>
      <c r="C52" s="180" t="s">
        <v>451</v>
      </c>
      <c r="D52" s="9"/>
      <c r="E52" s="10">
        <v>4472.96</v>
      </c>
      <c r="F52" s="11"/>
      <c r="G52" s="10">
        <v>34138</v>
      </c>
      <c r="H52" s="11"/>
      <c r="I52" s="10">
        <v>25466.84</v>
      </c>
      <c r="J52" s="11"/>
      <c r="K52" s="10">
        <v>13144.12</v>
      </c>
      <c r="L52" s="8">
        <f>VLOOKUP(A52,'08.2019'!A:L,12,0)</f>
        <v>0</v>
      </c>
    </row>
    <row r="53" spans="1:12">
      <c r="A53" s="180" t="s">
        <v>456</v>
      </c>
      <c r="B53" s="175" t="s">
        <v>158</v>
      </c>
      <c r="C53" s="180" t="s">
        <v>457</v>
      </c>
      <c r="D53" s="9"/>
      <c r="E53" s="10">
        <v>158496</v>
      </c>
      <c r="F53" s="11"/>
      <c r="G53" s="11">
        <v>0</v>
      </c>
      <c r="H53" s="11"/>
      <c r="I53" s="11">
        <v>0</v>
      </c>
      <c r="J53" s="11"/>
      <c r="K53" s="10">
        <v>158496</v>
      </c>
      <c r="L53" s="8">
        <f>VLOOKUP(A53,'08.2019'!A:L,12,0)</f>
        <v>0</v>
      </c>
    </row>
    <row r="54" spans="1:12">
      <c r="A54" s="180" t="s">
        <v>462</v>
      </c>
      <c r="B54" s="175" t="s">
        <v>158</v>
      </c>
      <c r="C54" s="180" t="s">
        <v>463</v>
      </c>
      <c r="D54" s="9"/>
      <c r="E54" s="10">
        <v>3350.34</v>
      </c>
      <c r="F54" s="11"/>
      <c r="G54" s="11">
        <v>0</v>
      </c>
      <c r="H54" s="11"/>
      <c r="I54" s="11">
        <v>0</v>
      </c>
      <c r="J54" s="11"/>
      <c r="K54" s="10">
        <v>3350.34</v>
      </c>
      <c r="L54" s="8">
        <f>VLOOKUP(A54,'08.2019'!A:L,12,0)</f>
        <v>0</v>
      </c>
    </row>
    <row r="55" spans="1:12">
      <c r="A55" s="182" t="s">
        <v>158</v>
      </c>
      <c r="B55" s="175" t="s">
        <v>158</v>
      </c>
      <c r="C55" s="182" t="s">
        <v>158</v>
      </c>
      <c r="D55" s="12"/>
      <c r="E55" s="12"/>
      <c r="F55" s="12"/>
      <c r="G55" s="12"/>
      <c r="H55" s="12"/>
      <c r="I55" s="12"/>
      <c r="J55" s="12"/>
      <c r="K55" s="12"/>
      <c r="L55" s="8">
        <f>VLOOKUP(A55,'08.2019'!A:L,12,0)</f>
        <v>0</v>
      </c>
    </row>
    <row r="56" spans="1:12">
      <c r="A56" s="178" t="s">
        <v>465</v>
      </c>
      <c r="B56" s="175" t="s">
        <v>158</v>
      </c>
      <c r="C56" s="178" t="s">
        <v>466</v>
      </c>
      <c r="D56" s="6"/>
      <c r="E56" s="8">
        <v>139.07</v>
      </c>
      <c r="F56" s="8"/>
      <c r="G56" s="8">
        <v>0</v>
      </c>
      <c r="H56" s="8"/>
      <c r="I56" s="8">
        <v>0</v>
      </c>
      <c r="J56" s="8"/>
      <c r="K56" s="8">
        <v>139.07</v>
      </c>
      <c r="L56" s="8">
        <f>VLOOKUP(A56,'08.2019'!A:L,12,0)</f>
        <v>0</v>
      </c>
    </row>
    <row r="57" spans="1:12">
      <c r="A57" s="178" t="s">
        <v>468</v>
      </c>
      <c r="B57" s="175" t="s">
        <v>158</v>
      </c>
      <c r="C57" s="178" t="s">
        <v>469</v>
      </c>
      <c r="D57" s="6"/>
      <c r="E57" s="8">
        <v>139.07</v>
      </c>
      <c r="F57" s="8"/>
      <c r="G57" s="8">
        <v>0</v>
      </c>
      <c r="H57" s="8"/>
      <c r="I57" s="8">
        <v>0</v>
      </c>
      <c r="J57" s="8"/>
      <c r="K57" s="8">
        <v>139.07</v>
      </c>
      <c r="L57" s="8">
        <f>VLOOKUP(A57,'08.2019'!A:L,12,0)</f>
        <v>0</v>
      </c>
    </row>
    <row r="58" spans="1:12">
      <c r="A58" s="180" t="s">
        <v>470</v>
      </c>
      <c r="B58" s="175" t="s">
        <v>158</v>
      </c>
      <c r="C58" s="180" t="s">
        <v>471</v>
      </c>
      <c r="D58" s="9"/>
      <c r="E58" s="11">
        <v>139.07</v>
      </c>
      <c r="F58" s="11"/>
      <c r="G58" s="11">
        <v>0</v>
      </c>
      <c r="H58" s="11"/>
      <c r="I58" s="11">
        <v>0</v>
      </c>
      <c r="J58" s="11"/>
      <c r="K58" s="11">
        <v>139.07</v>
      </c>
      <c r="L58" s="8">
        <v>0</v>
      </c>
    </row>
    <row r="59" spans="1:12">
      <c r="A59" s="182" t="s">
        <v>158</v>
      </c>
      <c r="B59" s="175" t="s">
        <v>158</v>
      </c>
      <c r="C59" s="182" t="s">
        <v>158</v>
      </c>
      <c r="D59" s="12"/>
      <c r="E59" s="12"/>
      <c r="F59" s="12"/>
      <c r="G59" s="12"/>
      <c r="H59" s="12"/>
      <c r="I59" s="12"/>
      <c r="J59" s="12"/>
      <c r="K59" s="12"/>
      <c r="L59" s="8">
        <f>VLOOKUP(A59,'08.2019'!A:L,12,0)</f>
        <v>0</v>
      </c>
    </row>
    <row r="60" spans="1:12">
      <c r="A60" s="178" t="s">
        <v>472</v>
      </c>
      <c r="B60" s="175" t="s">
        <v>158</v>
      </c>
      <c r="C60" s="178" t="s">
        <v>473</v>
      </c>
      <c r="D60" s="6"/>
      <c r="E60" s="7">
        <v>32200.25</v>
      </c>
      <c r="F60" s="8"/>
      <c r="G60" s="7">
        <v>1487.86</v>
      </c>
      <c r="H60" s="8"/>
      <c r="I60" s="7">
        <v>4267.46</v>
      </c>
      <c r="J60" s="8"/>
      <c r="K60" s="7">
        <v>29420.65</v>
      </c>
      <c r="L60" s="8">
        <f>VLOOKUP(A60,'08.2019'!A:L,12,0)</f>
        <v>0</v>
      </c>
    </row>
    <row r="61" spans="1:12">
      <c r="A61" s="178" t="s">
        <v>477</v>
      </c>
      <c r="B61" s="175" t="s">
        <v>158</v>
      </c>
      <c r="C61" s="178" t="s">
        <v>473</v>
      </c>
      <c r="D61" s="6"/>
      <c r="E61" s="7">
        <v>32200.25</v>
      </c>
      <c r="F61" s="8"/>
      <c r="G61" s="7">
        <v>1487.86</v>
      </c>
      <c r="H61" s="8"/>
      <c r="I61" s="7">
        <v>4267.46</v>
      </c>
      <c r="J61" s="8"/>
      <c r="K61" s="7">
        <v>29420.65</v>
      </c>
      <c r="L61" s="8">
        <f>VLOOKUP(A61,'08.2019'!A:L,12,0)</f>
        <v>0</v>
      </c>
    </row>
    <row r="62" spans="1:12">
      <c r="A62" s="180" t="s">
        <v>478</v>
      </c>
      <c r="B62" s="175" t="s">
        <v>158</v>
      </c>
      <c r="C62" s="180" t="s">
        <v>479</v>
      </c>
      <c r="D62" s="9"/>
      <c r="E62" s="10">
        <v>32200.25</v>
      </c>
      <c r="F62" s="11"/>
      <c r="G62" s="10">
        <v>1487.86</v>
      </c>
      <c r="H62" s="11"/>
      <c r="I62" s="10">
        <v>4267.46</v>
      </c>
      <c r="J62" s="11"/>
      <c r="K62" s="10">
        <v>29420.65</v>
      </c>
      <c r="L62" s="8">
        <f>VLOOKUP(A62,'08.2019'!A:L,12,0)</f>
        <v>0</v>
      </c>
    </row>
    <row r="63" spans="1:12">
      <c r="A63" s="182" t="s">
        <v>158</v>
      </c>
      <c r="B63" s="175" t="s">
        <v>158</v>
      </c>
      <c r="C63" s="182" t="s">
        <v>158</v>
      </c>
      <c r="D63" s="12"/>
      <c r="E63" s="12"/>
      <c r="F63" s="12"/>
      <c r="G63" s="12"/>
      <c r="H63" s="12"/>
      <c r="I63" s="12"/>
      <c r="J63" s="12"/>
      <c r="K63" s="12"/>
      <c r="L63" s="8">
        <f>VLOOKUP(A63,'08.2019'!A:L,12,0)</f>
        <v>0</v>
      </c>
    </row>
    <row r="64" spans="1:12">
      <c r="A64" s="178" t="s">
        <v>480</v>
      </c>
      <c r="B64" s="175" t="s">
        <v>158</v>
      </c>
      <c r="C64" s="178" t="s">
        <v>481</v>
      </c>
      <c r="D64" s="6"/>
      <c r="E64" s="7">
        <v>364770.58</v>
      </c>
      <c r="F64" s="8"/>
      <c r="G64" s="8">
        <v>0</v>
      </c>
      <c r="H64" s="8"/>
      <c r="I64" s="7">
        <v>7788.26</v>
      </c>
      <c r="J64" s="8"/>
      <c r="K64" s="7">
        <v>356982.32</v>
      </c>
      <c r="L64" s="8">
        <f>VLOOKUP(A64,'08.2019'!A:L,12,0)</f>
        <v>0</v>
      </c>
    </row>
    <row r="65" spans="1:12">
      <c r="A65" s="178" t="s">
        <v>485</v>
      </c>
      <c r="B65" s="175" t="s">
        <v>158</v>
      </c>
      <c r="C65" s="178" t="s">
        <v>486</v>
      </c>
      <c r="D65" s="6"/>
      <c r="E65" s="7">
        <v>364770.58</v>
      </c>
      <c r="F65" s="8"/>
      <c r="G65" s="8">
        <v>0</v>
      </c>
      <c r="H65" s="8"/>
      <c r="I65" s="7">
        <v>7788.26</v>
      </c>
      <c r="J65" s="8"/>
      <c r="K65" s="7">
        <v>356982.32</v>
      </c>
      <c r="L65" s="8">
        <f>VLOOKUP(A65,'08.2019'!A:L,12,0)</f>
        <v>0</v>
      </c>
    </row>
    <row r="66" spans="1:12">
      <c r="A66" s="178" t="s">
        <v>487</v>
      </c>
      <c r="B66" s="175" t="s">
        <v>158</v>
      </c>
      <c r="C66" s="178" t="s">
        <v>488</v>
      </c>
      <c r="D66" s="6"/>
      <c r="E66" s="7">
        <v>1759034.47</v>
      </c>
      <c r="F66" s="8"/>
      <c r="G66" s="8">
        <v>0</v>
      </c>
      <c r="H66" s="8"/>
      <c r="I66" s="8">
        <v>0</v>
      </c>
      <c r="J66" s="8"/>
      <c r="K66" s="7">
        <v>1759034.47</v>
      </c>
      <c r="L66" s="8">
        <f>VLOOKUP(A66,'08.2019'!A:L,12,0)</f>
        <v>0</v>
      </c>
    </row>
    <row r="67" spans="1:12">
      <c r="A67" s="178" t="s">
        <v>490</v>
      </c>
      <c r="B67" s="175" t="s">
        <v>158</v>
      </c>
      <c r="C67" s="178" t="s">
        <v>491</v>
      </c>
      <c r="D67" s="6"/>
      <c r="E67" s="7">
        <v>1759034.47</v>
      </c>
      <c r="F67" s="8"/>
      <c r="G67" s="8">
        <v>0</v>
      </c>
      <c r="H67" s="8"/>
      <c r="I67" s="8">
        <v>0</v>
      </c>
      <c r="J67" s="8"/>
      <c r="K67" s="7">
        <v>1759034.47</v>
      </c>
      <c r="L67" s="8">
        <f>VLOOKUP(A67,'08.2019'!A:L,12,0)</f>
        <v>0</v>
      </c>
    </row>
    <row r="68" spans="1:12">
      <c r="A68" s="180" t="s">
        <v>492</v>
      </c>
      <c r="B68" s="175" t="s">
        <v>158</v>
      </c>
      <c r="C68" s="180" t="s">
        <v>493</v>
      </c>
      <c r="D68" s="9"/>
      <c r="E68" s="10">
        <v>433204.73</v>
      </c>
      <c r="F68" s="11"/>
      <c r="G68" s="11">
        <v>0</v>
      </c>
      <c r="H68" s="11"/>
      <c r="I68" s="11">
        <v>0</v>
      </c>
      <c r="J68" s="11"/>
      <c r="K68" s="10">
        <v>433204.73</v>
      </c>
      <c r="L68" s="8">
        <f>VLOOKUP(A68,'08.2019'!A:L,12,0)</f>
        <v>0</v>
      </c>
    </row>
    <row r="69" spans="1:12">
      <c r="A69" s="180" t="s">
        <v>495</v>
      </c>
      <c r="B69" s="175" t="s">
        <v>158</v>
      </c>
      <c r="C69" s="180" t="s">
        <v>496</v>
      </c>
      <c r="D69" s="9"/>
      <c r="E69" s="10">
        <v>35587.71</v>
      </c>
      <c r="F69" s="11"/>
      <c r="G69" s="11">
        <v>0</v>
      </c>
      <c r="H69" s="11"/>
      <c r="I69" s="11">
        <v>0</v>
      </c>
      <c r="J69" s="11"/>
      <c r="K69" s="10">
        <v>35587.71</v>
      </c>
      <c r="L69" s="8">
        <f>VLOOKUP(A69,'08.2019'!A:L,12,0)</f>
        <v>0</v>
      </c>
    </row>
    <row r="70" spans="1:12">
      <c r="A70" s="180" t="s">
        <v>498</v>
      </c>
      <c r="B70" s="175" t="s">
        <v>158</v>
      </c>
      <c r="C70" s="180" t="s">
        <v>499</v>
      </c>
      <c r="D70" s="9"/>
      <c r="E70" s="10">
        <v>190200</v>
      </c>
      <c r="F70" s="11"/>
      <c r="G70" s="11">
        <v>0</v>
      </c>
      <c r="H70" s="11"/>
      <c r="I70" s="11">
        <v>0</v>
      </c>
      <c r="J70" s="11"/>
      <c r="K70" s="10">
        <v>190200</v>
      </c>
      <c r="L70" s="8">
        <f>VLOOKUP(A70,'08.2019'!A:L,12,0)</f>
        <v>0</v>
      </c>
    </row>
    <row r="71" spans="1:12">
      <c r="A71" s="180" t="s">
        <v>501</v>
      </c>
      <c r="B71" s="175" t="s">
        <v>158</v>
      </c>
      <c r="C71" s="180" t="s">
        <v>502</v>
      </c>
      <c r="D71" s="9"/>
      <c r="E71" s="10">
        <v>302176.12</v>
      </c>
      <c r="F71" s="11"/>
      <c r="G71" s="11">
        <v>0</v>
      </c>
      <c r="H71" s="11"/>
      <c r="I71" s="11">
        <v>0</v>
      </c>
      <c r="J71" s="11"/>
      <c r="K71" s="10">
        <v>302176.12</v>
      </c>
      <c r="L71" s="8">
        <f>VLOOKUP(A71,'08.2019'!A:L,12,0)</f>
        <v>0</v>
      </c>
    </row>
    <row r="72" spans="1:12">
      <c r="A72" s="180" t="s">
        <v>504</v>
      </c>
      <c r="B72" s="175" t="s">
        <v>158</v>
      </c>
      <c r="C72" s="180" t="s">
        <v>505</v>
      </c>
      <c r="D72" s="9"/>
      <c r="E72" s="10">
        <v>615348.81999999995</v>
      </c>
      <c r="F72" s="11"/>
      <c r="G72" s="11">
        <v>0</v>
      </c>
      <c r="H72" s="11"/>
      <c r="I72" s="11">
        <v>0</v>
      </c>
      <c r="J72" s="11"/>
      <c r="K72" s="10">
        <v>615348.81999999995</v>
      </c>
      <c r="L72" s="8">
        <f>VLOOKUP(A72,'08.2019'!A:L,12,0)</f>
        <v>0</v>
      </c>
    </row>
    <row r="73" spans="1:12">
      <c r="A73" s="176" t="s">
        <v>257</v>
      </c>
      <c r="B73" s="176" t="s">
        <v>258</v>
      </c>
      <c r="C73" s="4"/>
      <c r="D73" s="4"/>
      <c r="E73" s="177" t="s">
        <v>259</v>
      </c>
      <c r="F73" s="5"/>
      <c r="G73" s="177" t="s">
        <v>260</v>
      </c>
      <c r="H73" s="5"/>
      <c r="I73" s="177" t="s">
        <v>261</v>
      </c>
      <c r="J73" s="5"/>
      <c r="K73" s="177" t="s">
        <v>262</v>
      </c>
      <c r="L73" s="8">
        <f>VLOOKUP(A73,'08.2019'!A:L,12,0)</f>
        <v>0</v>
      </c>
    </row>
    <row r="74" spans="1:12">
      <c r="A74" s="180" t="s">
        <v>507</v>
      </c>
      <c r="B74" s="175" t="s">
        <v>158</v>
      </c>
      <c r="C74" s="180" t="s">
        <v>207</v>
      </c>
      <c r="D74" s="9"/>
      <c r="E74" s="10">
        <v>182517.09</v>
      </c>
      <c r="F74" s="11"/>
      <c r="G74" s="11">
        <v>0</v>
      </c>
      <c r="H74" s="11"/>
      <c r="I74" s="11">
        <v>0</v>
      </c>
      <c r="J74" s="11"/>
      <c r="K74" s="10">
        <v>182517.09</v>
      </c>
      <c r="L74" s="8">
        <f>VLOOKUP(A74,'08.2019'!A:L,12,0)</f>
        <v>0</v>
      </c>
    </row>
    <row r="75" spans="1:12">
      <c r="A75" s="182" t="s">
        <v>158</v>
      </c>
      <c r="B75" s="175" t="s">
        <v>158</v>
      </c>
      <c r="C75" s="182" t="s">
        <v>158</v>
      </c>
      <c r="D75" s="12"/>
      <c r="E75" s="12"/>
      <c r="F75" s="12"/>
      <c r="G75" s="12"/>
      <c r="H75" s="12"/>
      <c r="I75" s="12"/>
      <c r="J75" s="12"/>
      <c r="K75" s="12"/>
      <c r="L75" s="8">
        <f>VLOOKUP(A75,'08.2019'!A:L,12,0)</f>
        <v>0</v>
      </c>
    </row>
    <row r="76" spans="1:12">
      <c r="A76" s="178" t="s">
        <v>509</v>
      </c>
      <c r="B76" s="175" t="s">
        <v>158</v>
      </c>
      <c r="C76" s="178" t="s">
        <v>510</v>
      </c>
      <c r="D76" s="6"/>
      <c r="E76" s="7">
        <v>-1394263.89</v>
      </c>
      <c r="F76" s="8"/>
      <c r="G76" s="8">
        <v>0</v>
      </c>
      <c r="H76" s="8"/>
      <c r="I76" s="7">
        <v>7788.26</v>
      </c>
      <c r="J76" s="8"/>
      <c r="K76" s="7">
        <v>-1402052.15</v>
      </c>
      <c r="L76" s="8">
        <f>VLOOKUP(A76,'08.2019'!A:L,12,0)</f>
        <v>0</v>
      </c>
    </row>
    <row r="77" spans="1:12">
      <c r="A77" s="178" t="s">
        <v>513</v>
      </c>
      <c r="B77" s="175" t="s">
        <v>158</v>
      </c>
      <c r="C77" s="178" t="s">
        <v>514</v>
      </c>
      <c r="D77" s="6"/>
      <c r="E77" s="7">
        <v>-1394263.89</v>
      </c>
      <c r="F77" s="8"/>
      <c r="G77" s="8">
        <v>0</v>
      </c>
      <c r="H77" s="8"/>
      <c r="I77" s="7">
        <v>7788.26</v>
      </c>
      <c r="J77" s="8"/>
      <c r="K77" s="7">
        <v>-1402052.15</v>
      </c>
      <c r="L77" s="8">
        <f>VLOOKUP(A77,'08.2019'!A:L,12,0)</f>
        <v>0</v>
      </c>
    </row>
    <row r="78" spans="1:12">
      <c r="A78" s="180" t="s">
        <v>515</v>
      </c>
      <c r="B78" s="175" t="s">
        <v>158</v>
      </c>
      <c r="C78" s="180" t="s">
        <v>516</v>
      </c>
      <c r="D78" s="9"/>
      <c r="E78" s="10">
        <v>-190200</v>
      </c>
      <c r="F78" s="11"/>
      <c r="G78" s="11">
        <v>0</v>
      </c>
      <c r="H78" s="11"/>
      <c r="I78" s="11">
        <v>0</v>
      </c>
      <c r="J78" s="11"/>
      <c r="K78" s="10">
        <v>-190200</v>
      </c>
      <c r="L78" s="8">
        <f>VLOOKUP(A78,'08.2019'!A:L,12,0)</f>
        <v>0</v>
      </c>
    </row>
    <row r="79" spans="1:12">
      <c r="A79" s="180" t="s">
        <v>518</v>
      </c>
      <c r="B79" s="175" t="s">
        <v>158</v>
      </c>
      <c r="C79" s="180" t="s">
        <v>519</v>
      </c>
      <c r="D79" s="9"/>
      <c r="E79" s="10">
        <v>-329591.21000000002</v>
      </c>
      <c r="F79" s="11"/>
      <c r="G79" s="11">
        <v>0</v>
      </c>
      <c r="H79" s="11"/>
      <c r="I79" s="10">
        <v>4913.46</v>
      </c>
      <c r="J79" s="11"/>
      <c r="K79" s="10">
        <v>-334504.67</v>
      </c>
      <c r="L79" s="8">
        <f>VLOOKUP(A79,'08.2019'!A:L,12,0)</f>
        <v>0</v>
      </c>
    </row>
    <row r="80" spans="1:12">
      <c r="A80" s="180" t="s">
        <v>523</v>
      </c>
      <c r="B80" s="175" t="s">
        <v>158</v>
      </c>
      <c r="C80" s="180" t="s">
        <v>524</v>
      </c>
      <c r="D80" s="9"/>
      <c r="E80" s="10">
        <v>-245172.92</v>
      </c>
      <c r="F80" s="11"/>
      <c r="G80" s="11">
        <v>0</v>
      </c>
      <c r="H80" s="11"/>
      <c r="I80" s="10">
        <v>1575.67</v>
      </c>
      <c r="J80" s="11"/>
      <c r="K80" s="10">
        <v>-246748.59</v>
      </c>
      <c r="L80" s="8">
        <f>VLOOKUP(A80,'08.2019'!A:L,12,0)</f>
        <v>0</v>
      </c>
    </row>
    <row r="81" spans="1:12">
      <c r="A81" s="180" t="s">
        <v>528</v>
      </c>
      <c r="B81" s="175" t="s">
        <v>158</v>
      </c>
      <c r="C81" s="180" t="s">
        <v>529</v>
      </c>
      <c r="D81" s="9"/>
      <c r="E81" s="10">
        <v>-413205.04</v>
      </c>
      <c r="F81" s="11"/>
      <c r="G81" s="11">
        <v>0</v>
      </c>
      <c r="H81" s="11"/>
      <c r="I81" s="10">
        <v>1151.5999999999999</v>
      </c>
      <c r="J81" s="11"/>
      <c r="K81" s="10">
        <v>-414356.64</v>
      </c>
      <c r="L81" s="8">
        <f>VLOOKUP(A81,'08.2019'!A:L,12,0)</f>
        <v>0</v>
      </c>
    </row>
    <row r="82" spans="1:12">
      <c r="A82" s="180" t="s">
        <v>533</v>
      </c>
      <c r="B82" s="175" t="s">
        <v>158</v>
      </c>
      <c r="C82" s="180" t="s">
        <v>534</v>
      </c>
      <c r="D82" s="9"/>
      <c r="E82" s="10">
        <v>-35587.71</v>
      </c>
      <c r="F82" s="11"/>
      <c r="G82" s="11">
        <v>0</v>
      </c>
      <c r="H82" s="11"/>
      <c r="I82" s="11">
        <v>0</v>
      </c>
      <c r="J82" s="11"/>
      <c r="K82" s="10">
        <v>-35587.71</v>
      </c>
      <c r="L82" s="8">
        <f>VLOOKUP(A82,'08.2019'!A:L,12,0)</f>
        <v>0</v>
      </c>
    </row>
    <row r="83" spans="1:12">
      <c r="A83" s="180" t="s">
        <v>536</v>
      </c>
      <c r="B83" s="175" t="s">
        <v>158</v>
      </c>
      <c r="C83" s="180" t="s">
        <v>537</v>
      </c>
      <c r="D83" s="9"/>
      <c r="E83" s="10">
        <v>-180507.01</v>
      </c>
      <c r="F83" s="11"/>
      <c r="G83" s="11">
        <v>0</v>
      </c>
      <c r="H83" s="11"/>
      <c r="I83" s="11">
        <v>147.53</v>
      </c>
      <c r="J83" s="11"/>
      <c r="K83" s="10">
        <v>-180654.54</v>
      </c>
      <c r="L83" s="8">
        <f>VLOOKUP(A83,'08.2019'!A:L,12,0)</f>
        <v>0</v>
      </c>
    </row>
    <row r="84" spans="1:12">
      <c r="A84" s="182" t="s">
        <v>158</v>
      </c>
      <c r="B84" s="175" t="s">
        <v>158</v>
      </c>
      <c r="C84" s="182" t="s">
        <v>158</v>
      </c>
      <c r="D84" s="12"/>
      <c r="E84" s="12"/>
      <c r="F84" s="12"/>
      <c r="G84" s="12"/>
      <c r="H84" s="12"/>
      <c r="I84" s="12"/>
      <c r="J84" s="12"/>
      <c r="K84" s="12"/>
      <c r="L84" s="8">
        <f>VLOOKUP(A84,'08.2019'!A:L,12,0)</f>
        <v>0</v>
      </c>
    </row>
    <row r="85" spans="1:12">
      <c r="A85" s="178" t="s">
        <v>541</v>
      </c>
      <c r="B85" s="178" t="s">
        <v>542</v>
      </c>
      <c r="C85" s="6"/>
      <c r="D85" s="6"/>
      <c r="E85" s="7">
        <v>4930517.7699999996</v>
      </c>
      <c r="F85" s="8"/>
      <c r="G85" s="7">
        <v>1767164.79</v>
      </c>
      <c r="H85" s="8"/>
      <c r="I85" s="7">
        <v>2120691.04</v>
      </c>
      <c r="J85" s="8"/>
      <c r="K85" s="7">
        <v>5284044.0199999996</v>
      </c>
      <c r="L85" s="8">
        <f>VLOOKUP(A85,'08.2019'!A:L,12,0)</f>
        <v>0</v>
      </c>
    </row>
    <row r="86" spans="1:12">
      <c r="A86" s="178" t="s">
        <v>545</v>
      </c>
      <c r="B86" s="175" t="s">
        <v>158</v>
      </c>
      <c r="C86" s="178" t="s">
        <v>546</v>
      </c>
      <c r="D86" s="6"/>
      <c r="E86" s="7">
        <v>4565747.1900000004</v>
      </c>
      <c r="F86" s="8"/>
      <c r="G86" s="7">
        <v>1759376.53</v>
      </c>
      <c r="H86" s="8"/>
      <c r="I86" s="7">
        <v>2120691.04</v>
      </c>
      <c r="J86" s="8"/>
      <c r="K86" s="7">
        <v>4927061.7</v>
      </c>
      <c r="L86" s="8">
        <f>VLOOKUP(A86,'08.2019'!A:L,12,0)</f>
        <v>0</v>
      </c>
    </row>
    <row r="87" spans="1:12">
      <c r="A87" s="178" t="s">
        <v>548</v>
      </c>
      <c r="B87" s="175" t="s">
        <v>158</v>
      </c>
      <c r="C87" s="178" t="s">
        <v>549</v>
      </c>
      <c r="D87" s="6"/>
      <c r="E87" s="7">
        <v>4565747.1900000004</v>
      </c>
      <c r="F87" s="8"/>
      <c r="G87" s="7">
        <v>1759376.53</v>
      </c>
      <c r="H87" s="8"/>
      <c r="I87" s="7">
        <v>2120691.04</v>
      </c>
      <c r="J87" s="8"/>
      <c r="K87" s="7">
        <v>4927061.7</v>
      </c>
      <c r="L87" s="8">
        <f>VLOOKUP(A87,'08.2019'!A:L,12,0)</f>
        <v>0</v>
      </c>
    </row>
    <row r="88" spans="1:12">
      <c r="A88" s="178" t="s">
        <v>550</v>
      </c>
      <c r="B88" s="175" t="s">
        <v>158</v>
      </c>
      <c r="C88" s="178" t="s">
        <v>551</v>
      </c>
      <c r="D88" s="6"/>
      <c r="E88" s="7">
        <v>871710.9</v>
      </c>
      <c r="F88" s="8"/>
      <c r="G88" s="7">
        <v>521178.72</v>
      </c>
      <c r="H88" s="8"/>
      <c r="I88" s="7">
        <v>572690.93000000005</v>
      </c>
      <c r="J88" s="8"/>
      <c r="K88" s="7">
        <v>923223.11</v>
      </c>
      <c r="L88" s="8">
        <f>VLOOKUP(A88,'08.2019'!A:L,12,0)</f>
        <v>0</v>
      </c>
    </row>
    <row r="89" spans="1:12">
      <c r="A89" s="178" t="s">
        <v>556</v>
      </c>
      <c r="B89" s="175" t="s">
        <v>158</v>
      </c>
      <c r="C89" s="178" t="s">
        <v>551</v>
      </c>
      <c r="D89" s="6"/>
      <c r="E89" s="7">
        <v>1954.26</v>
      </c>
      <c r="F89" s="8"/>
      <c r="G89" s="7">
        <v>477382.12</v>
      </c>
      <c r="H89" s="8"/>
      <c r="I89" s="7">
        <v>483019.12</v>
      </c>
      <c r="J89" s="8"/>
      <c r="K89" s="7">
        <v>7591.26</v>
      </c>
      <c r="L89" s="8">
        <f>VLOOKUP(A89,'08.2019'!A:L,12,0)</f>
        <v>0</v>
      </c>
    </row>
    <row r="90" spans="1:12">
      <c r="A90" s="180" t="s">
        <v>561</v>
      </c>
      <c r="B90" s="175" t="s">
        <v>158</v>
      </c>
      <c r="C90" s="180" t="s">
        <v>562</v>
      </c>
      <c r="D90" s="9"/>
      <c r="E90" s="11">
        <v>0</v>
      </c>
      <c r="F90" s="11"/>
      <c r="G90" s="10">
        <v>367124.81</v>
      </c>
      <c r="H90" s="11"/>
      <c r="I90" s="10">
        <v>367124.81</v>
      </c>
      <c r="J90" s="11"/>
      <c r="K90" s="11">
        <v>0</v>
      </c>
      <c r="L90" s="8">
        <f>VLOOKUP(A90,'08.2019'!A:L,12,0)</f>
        <v>0</v>
      </c>
    </row>
    <row r="91" spans="1:12">
      <c r="A91" s="180" t="s">
        <v>564</v>
      </c>
      <c r="B91" s="175" t="s">
        <v>158</v>
      </c>
      <c r="C91" s="180" t="s">
        <v>565</v>
      </c>
      <c r="D91" s="9"/>
      <c r="E91" s="11">
        <v>0</v>
      </c>
      <c r="F91" s="11"/>
      <c r="G91" s="11">
        <v>843.97</v>
      </c>
      <c r="H91" s="11"/>
      <c r="I91" s="11">
        <v>843.97</v>
      </c>
      <c r="J91" s="11"/>
      <c r="K91" s="11">
        <v>0</v>
      </c>
      <c r="L91" s="8">
        <f>VLOOKUP(A91,'08.2019'!A:L,12,0)</f>
        <v>0</v>
      </c>
    </row>
    <row r="92" spans="1:12">
      <c r="A92" s="180" t="s">
        <v>567</v>
      </c>
      <c r="B92" s="175" t="s">
        <v>158</v>
      </c>
      <c r="C92" s="180" t="s">
        <v>568</v>
      </c>
      <c r="D92" s="9"/>
      <c r="E92" s="11">
        <v>0</v>
      </c>
      <c r="F92" s="11"/>
      <c r="G92" s="10">
        <v>2850</v>
      </c>
      <c r="H92" s="11"/>
      <c r="I92" s="10">
        <v>2850</v>
      </c>
      <c r="J92" s="11"/>
      <c r="K92" s="11">
        <v>0</v>
      </c>
      <c r="L92" s="8">
        <f>VLOOKUP(A92,'08.2019'!A:L,12,0)</f>
        <v>0</v>
      </c>
    </row>
    <row r="93" spans="1:12">
      <c r="A93" s="180" t="s">
        <v>573</v>
      </c>
      <c r="B93" s="175" t="s">
        <v>158</v>
      </c>
      <c r="C93" s="180" t="s">
        <v>574</v>
      </c>
      <c r="D93" s="9"/>
      <c r="E93" s="10">
        <v>1954.26</v>
      </c>
      <c r="F93" s="11"/>
      <c r="G93" s="10">
        <v>106563.34</v>
      </c>
      <c r="H93" s="11"/>
      <c r="I93" s="10">
        <v>112200.34</v>
      </c>
      <c r="J93" s="11"/>
      <c r="K93" s="10">
        <v>7591.26</v>
      </c>
      <c r="L93" s="8">
        <f>VLOOKUP(A93,'08.2019'!A:L,12,0)</f>
        <v>0</v>
      </c>
    </row>
    <row r="94" spans="1:12">
      <c r="A94" s="182" t="s">
        <v>158</v>
      </c>
      <c r="B94" s="175" t="s">
        <v>158</v>
      </c>
      <c r="C94" s="182" t="s">
        <v>158</v>
      </c>
      <c r="D94" s="12"/>
      <c r="E94" s="12"/>
      <c r="F94" s="12"/>
      <c r="G94" s="12"/>
      <c r="H94" s="12"/>
      <c r="I94" s="12"/>
      <c r="J94" s="12"/>
      <c r="K94" s="12"/>
      <c r="L94" s="8">
        <f>VLOOKUP(A94,'08.2019'!A:L,12,0)</f>
        <v>0</v>
      </c>
    </row>
    <row r="95" spans="1:12">
      <c r="A95" s="178" t="s">
        <v>577</v>
      </c>
      <c r="B95" s="175" t="s">
        <v>158</v>
      </c>
      <c r="C95" s="178" t="s">
        <v>578</v>
      </c>
      <c r="D95" s="6"/>
      <c r="E95" s="7">
        <v>869756.64</v>
      </c>
      <c r="F95" s="8"/>
      <c r="G95" s="7">
        <v>43796.6</v>
      </c>
      <c r="H95" s="8"/>
      <c r="I95" s="7">
        <v>89671.81</v>
      </c>
      <c r="J95" s="8"/>
      <c r="K95" s="7">
        <v>915631.85</v>
      </c>
      <c r="L95" s="8">
        <f>VLOOKUP(A95,'08.2019'!A:L,12,0)</f>
        <v>0</v>
      </c>
    </row>
    <row r="96" spans="1:12">
      <c r="A96" s="180" t="s">
        <v>583</v>
      </c>
      <c r="B96" s="175" t="s">
        <v>158</v>
      </c>
      <c r="C96" s="180" t="s">
        <v>584</v>
      </c>
      <c r="D96" s="9"/>
      <c r="E96" s="10">
        <v>207652.01</v>
      </c>
      <c r="F96" s="11"/>
      <c r="G96" s="11">
        <v>122.45</v>
      </c>
      <c r="H96" s="11"/>
      <c r="I96" s="10">
        <v>29149.19</v>
      </c>
      <c r="J96" s="11"/>
      <c r="K96" s="10">
        <v>236678.75</v>
      </c>
      <c r="L96" s="8">
        <f>VLOOKUP(A96,'08.2019'!A:L,12,0)</f>
        <v>0</v>
      </c>
    </row>
    <row r="97" spans="1:12">
      <c r="A97" s="180" t="s">
        <v>589</v>
      </c>
      <c r="B97" s="175" t="s">
        <v>158</v>
      </c>
      <c r="C97" s="180" t="s">
        <v>590</v>
      </c>
      <c r="D97" s="9"/>
      <c r="E97" s="10">
        <v>447731.96</v>
      </c>
      <c r="F97" s="11"/>
      <c r="G97" s="10">
        <v>32471.51</v>
      </c>
      <c r="H97" s="11"/>
      <c r="I97" s="10">
        <v>37512</v>
      </c>
      <c r="J97" s="11"/>
      <c r="K97" s="10">
        <v>452772.45</v>
      </c>
      <c r="L97" s="8">
        <f>VLOOKUP(A97,'08.2019'!A:L,12,0)</f>
        <v>0</v>
      </c>
    </row>
    <row r="98" spans="1:12">
      <c r="A98" s="180" t="s">
        <v>595</v>
      </c>
      <c r="B98" s="175" t="s">
        <v>158</v>
      </c>
      <c r="C98" s="180" t="s">
        <v>596</v>
      </c>
      <c r="D98" s="9"/>
      <c r="E98" s="10">
        <v>4520.9799999999996</v>
      </c>
      <c r="F98" s="11"/>
      <c r="G98" s="11">
        <v>0</v>
      </c>
      <c r="H98" s="11"/>
      <c r="I98" s="10">
        <v>2334.7800000000002</v>
      </c>
      <c r="J98" s="11"/>
      <c r="K98" s="10">
        <v>6855.76</v>
      </c>
      <c r="L98" s="8">
        <f>VLOOKUP(A98,'08.2019'!A:L,12,0)</f>
        <v>0</v>
      </c>
    </row>
    <row r="99" spans="1:12">
      <c r="A99" s="180" t="s">
        <v>601</v>
      </c>
      <c r="B99" s="175" t="s">
        <v>158</v>
      </c>
      <c r="C99" s="180" t="s">
        <v>602</v>
      </c>
      <c r="D99" s="9"/>
      <c r="E99" s="10">
        <v>35817.949999999997</v>
      </c>
      <c r="F99" s="11"/>
      <c r="G99" s="10">
        <v>2597.67</v>
      </c>
      <c r="H99" s="11"/>
      <c r="I99" s="10">
        <v>3000.97</v>
      </c>
      <c r="J99" s="11"/>
      <c r="K99" s="10">
        <v>36221.25</v>
      </c>
      <c r="L99" s="8">
        <f>VLOOKUP(A99,'08.2019'!A:L,12,0)</f>
        <v>0</v>
      </c>
    </row>
    <row r="100" spans="1:12">
      <c r="A100" s="180" t="s">
        <v>607</v>
      </c>
      <c r="B100" s="175" t="s">
        <v>158</v>
      </c>
      <c r="C100" s="180" t="s">
        <v>608</v>
      </c>
      <c r="D100" s="9"/>
      <c r="E100" s="11">
        <v>565.54</v>
      </c>
      <c r="F100" s="11"/>
      <c r="G100" s="11">
        <v>0</v>
      </c>
      <c r="H100" s="11"/>
      <c r="I100" s="11">
        <v>291.8</v>
      </c>
      <c r="J100" s="11"/>
      <c r="K100" s="11">
        <v>857.34</v>
      </c>
      <c r="L100" s="8">
        <f>VLOOKUP(A100,'08.2019'!A:L,12,0)</f>
        <v>0</v>
      </c>
    </row>
    <row r="101" spans="1:12">
      <c r="A101" s="180" t="s">
        <v>613</v>
      </c>
      <c r="B101" s="175" t="s">
        <v>158</v>
      </c>
      <c r="C101" s="180" t="s">
        <v>614</v>
      </c>
      <c r="D101" s="9"/>
      <c r="E101" s="10">
        <v>4477.34</v>
      </c>
      <c r="F101" s="11"/>
      <c r="G101" s="11">
        <v>324.72000000000003</v>
      </c>
      <c r="H101" s="11"/>
      <c r="I101" s="11">
        <v>375.1</v>
      </c>
      <c r="J101" s="11"/>
      <c r="K101" s="10">
        <v>4527.72</v>
      </c>
      <c r="L101" s="8">
        <f>VLOOKUP(A101,'08.2019'!A:L,12,0)</f>
        <v>0</v>
      </c>
    </row>
    <row r="102" spans="1:12">
      <c r="A102" s="180" t="s">
        <v>619</v>
      </c>
      <c r="B102" s="175" t="s">
        <v>158</v>
      </c>
      <c r="C102" s="180" t="s">
        <v>620</v>
      </c>
      <c r="D102" s="9"/>
      <c r="E102" s="10">
        <v>54819.21</v>
      </c>
      <c r="F102" s="11"/>
      <c r="G102" s="11">
        <v>0.02</v>
      </c>
      <c r="H102" s="11"/>
      <c r="I102" s="10">
        <v>7442.37</v>
      </c>
      <c r="J102" s="11"/>
      <c r="K102" s="10">
        <v>62261.56</v>
      </c>
      <c r="L102" s="8">
        <f>VLOOKUP(A102,'08.2019'!A:L,12,0)</f>
        <v>0</v>
      </c>
    </row>
    <row r="103" spans="1:12">
      <c r="A103" s="180" t="s">
        <v>625</v>
      </c>
      <c r="B103" s="175" t="s">
        <v>158</v>
      </c>
      <c r="C103" s="180" t="s">
        <v>626</v>
      </c>
      <c r="D103" s="9"/>
      <c r="E103" s="10">
        <v>114171.65</v>
      </c>
      <c r="F103" s="11"/>
      <c r="G103" s="10">
        <v>8280.23</v>
      </c>
      <c r="H103" s="11"/>
      <c r="I103" s="10">
        <v>9565.6</v>
      </c>
      <c r="J103" s="11"/>
      <c r="K103" s="10">
        <v>115457.02</v>
      </c>
      <c r="L103" s="8">
        <f>VLOOKUP(A103,'08.2019'!A:L,12,0)</f>
        <v>0</v>
      </c>
    </row>
    <row r="104" spans="1:12">
      <c r="A104" s="182" t="s">
        <v>158</v>
      </c>
      <c r="B104" s="175" t="s">
        <v>158</v>
      </c>
      <c r="C104" s="182" t="s">
        <v>158</v>
      </c>
      <c r="D104" s="12"/>
      <c r="E104" s="12"/>
      <c r="F104" s="12"/>
      <c r="G104" s="12"/>
      <c r="H104" s="12"/>
      <c r="I104" s="12"/>
      <c r="J104" s="12"/>
      <c r="K104" s="12"/>
      <c r="L104" s="8">
        <f>VLOOKUP(A104,'08.2019'!A:L,12,0)</f>
        <v>0</v>
      </c>
    </row>
    <row r="105" spans="1:12">
      <c r="A105" s="178" t="s">
        <v>631</v>
      </c>
      <c r="B105" s="175" t="s">
        <v>158</v>
      </c>
      <c r="C105" s="178" t="s">
        <v>632</v>
      </c>
      <c r="D105" s="6"/>
      <c r="E105" s="7">
        <v>146614.57</v>
      </c>
      <c r="F105" s="8"/>
      <c r="G105" s="7">
        <v>148198.96</v>
      </c>
      <c r="H105" s="8"/>
      <c r="I105" s="7">
        <v>152821.42000000001</v>
      </c>
      <c r="J105" s="8"/>
      <c r="K105" s="7">
        <v>151237.03</v>
      </c>
      <c r="L105" s="8">
        <f>VLOOKUP(A105,'08.2019'!A:L,12,0)</f>
        <v>0</v>
      </c>
    </row>
    <row r="106" spans="1:12">
      <c r="A106" s="178" t="s">
        <v>637</v>
      </c>
      <c r="B106" s="175" t="s">
        <v>158</v>
      </c>
      <c r="C106" s="178" t="s">
        <v>632</v>
      </c>
      <c r="D106" s="6"/>
      <c r="E106" s="7">
        <v>146614.57</v>
      </c>
      <c r="F106" s="8"/>
      <c r="G106" s="7">
        <v>148198.96</v>
      </c>
      <c r="H106" s="8"/>
      <c r="I106" s="7">
        <v>152821.42000000001</v>
      </c>
      <c r="J106" s="8"/>
      <c r="K106" s="7">
        <v>151237.03</v>
      </c>
      <c r="L106" s="8">
        <f>VLOOKUP(A106,'08.2019'!A:L,12,0)</f>
        <v>0</v>
      </c>
    </row>
    <row r="107" spans="1:12">
      <c r="A107" s="180" t="s">
        <v>638</v>
      </c>
      <c r="B107" s="175" t="s">
        <v>158</v>
      </c>
      <c r="C107" s="180" t="s">
        <v>639</v>
      </c>
      <c r="D107" s="9"/>
      <c r="E107" s="10">
        <v>114991.73</v>
      </c>
      <c r="F107" s="11"/>
      <c r="G107" s="10">
        <v>116576.12</v>
      </c>
      <c r="H107" s="11"/>
      <c r="I107" s="10">
        <v>120278.09</v>
      </c>
      <c r="J107" s="11"/>
      <c r="K107" s="10">
        <v>118693.7</v>
      </c>
      <c r="L107" s="8">
        <f>VLOOKUP(A107,'08.2019'!A:L,12,0)</f>
        <v>0</v>
      </c>
    </row>
    <row r="108" spans="1:12">
      <c r="A108" s="180" t="s">
        <v>644</v>
      </c>
      <c r="B108" s="175" t="s">
        <v>158</v>
      </c>
      <c r="C108" s="180" t="s">
        <v>645</v>
      </c>
      <c r="D108" s="9"/>
      <c r="E108" s="10">
        <v>28095.27</v>
      </c>
      <c r="F108" s="11"/>
      <c r="G108" s="10">
        <v>28095.27</v>
      </c>
      <c r="H108" s="11"/>
      <c r="I108" s="10">
        <v>28927.4</v>
      </c>
      <c r="J108" s="11"/>
      <c r="K108" s="10">
        <v>28927.4</v>
      </c>
      <c r="L108" s="8">
        <f>VLOOKUP(A108,'08.2019'!A:L,12,0)</f>
        <v>0</v>
      </c>
    </row>
    <row r="109" spans="1:12">
      <c r="A109" s="180" t="s">
        <v>650</v>
      </c>
      <c r="B109" s="175" t="s">
        <v>158</v>
      </c>
      <c r="C109" s="180" t="s">
        <v>651</v>
      </c>
      <c r="D109" s="9"/>
      <c r="E109" s="10">
        <v>3527.57</v>
      </c>
      <c r="F109" s="11"/>
      <c r="G109" s="10">
        <v>3527.57</v>
      </c>
      <c r="H109" s="11"/>
      <c r="I109" s="10">
        <v>3615.93</v>
      </c>
      <c r="J109" s="11"/>
      <c r="K109" s="10">
        <v>3615.93</v>
      </c>
      <c r="L109" s="8">
        <f>VLOOKUP(A109,'08.2019'!A:L,12,0)</f>
        <v>0</v>
      </c>
    </row>
    <row r="110" spans="1:12">
      <c r="A110" s="182" t="s">
        <v>158</v>
      </c>
      <c r="B110" s="175" t="s">
        <v>158</v>
      </c>
      <c r="C110" s="182" t="s">
        <v>158</v>
      </c>
      <c r="D110" s="12"/>
      <c r="E110" s="12"/>
      <c r="F110" s="12"/>
      <c r="G110" s="12"/>
      <c r="H110" s="12"/>
      <c r="I110" s="12"/>
      <c r="J110" s="12"/>
      <c r="K110" s="12"/>
      <c r="L110" s="8">
        <f>VLOOKUP(A110,'08.2019'!A:L,12,0)</f>
        <v>0</v>
      </c>
    </row>
    <row r="111" spans="1:12">
      <c r="A111" s="178" t="s">
        <v>656</v>
      </c>
      <c r="B111" s="175" t="s">
        <v>158</v>
      </c>
      <c r="C111" s="178" t="s">
        <v>657</v>
      </c>
      <c r="D111" s="6"/>
      <c r="E111" s="7">
        <v>57984.21</v>
      </c>
      <c r="F111" s="8"/>
      <c r="G111" s="7">
        <v>60181.34</v>
      </c>
      <c r="H111" s="8"/>
      <c r="I111" s="7">
        <v>64097.4</v>
      </c>
      <c r="J111" s="8"/>
      <c r="K111" s="7">
        <v>61900.27</v>
      </c>
      <c r="L111" s="8">
        <f>VLOOKUP(A111,'08.2019'!A:L,12,0)</f>
        <v>0</v>
      </c>
    </row>
    <row r="112" spans="1:12">
      <c r="A112" s="178" t="s">
        <v>662</v>
      </c>
      <c r="B112" s="175" t="s">
        <v>158</v>
      </c>
      <c r="C112" s="178" t="s">
        <v>657</v>
      </c>
      <c r="D112" s="6"/>
      <c r="E112" s="7">
        <v>57984.21</v>
      </c>
      <c r="F112" s="8"/>
      <c r="G112" s="7">
        <v>60181.34</v>
      </c>
      <c r="H112" s="8"/>
      <c r="I112" s="7">
        <v>64097.4</v>
      </c>
      <c r="J112" s="8"/>
      <c r="K112" s="7">
        <v>61900.27</v>
      </c>
      <c r="L112" s="8">
        <f>VLOOKUP(A112,'08.2019'!A:L,12,0)</f>
        <v>0</v>
      </c>
    </row>
    <row r="113" spans="1:12">
      <c r="A113" s="180" t="s">
        <v>663</v>
      </c>
      <c r="B113" s="175" t="s">
        <v>158</v>
      </c>
      <c r="C113" s="180" t="s">
        <v>664</v>
      </c>
      <c r="D113" s="9"/>
      <c r="E113" s="11">
        <v>711.45</v>
      </c>
      <c r="F113" s="11"/>
      <c r="G113" s="11">
        <v>711.45</v>
      </c>
      <c r="H113" s="11"/>
      <c r="I113" s="11">
        <v>662.06</v>
      </c>
      <c r="J113" s="11"/>
      <c r="K113" s="11">
        <v>662.06</v>
      </c>
      <c r="L113" s="8">
        <f>VLOOKUP(A113,'08.2019'!A:L,12,0)</f>
        <v>0</v>
      </c>
    </row>
    <row r="114" spans="1:12">
      <c r="A114" s="180" t="s">
        <v>669</v>
      </c>
      <c r="B114" s="175" t="s">
        <v>158</v>
      </c>
      <c r="C114" s="180" t="s">
        <v>670</v>
      </c>
      <c r="D114" s="9"/>
      <c r="E114" s="10">
        <v>35757.39</v>
      </c>
      <c r="F114" s="11"/>
      <c r="G114" s="10">
        <v>35744.629999999997</v>
      </c>
      <c r="H114" s="11"/>
      <c r="I114" s="10">
        <v>38815.120000000003</v>
      </c>
      <c r="J114" s="11"/>
      <c r="K114" s="10">
        <v>38827.879999999997</v>
      </c>
      <c r="L114" s="8">
        <f>VLOOKUP(A114,'08.2019'!A:L,12,0)</f>
        <v>0</v>
      </c>
    </row>
    <row r="115" spans="1:12">
      <c r="A115" s="180" t="s">
        <v>1889</v>
      </c>
      <c r="B115" s="175" t="s">
        <v>158</v>
      </c>
      <c r="C115" s="180" t="s">
        <v>1890</v>
      </c>
      <c r="D115" s="9"/>
      <c r="E115" s="11">
        <v>0</v>
      </c>
      <c r="F115" s="11"/>
      <c r="G115" s="11">
        <v>0</v>
      </c>
      <c r="H115" s="11"/>
      <c r="I115" s="11">
        <v>24.08</v>
      </c>
      <c r="J115" s="11"/>
      <c r="K115" s="11">
        <v>24.08</v>
      </c>
      <c r="L115" s="8" t="e">
        <f>VLOOKUP(A115,'08.2019'!A:L,12,0)</f>
        <v>#N/A</v>
      </c>
    </row>
    <row r="116" spans="1:12">
      <c r="A116" s="180" t="s">
        <v>675</v>
      </c>
      <c r="B116" s="175" t="s">
        <v>158</v>
      </c>
      <c r="C116" s="180" t="s">
        <v>676</v>
      </c>
      <c r="D116" s="9"/>
      <c r="E116" s="10">
        <v>1140.4000000000001</v>
      </c>
      <c r="F116" s="11"/>
      <c r="G116" s="10">
        <v>1312.69</v>
      </c>
      <c r="H116" s="11"/>
      <c r="I116" s="10">
        <v>1333.07</v>
      </c>
      <c r="J116" s="11"/>
      <c r="K116" s="10">
        <v>1160.78</v>
      </c>
      <c r="L116" s="8">
        <f>VLOOKUP(A116,'08.2019'!A:L,12,0)</f>
        <v>0</v>
      </c>
    </row>
    <row r="117" spans="1:12">
      <c r="A117" s="180" t="s">
        <v>681</v>
      </c>
      <c r="B117" s="175" t="s">
        <v>158</v>
      </c>
      <c r="C117" s="180" t="s">
        <v>682</v>
      </c>
      <c r="D117" s="9"/>
      <c r="E117" s="10">
        <v>5812.29</v>
      </c>
      <c r="F117" s="11"/>
      <c r="G117" s="10">
        <v>6074.95</v>
      </c>
      <c r="H117" s="11"/>
      <c r="I117" s="10">
        <v>6166.14</v>
      </c>
      <c r="J117" s="11"/>
      <c r="K117" s="10">
        <v>5903.48</v>
      </c>
      <c r="L117" s="8">
        <f>VLOOKUP(A117,'08.2019'!A:L,12,0)</f>
        <v>0</v>
      </c>
    </row>
    <row r="118" spans="1:12">
      <c r="A118" s="180" t="s">
        <v>687</v>
      </c>
      <c r="B118" s="175" t="s">
        <v>158</v>
      </c>
      <c r="C118" s="180" t="s">
        <v>688</v>
      </c>
      <c r="D118" s="9"/>
      <c r="E118" s="10">
        <v>12151.15</v>
      </c>
      <c r="F118" s="11"/>
      <c r="G118" s="10">
        <v>12237.37</v>
      </c>
      <c r="H118" s="11"/>
      <c r="I118" s="10">
        <v>12698.93</v>
      </c>
      <c r="J118" s="11"/>
      <c r="K118" s="10">
        <v>12612.71</v>
      </c>
      <c r="L118" s="8">
        <f>VLOOKUP(A118,'08.2019'!A:L,12,0)</f>
        <v>0</v>
      </c>
    </row>
    <row r="119" spans="1:12">
      <c r="A119" s="180" t="s">
        <v>693</v>
      </c>
      <c r="B119" s="175" t="s">
        <v>158</v>
      </c>
      <c r="C119" s="180" t="s">
        <v>694</v>
      </c>
      <c r="D119" s="9"/>
      <c r="E119" s="10">
        <v>2411.5300000000002</v>
      </c>
      <c r="F119" s="11"/>
      <c r="G119" s="10">
        <v>4100.25</v>
      </c>
      <c r="H119" s="11"/>
      <c r="I119" s="10">
        <v>4398</v>
      </c>
      <c r="J119" s="11"/>
      <c r="K119" s="10">
        <v>2709.28</v>
      </c>
      <c r="L119" s="8">
        <f>VLOOKUP(A119,'08.2019'!A:L,12,0)</f>
        <v>0</v>
      </c>
    </row>
    <row r="120" spans="1:12">
      <c r="A120" s="182" t="s">
        <v>158</v>
      </c>
      <c r="B120" s="175" t="s">
        <v>158</v>
      </c>
      <c r="C120" s="182" t="s">
        <v>158</v>
      </c>
      <c r="D120" s="12"/>
      <c r="E120" s="12"/>
      <c r="F120" s="12"/>
      <c r="G120" s="12"/>
      <c r="H120" s="12"/>
      <c r="I120" s="12"/>
      <c r="J120" s="12"/>
      <c r="K120" s="12"/>
      <c r="L120" s="8">
        <f>VLOOKUP(A120,'08.2019'!A:L,12,0)</f>
        <v>0</v>
      </c>
    </row>
    <row r="121" spans="1:12">
      <c r="A121" s="178" t="s">
        <v>699</v>
      </c>
      <c r="B121" s="175" t="s">
        <v>158</v>
      </c>
      <c r="C121" s="178" t="s">
        <v>700</v>
      </c>
      <c r="D121" s="6"/>
      <c r="E121" s="7">
        <v>233521.82</v>
      </c>
      <c r="F121" s="8"/>
      <c r="G121" s="7">
        <v>337483.32</v>
      </c>
      <c r="H121" s="8"/>
      <c r="I121" s="7">
        <v>392083.33</v>
      </c>
      <c r="J121" s="8"/>
      <c r="K121" s="7">
        <v>288121.83</v>
      </c>
      <c r="L121" s="8">
        <f>VLOOKUP(A121,'08.2019'!A:L,12,0)</f>
        <v>0</v>
      </c>
    </row>
    <row r="122" spans="1:12">
      <c r="A122" s="178" t="s">
        <v>705</v>
      </c>
      <c r="B122" s="175" t="s">
        <v>158</v>
      </c>
      <c r="C122" s="178" t="s">
        <v>700</v>
      </c>
      <c r="D122" s="6"/>
      <c r="E122" s="7">
        <v>233521.82</v>
      </c>
      <c r="F122" s="8"/>
      <c r="G122" s="7">
        <v>337483.32</v>
      </c>
      <c r="H122" s="8"/>
      <c r="I122" s="7">
        <v>392083.33</v>
      </c>
      <c r="J122" s="8"/>
      <c r="K122" s="7">
        <v>288121.83</v>
      </c>
      <c r="L122" s="8">
        <f>VLOOKUP(A122,'08.2019'!A:L,12,0)</f>
        <v>0</v>
      </c>
    </row>
    <row r="123" spans="1:12">
      <c r="A123" s="180" t="s">
        <v>706</v>
      </c>
      <c r="B123" s="175" t="s">
        <v>158</v>
      </c>
      <c r="C123" s="180" t="s">
        <v>707</v>
      </c>
      <c r="D123" s="9"/>
      <c r="E123" s="10">
        <v>233521.82</v>
      </c>
      <c r="F123" s="11"/>
      <c r="G123" s="10">
        <v>335995.46</v>
      </c>
      <c r="H123" s="11"/>
      <c r="I123" s="10">
        <v>390595.47</v>
      </c>
      <c r="J123" s="11"/>
      <c r="K123" s="10">
        <v>288121.83</v>
      </c>
      <c r="L123" s="8">
        <f>VLOOKUP(A123,'08.2019'!A:L,12,0)</f>
        <v>0</v>
      </c>
    </row>
    <row r="124" spans="1:12">
      <c r="A124" s="180" t="s">
        <v>710</v>
      </c>
      <c r="B124" s="175" t="s">
        <v>158</v>
      </c>
      <c r="C124" s="180" t="s">
        <v>711</v>
      </c>
      <c r="D124" s="9"/>
      <c r="E124" s="11">
        <v>0</v>
      </c>
      <c r="F124" s="11"/>
      <c r="G124" s="10">
        <v>1487.86</v>
      </c>
      <c r="H124" s="11"/>
      <c r="I124" s="10">
        <v>1487.86</v>
      </c>
      <c r="J124" s="11"/>
      <c r="K124" s="11">
        <v>0</v>
      </c>
      <c r="L124" s="8">
        <f>VLOOKUP(A124,'08.2019'!A:L,12,0)</f>
        <v>0</v>
      </c>
    </row>
    <row r="125" spans="1:12">
      <c r="A125" s="182" t="s">
        <v>158</v>
      </c>
      <c r="B125" s="175" t="s">
        <v>158</v>
      </c>
      <c r="C125" s="182" t="s">
        <v>158</v>
      </c>
      <c r="D125" s="12"/>
      <c r="E125" s="12"/>
      <c r="F125" s="12"/>
      <c r="G125" s="12"/>
      <c r="H125" s="12"/>
      <c r="I125" s="12"/>
      <c r="J125" s="12"/>
      <c r="K125" s="12"/>
      <c r="L125" s="8">
        <f>VLOOKUP(A125,'08.2019'!A:L,12,0)</f>
        <v>0</v>
      </c>
    </row>
    <row r="126" spans="1:12">
      <c r="A126" s="178" t="s">
        <v>1891</v>
      </c>
      <c r="B126" s="175" t="s">
        <v>158</v>
      </c>
      <c r="C126" s="178" t="s">
        <v>440</v>
      </c>
      <c r="D126" s="6"/>
      <c r="E126" s="8">
        <v>0</v>
      </c>
      <c r="F126" s="8"/>
      <c r="G126" s="8">
        <v>0</v>
      </c>
      <c r="H126" s="8"/>
      <c r="I126" s="8">
        <v>0.8</v>
      </c>
      <c r="J126" s="8"/>
      <c r="K126" s="8">
        <v>0.8</v>
      </c>
      <c r="L126" s="8" t="e">
        <f>VLOOKUP(A126,'08.2019'!A:L,12,0)</f>
        <v>#N/A</v>
      </c>
    </row>
    <row r="127" spans="1:12">
      <c r="A127" s="178" t="s">
        <v>1892</v>
      </c>
      <c r="B127" s="175" t="s">
        <v>158</v>
      </c>
      <c r="C127" s="178" t="s">
        <v>440</v>
      </c>
      <c r="D127" s="6"/>
      <c r="E127" s="8">
        <v>0</v>
      </c>
      <c r="F127" s="8"/>
      <c r="G127" s="8">
        <v>0</v>
      </c>
      <c r="H127" s="8"/>
      <c r="I127" s="8">
        <v>0.8</v>
      </c>
      <c r="J127" s="8"/>
      <c r="K127" s="8">
        <v>0.8</v>
      </c>
      <c r="L127" s="8" t="e">
        <f>VLOOKUP(A127,'08.2019'!A:L,12,0)</f>
        <v>#N/A</v>
      </c>
    </row>
    <row r="128" spans="1:12">
      <c r="A128" s="180" t="s">
        <v>1893</v>
      </c>
      <c r="B128" s="175" t="s">
        <v>158</v>
      </c>
      <c r="C128" s="180" t="s">
        <v>1894</v>
      </c>
      <c r="D128" s="9"/>
      <c r="E128" s="11">
        <v>0</v>
      </c>
      <c r="F128" s="11"/>
      <c r="G128" s="11">
        <v>0</v>
      </c>
      <c r="H128" s="11"/>
      <c r="I128" s="11">
        <v>0.8</v>
      </c>
      <c r="J128" s="11"/>
      <c r="K128" s="11">
        <v>0.8</v>
      </c>
      <c r="L128" s="8" t="e">
        <f>VLOOKUP(A128,'08.2019'!A:L,12,0)</f>
        <v>#N/A</v>
      </c>
    </row>
    <row r="129" spans="1:13">
      <c r="A129" s="182" t="s">
        <v>158</v>
      </c>
      <c r="B129" s="175" t="s">
        <v>158</v>
      </c>
      <c r="C129" s="182" t="s">
        <v>158</v>
      </c>
      <c r="D129" s="12"/>
      <c r="E129" s="12"/>
      <c r="F129" s="12"/>
      <c r="G129" s="12"/>
      <c r="H129" s="12"/>
      <c r="I129" s="12"/>
      <c r="J129" s="12"/>
      <c r="K129" s="12"/>
      <c r="L129" s="8">
        <f>VLOOKUP(A129,'08.2019'!A:L,12,0)</f>
        <v>0</v>
      </c>
    </row>
    <row r="130" spans="1:13">
      <c r="A130" s="178" t="s">
        <v>714</v>
      </c>
      <c r="B130" s="175" t="s">
        <v>158</v>
      </c>
      <c r="C130" s="178" t="s">
        <v>227</v>
      </c>
      <c r="D130" s="6"/>
      <c r="E130" s="7">
        <v>3255915.69</v>
      </c>
      <c r="F130" s="8"/>
      <c r="G130" s="7">
        <v>692334.19</v>
      </c>
      <c r="H130" s="8"/>
      <c r="I130" s="7">
        <v>938997.16</v>
      </c>
      <c r="J130" s="8"/>
      <c r="K130" s="7">
        <v>3502578.66</v>
      </c>
      <c r="L130" s="8">
        <f>VLOOKUP(A130,'08.2019'!A:L,12,0)</f>
        <v>0</v>
      </c>
    </row>
    <row r="131" spans="1:13">
      <c r="A131" s="178" t="s">
        <v>719</v>
      </c>
      <c r="B131" s="175" t="s">
        <v>158</v>
      </c>
      <c r="C131" s="178" t="s">
        <v>227</v>
      </c>
      <c r="D131" s="6"/>
      <c r="E131" s="7">
        <v>3255915.69</v>
      </c>
      <c r="F131" s="8"/>
      <c r="G131" s="7">
        <v>692334.19</v>
      </c>
      <c r="H131" s="8"/>
      <c r="I131" s="7">
        <v>938997.16</v>
      </c>
      <c r="J131" s="8"/>
      <c r="K131" s="7">
        <v>3502578.66</v>
      </c>
      <c r="L131" s="8">
        <f>VLOOKUP(A131,'08.2019'!A:L,12,0)</f>
        <v>0</v>
      </c>
    </row>
    <row r="132" spans="1:13">
      <c r="A132" s="180" t="s">
        <v>720</v>
      </c>
      <c r="B132" s="175" t="s">
        <v>158</v>
      </c>
      <c r="C132" s="180" t="s">
        <v>721</v>
      </c>
      <c r="D132" s="9"/>
      <c r="E132" s="10">
        <v>2779036.26</v>
      </c>
      <c r="F132" s="11"/>
      <c r="G132" s="10">
        <v>618893.02</v>
      </c>
      <c r="H132" s="11"/>
      <c r="I132" s="10">
        <v>767790.26</v>
      </c>
      <c r="J132" s="11"/>
      <c r="K132" s="10">
        <v>2927933.5</v>
      </c>
      <c r="L132" s="8">
        <f>VLOOKUP(A132,'08.2019'!A:L,12,0)</f>
        <v>0</v>
      </c>
    </row>
    <row r="133" spans="1:13">
      <c r="A133" s="180" t="s">
        <v>725</v>
      </c>
      <c r="B133" s="175" t="s">
        <v>158</v>
      </c>
      <c r="C133" s="180" t="s">
        <v>726</v>
      </c>
      <c r="D133" s="9"/>
      <c r="E133" s="10">
        <v>424879.43</v>
      </c>
      <c r="F133" s="11"/>
      <c r="G133" s="10">
        <v>73441.17</v>
      </c>
      <c r="H133" s="11"/>
      <c r="I133" s="11">
        <v>0</v>
      </c>
      <c r="J133" s="11"/>
      <c r="K133" s="10">
        <v>351438.26</v>
      </c>
      <c r="L133" s="8">
        <f>VLOOKUP(A133,'08.2019'!A:L,12,0)</f>
        <v>0</v>
      </c>
    </row>
    <row r="134" spans="1:13">
      <c r="A134" s="180" t="s">
        <v>730</v>
      </c>
      <c r="B134" s="175" t="s">
        <v>158</v>
      </c>
      <c r="C134" s="180" t="s">
        <v>731</v>
      </c>
      <c r="D134" s="9"/>
      <c r="E134" s="10">
        <v>52000</v>
      </c>
      <c r="F134" s="11"/>
      <c r="G134" s="11">
        <v>0</v>
      </c>
      <c r="H134" s="11"/>
      <c r="I134" s="10">
        <v>171206.9</v>
      </c>
      <c r="J134" s="11"/>
      <c r="K134" s="10">
        <v>223206.9</v>
      </c>
      <c r="L134" s="8">
        <f>VLOOKUP(A134,'08.2019'!A:L,12,0)</f>
        <v>0</v>
      </c>
    </row>
    <row r="135" spans="1:13">
      <c r="A135" s="178" t="s">
        <v>158</v>
      </c>
      <c r="B135" s="175" t="s">
        <v>158</v>
      </c>
      <c r="C135" s="178" t="s">
        <v>158</v>
      </c>
      <c r="D135" s="6"/>
      <c r="E135" s="6"/>
      <c r="F135" s="6"/>
      <c r="G135" s="6"/>
      <c r="H135" s="6"/>
      <c r="I135" s="6"/>
      <c r="J135" s="6"/>
      <c r="K135" s="6"/>
      <c r="L135" s="8">
        <f>VLOOKUP(A135,'08.2019'!A:L,12,0)</f>
        <v>0</v>
      </c>
    </row>
    <row r="136" spans="1:13">
      <c r="A136" s="178" t="s">
        <v>732</v>
      </c>
      <c r="B136" s="175" t="s">
        <v>158</v>
      </c>
      <c r="C136" s="178" t="s">
        <v>733</v>
      </c>
      <c r="D136" s="6"/>
      <c r="E136" s="7">
        <v>364770.58</v>
      </c>
      <c r="F136" s="8"/>
      <c r="G136" s="7">
        <v>7788.26</v>
      </c>
      <c r="H136" s="8"/>
      <c r="I136" s="8">
        <v>0</v>
      </c>
      <c r="J136" s="8"/>
      <c r="K136" s="7">
        <v>356982.32</v>
      </c>
      <c r="L136" s="8">
        <f>VLOOKUP(A136,'08.2019'!A:L,12,0)</f>
        <v>0</v>
      </c>
    </row>
    <row r="137" spans="1:13">
      <c r="A137" s="178" t="s">
        <v>734</v>
      </c>
      <c r="B137" s="175" t="s">
        <v>158</v>
      </c>
      <c r="C137" s="178" t="s">
        <v>735</v>
      </c>
      <c r="D137" s="6"/>
      <c r="E137" s="7">
        <v>364770.58</v>
      </c>
      <c r="F137" s="8"/>
      <c r="G137" s="7">
        <v>7788.26</v>
      </c>
      <c r="H137" s="8"/>
      <c r="I137" s="8">
        <v>0</v>
      </c>
      <c r="J137" s="8"/>
      <c r="K137" s="7">
        <v>356982.32</v>
      </c>
      <c r="L137" s="8">
        <f>VLOOKUP(A137,'08.2019'!A:L,12,0)</f>
        <v>0</v>
      </c>
    </row>
    <row r="138" spans="1:13">
      <c r="A138" s="178" t="s">
        <v>736</v>
      </c>
      <c r="B138" s="175" t="s">
        <v>158</v>
      </c>
      <c r="C138" s="178" t="s">
        <v>737</v>
      </c>
      <c r="D138" s="6"/>
      <c r="E138" s="7">
        <v>364770.58</v>
      </c>
      <c r="F138" s="8"/>
      <c r="G138" s="7">
        <v>7788.26</v>
      </c>
      <c r="H138" s="8"/>
      <c r="I138" s="8">
        <v>0</v>
      </c>
      <c r="J138" s="8"/>
      <c r="K138" s="7">
        <v>356982.32</v>
      </c>
      <c r="L138" s="8">
        <f>VLOOKUP(A138,'08.2019'!A:L,12,0)</f>
        <v>0</v>
      </c>
    </row>
    <row r="139" spans="1:13">
      <c r="A139" s="178" t="s">
        <v>738</v>
      </c>
      <c r="B139" s="175" t="s">
        <v>158</v>
      </c>
      <c r="C139" s="178" t="s">
        <v>737</v>
      </c>
      <c r="D139" s="6"/>
      <c r="E139" s="7">
        <v>364770.58</v>
      </c>
      <c r="F139" s="8"/>
      <c r="G139" s="7">
        <v>7788.26</v>
      </c>
      <c r="H139" s="8"/>
      <c r="I139" s="8">
        <v>0</v>
      </c>
      <c r="J139" s="8"/>
      <c r="K139" s="7">
        <v>356982.32</v>
      </c>
      <c r="L139" s="8">
        <f>VLOOKUP(A139,'08.2019'!A:L,12,0)</f>
        <v>0</v>
      </c>
    </row>
    <row r="140" spans="1:13">
      <c r="A140" s="180" t="s">
        <v>739</v>
      </c>
      <c r="B140" s="175" t="s">
        <v>158</v>
      </c>
      <c r="C140" s="180" t="s">
        <v>740</v>
      </c>
      <c r="D140" s="9"/>
      <c r="E140" s="10">
        <v>364770.58</v>
      </c>
      <c r="F140" s="11"/>
      <c r="G140" s="10">
        <v>7788.26</v>
      </c>
      <c r="H140" s="11"/>
      <c r="I140" s="11">
        <v>0</v>
      </c>
      <c r="J140" s="11"/>
      <c r="K140" s="10">
        <v>356982.32</v>
      </c>
      <c r="L140" s="8">
        <f>VLOOKUP(A140,'08.2019'!A:L,12,0)</f>
        <v>0</v>
      </c>
    </row>
    <row r="141" spans="1:13">
      <c r="A141" s="182" t="s">
        <v>158</v>
      </c>
      <c r="B141" s="175" t="s">
        <v>158</v>
      </c>
      <c r="C141" s="182" t="s">
        <v>158</v>
      </c>
      <c r="D141" s="12"/>
      <c r="E141" s="12"/>
      <c r="F141" s="12"/>
      <c r="G141" s="12"/>
      <c r="H141" s="12"/>
      <c r="I141" s="12"/>
      <c r="J141" s="12"/>
      <c r="K141" s="12"/>
      <c r="L141" s="8">
        <f>VLOOKUP(A141,'08.2019'!A:L,12,0)</f>
        <v>0</v>
      </c>
    </row>
    <row r="142" spans="1:13">
      <c r="A142" s="178" t="s">
        <v>741</v>
      </c>
      <c r="B142" s="178" t="s">
        <v>742</v>
      </c>
      <c r="C142" s="6"/>
      <c r="D142" s="6"/>
      <c r="E142" s="7">
        <v>7860826.3300000001</v>
      </c>
      <c r="F142" s="8"/>
      <c r="G142" s="7">
        <v>1098991</v>
      </c>
      <c r="H142" s="8"/>
      <c r="I142" s="7">
        <v>75501.78</v>
      </c>
      <c r="J142" s="8"/>
      <c r="K142" s="7">
        <v>8884315.5500000007</v>
      </c>
      <c r="L142" s="8">
        <f>VLOOKUP(A142,'08.2019'!A:L,12,0)</f>
        <v>0</v>
      </c>
      <c r="M142" s="51">
        <f>G142-I142</f>
        <v>1023489.22</v>
      </c>
    </row>
    <row r="143" spans="1:13">
      <c r="A143" s="176" t="s">
        <v>257</v>
      </c>
      <c r="B143" s="176" t="s">
        <v>258</v>
      </c>
      <c r="C143" s="4"/>
      <c r="D143" s="4"/>
      <c r="E143" s="177" t="s">
        <v>259</v>
      </c>
      <c r="F143" s="5"/>
      <c r="G143" s="177" t="s">
        <v>260</v>
      </c>
      <c r="H143" s="5"/>
      <c r="I143" s="177" t="s">
        <v>261</v>
      </c>
      <c r="J143" s="5"/>
      <c r="K143" s="177" t="s">
        <v>262</v>
      </c>
      <c r="L143" s="8">
        <f>VLOOKUP(A143,'08.2019'!A:L,12,0)</f>
        <v>0</v>
      </c>
      <c r="M143" s="51" t="e">
        <f t="shared" ref="M143:M206" si="0">G143-I143</f>
        <v>#VALUE!</v>
      </c>
    </row>
    <row r="144" spans="1:13">
      <c r="A144" s="178" t="s">
        <v>747</v>
      </c>
      <c r="B144" s="175" t="s">
        <v>158</v>
      </c>
      <c r="C144" s="178" t="s">
        <v>748</v>
      </c>
      <c r="D144" s="6"/>
      <c r="E144" s="7">
        <v>5914743.9500000002</v>
      </c>
      <c r="F144" s="8"/>
      <c r="G144" s="7">
        <v>799330.36</v>
      </c>
      <c r="H144" s="8"/>
      <c r="I144" s="7">
        <v>27737.9</v>
      </c>
      <c r="J144" s="8"/>
      <c r="K144" s="7">
        <v>6686336.4100000001</v>
      </c>
      <c r="L144" s="8">
        <f>VLOOKUP(A144,'08.2019'!A:L,12,0)</f>
        <v>0</v>
      </c>
      <c r="M144" s="51">
        <f t="shared" si="0"/>
        <v>771592.46</v>
      </c>
    </row>
    <row r="145" spans="1:13">
      <c r="A145" s="178" t="s">
        <v>753</v>
      </c>
      <c r="B145" s="175" t="s">
        <v>158</v>
      </c>
      <c r="C145" s="178" t="s">
        <v>754</v>
      </c>
      <c r="D145" s="6"/>
      <c r="E145" s="7">
        <v>4807442.1500000004</v>
      </c>
      <c r="F145" s="8"/>
      <c r="G145" s="7">
        <v>660257.79</v>
      </c>
      <c r="H145" s="8"/>
      <c r="I145" s="7">
        <v>27419.87</v>
      </c>
      <c r="J145" s="8"/>
      <c r="K145" s="7">
        <v>5440280.0700000003</v>
      </c>
      <c r="L145" s="8">
        <f>VLOOKUP(A145,'08.2019'!A:L,12,0)</f>
        <v>0</v>
      </c>
      <c r="M145" s="51">
        <f t="shared" si="0"/>
        <v>632837.92000000004</v>
      </c>
    </row>
    <row r="146" spans="1:13">
      <c r="A146" s="178" t="s">
        <v>758</v>
      </c>
      <c r="B146" s="175" t="s">
        <v>158</v>
      </c>
      <c r="C146" s="178" t="s">
        <v>759</v>
      </c>
      <c r="D146" s="6"/>
      <c r="E146" s="7">
        <v>618986.57999999996</v>
      </c>
      <c r="F146" s="8"/>
      <c r="G146" s="7">
        <v>77556.47</v>
      </c>
      <c r="H146" s="8"/>
      <c r="I146" s="8">
        <v>1.34</v>
      </c>
      <c r="J146" s="8"/>
      <c r="K146" s="7">
        <v>696541.71</v>
      </c>
      <c r="L146" s="8">
        <f>VLOOKUP(A146,'08.2019'!A:L,12,0)</f>
        <v>0</v>
      </c>
      <c r="M146" s="51">
        <f t="shared" si="0"/>
        <v>77555.13</v>
      </c>
    </row>
    <row r="147" spans="1:13">
      <c r="A147" s="178" t="s">
        <v>764</v>
      </c>
      <c r="B147" s="175" t="s">
        <v>158</v>
      </c>
      <c r="C147" s="178" t="s">
        <v>765</v>
      </c>
      <c r="D147" s="6"/>
      <c r="E147" s="7">
        <v>315005.21999999997</v>
      </c>
      <c r="F147" s="8"/>
      <c r="G147" s="7">
        <v>38778.019999999997</v>
      </c>
      <c r="H147" s="8"/>
      <c r="I147" s="8">
        <v>0.46</v>
      </c>
      <c r="J147" s="8"/>
      <c r="K147" s="7">
        <v>353782.78</v>
      </c>
      <c r="L147" s="8" t="str">
        <f>VLOOKUP(A147,'08.2019'!A:L,12,0)</f>
        <v>7.1.1.1</v>
      </c>
      <c r="M147" s="51">
        <f t="shared" si="0"/>
        <v>38777.56</v>
      </c>
    </row>
    <row r="148" spans="1:13">
      <c r="A148" s="180" t="s">
        <v>770</v>
      </c>
      <c r="B148" s="175" t="s">
        <v>158</v>
      </c>
      <c r="C148" s="180" t="s">
        <v>771</v>
      </c>
      <c r="D148" s="9"/>
      <c r="E148" s="10">
        <v>188137.46</v>
      </c>
      <c r="F148" s="11"/>
      <c r="G148" s="10">
        <v>23745.67</v>
      </c>
      <c r="H148" s="11"/>
      <c r="I148" s="11">
        <v>0.45</v>
      </c>
      <c r="J148" s="11"/>
      <c r="K148" s="10">
        <v>211882.68</v>
      </c>
      <c r="L148" s="8">
        <f>VLOOKUP(A148,'08.2019'!A:L,12,0)</f>
        <v>0</v>
      </c>
      <c r="M148" s="51">
        <f t="shared" si="0"/>
        <v>23745.219999999998</v>
      </c>
    </row>
    <row r="149" spans="1:13">
      <c r="A149" s="180" t="s">
        <v>776</v>
      </c>
      <c r="B149" s="175" t="s">
        <v>158</v>
      </c>
      <c r="C149" s="180" t="s">
        <v>777</v>
      </c>
      <c r="D149" s="9"/>
      <c r="E149" s="10">
        <v>47975.1</v>
      </c>
      <c r="F149" s="11"/>
      <c r="G149" s="10">
        <v>6055.11</v>
      </c>
      <c r="H149" s="11"/>
      <c r="I149" s="11">
        <v>0</v>
      </c>
      <c r="J149" s="11"/>
      <c r="K149" s="10">
        <v>54030.21</v>
      </c>
      <c r="L149" s="8">
        <f>VLOOKUP(A149,'08.2019'!A:L,12,0)</f>
        <v>0</v>
      </c>
      <c r="M149" s="51">
        <f t="shared" si="0"/>
        <v>6055.11</v>
      </c>
    </row>
    <row r="150" spans="1:13">
      <c r="A150" s="180" t="s">
        <v>781</v>
      </c>
      <c r="B150" s="175" t="s">
        <v>158</v>
      </c>
      <c r="C150" s="180" t="s">
        <v>782</v>
      </c>
      <c r="D150" s="9"/>
      <c r="E150" s="10">
        <v>15288.46</v>
      </c>
      <c r="F150" s="11"/>
      <c r="G150" s="10">
        <v>1899.64</v>
      </c>
      <c r="H150" s="11"/>
      <c r="I150" s="11">
        <v>0</v>
      </c>
      <c r="J150" s="11"/>
      <c r="K150" s="10">
        <v>17188.099999999999</v>
      </c>
      <c r="L150" s="8">
        <f>VLOOKUP(A150,'08.2019'!A:L,12,0)</f>
        <v>0</v>
      </c>
      <c r="M150" s="51">
        <f t="shared" si="0"/>
        <v>1899.64</v>
      </c>
    </row>
    <row r="151" spans="1:13">
      <c r="A151" s="180" t="s">
        <v>786</v>
      </c>
      <c r="B151" s="175" t="s">
        <v>158</v>
      </c>
      <c r="C151" s="180" t="s">
        <v>787</v>
      </c>
      <c r="D151" s="9"/>
      <c r="E151" s="10">
        <v>1403.06</v>
      </c>
      <c r="F151" s="11"/>
      <c r="G151" s="11">
        <v>237.46</v>
      </c>
      <c r="H151" s="11"/>
      <c r="I151" s="11">
        <v>0</v>
      </c>
      <c r="J151" s="11"/>
      <c r="K151" s="10">
        <v>1640.52</v>
      </c>
      <c r="L151" s="8">
        <f>VLOOKUP(A151,'08.2019'!A:L,12,0)</f>
        <v>0</v>
      </c>
      <c r="M151" s="51">
        <f t="shared" si="0"/>
        <v>237.46</v>
      </c>
    </row>
    <row r="152" spans="1:13">
      <c r="A152" s="180" t="s">
        <v>789</v>
      </c>
      <c r="B152" s="175" t="s">
        <v>158</v>
      </c>
      <c r="C152" s="180" t="s">
        <v>790</v>
      </c>
      <c r="D152" s="9"/>
      <c r="E152" s="10">
        <v>5457.84</v>
      </c>
      <c r="F152" s="11"/>
      <c r="G152" s="11">
        <v>0</v>
      </c>
      <c r="H152" s="11"/>
      <c r="I152" s="11">
        <v>0</v>
      </c>
      <c r="J152" s="11"/>
      <c r="K152" s="10">
        <v>5457.84</v>
      </c>
      <c r="L152" s="8">
        <f>VLOOKUP(A152,'08.2019'!A:L,12,0)</f>
        <v>0</v>
      </c>
      <c r="M152" s="51">
        <f t="shared" si="0"/>
        <v>0</v>
      </c>
    </row>
    <row r="153" spans="1:13">
      <c r="A153" s="180" t="s">
        <v>792</v>
      </c>
      <c r="B153" s="175" t="s">
        <v>158</v>
      </c>
      <c r="C153" s="180" t="s">
        <v>793</v>
      </c>
      <c r="D153" s="9"/>
      <c r="E153" s="10">
        <v>5040</v>
      </c>
      <c r="F153" s="11"/>
      <c r="G153" s="11">
        <v>630</v>
      </c>
      <c r="H153" s="11"/>
      <c r="I153" s="11">
        <v>0</v>
      </c>
      <c r="J153" s="11"/>
      <c r="K153" s="10">
        <v>5670</v>
      </c>
      <c r="L153" s="8">
        <f>VLOOKUP(A153,'08.2019'!A:L,12,0)</f>
        <v>0</v>
      </c>
      <c r="M153" s="51">
        <f t="shared" si="0"/>
        <v>630</v>
      </c>
    </row>
    <row r="154" spans="1:13">
      <c r="A154" s="180" t="s">
        <v>797</v>
      </c>
      <c r="B154" s="175" t="s">
        <v>158</v>
      </c>
      <c r="C154" s="180" t="s">
        <v>798</v>
      </c>
      <c r="D154" s="9"/>
      <c r="E154" s="11">
        <v>248.01</v>
      </c>
      <c r="F154" s="11"/>
      <c r="G154" s="11">
        <v>0</v>
      </c>
      <c r="H154" s="11"/>
      <c r="I154" s="11">
        <v>0</v>
      </c>
      <c r="J154" s="11"/>
      <c r="K154" s="11">
        <v>248.01</v>
      </c>
      <c r="L154" s="8">
        <f>VLOOKUP(A154,'08.2019'!A:L,12,0)</f>
        <v>0</v>
      </c>
      <c r="M154" s="51">
        <f t="shared" si="0"/>
        <v>0</v>
      </c>
    </row>
    <row r="155" spans="1:13">
      <c r="A155" s="180" t="s">
        <v>800</v>
      </c>
      <c r="B155" s="175" t="s">
        <v>158</v>
      </c>
      <c r="C155" s="180" t="s">
        <v>584</v>
      </c>
      <c r="D155" s="9"/>
      <c r="E155" s="10">
        <v>15830.37</v>
      </c>
      <c r="F155" s="11"/>
      <c r="G155" s="10">
        <v>1978.8</v>
      </c>
      <c r="H155" s="11"/>
      <c r="I155" s="11">
        <v>0</v>
      </c>
      <c r="J155" s="11"/>
      <c r="K155" s="10">
        <v>17809.169999999998</v>
      </c>
      <c r="L155" s="8">
        <f>VLOOKUP(A155,'08.2019'!A:L,12,0)</f>
        <v>0</v>
      </c>
      <c r="M155" s="51">
        <f t="shared" si="0"/>
        <v>1978.8</v>
      </c>
    </row>
    <row r="156" spans="1:13">
      <c r="A156" s="180" t="s">
        <v>805</v>
      </c>
      <c r="B156" s="175" t="s">
        <v>158</v>
      </c>
      <c r="C156" s="180" t="s">
        <v>806</v>
      </c>
      <c r="D156" s="9"/>
      <c r="E156" s="10">
        <v>22426.36</v>
      </c>
      <c r="F156" s="11"/>
      <c r="G156" s="10">
        <v>2638.4</v>
      </c>
      <c r="H156" s="11"/>
      <c r="I156" s="11">
        <v>0</v>
      </c>
      <c r="J156" s="11"/>
      <c r="K156" s="10">
        <v>25064.76</v>
      </c>
      <c r="L156" s="8">
        <f>VLOOKUP(A156,'08.2019'!A:L,12,0)</f>
        <v>0</v>
      </c>
      <c r="M156" s="51">
        <f t="shared" si="0"/>
        <v>2638.4</v>
      </c>
    </row>
    <row r="157" spans="1:13">
      <c r="A157" s="180" t="s">
        <v>810</v>
      </c>
      <c r="B157" s="175" t="s">
        <v>158</v>
      </c>
      <c r="C157" s="180" t="s">
        <v>811</v>
      </c>
      <c r="D157" s="9"/>
      <c r="E157" s="10">
        <v>1266.42</v>
      </c>
      <c r="F157" s="11"/>
      <c r="G157" s="11">
        <v>158.31</v>
      </c>
      <c r="H157" s="11"/>
      <c r="I157" s="11">
        <v>0</v>
      </c>
      <c r="J157" s="11"/>
      <c r="K157" s="10">
        <v>1424.73</v>
      </c>
      <c r="L157" s="8">
        <f>VLOOKUP(A157,'08.2019'!A:L,12,0)</f>
        <v>0</v>
      </c>
      <c r="M157" s="51">
        <f t="shared" si="0"/>
        <v>158.31</v>
      </c>
    </row>
    <row r="158" spans="1:13">
      <c r="A158" s="180" t="s">
        <v>815</v>
      </c>
      <c r="B158" s="175" t="s">
        <v>158</v>
      </c>
      <c r="C158" s="180" t="s">
        <v>816</v>
      </c>
      <c r="D158" s="9"/>
      <c r="E158" s="10">
        <v>1794.11</v>
      </c>
      <c r="F158" s="11"/>
      <c r="G158" s="11">
        <v>211.07</v>
      </c>
      <c r="H158" s="11"/>
      <c r="I158" s="11">
        <v>0</v>
      </c>
      <c r="J158" s="11"/>
      <c r="K158" s="10">
        <v>2005.18</v>
      </c>
      <c r="L158" s="8">
        <f>VLOOKUP(A158,'08.2019'!A:L,12,0)</f>
        <v>0</v>
      </c>
      <c r="M158" s="51">
        <f t="shared" si="0"/>
        <v>211.07</v>
      </c>
    </row>
    <row r="159" spans="1:13">
      <c r="A159" s="180" t="s">
        <v>820</v>
      </c>
      <c r="B159" s="175" t="s">
        <v>158</v>
      </c>
      <c r="C159" s="180" t="s">
        <v>821</v>
      </c>
      <c r="D159" s="9"/>
      <c r="E159" s="11">
        <v>158.30000000000001</v>
      </c>
      <c r="F159" s="11"/>
      <c r="G159" s="11">
        <v>19.79</v>
      </c>
      <c r="H159" s="11"/>
      <c r="I159" s="11">
        <v>0</v>
      </c>
      <c r="J159" s="11"/>
      <c r="K159" s="11">
        <v>178.09</v>
      </c>
      <c r="L159" s="8">
        <f>VLOOKUP(A159,'08.2019'!A:L,12,0)</f>
        <v>0</v>
      </c>
      <c r="M159" s="51">
        <f t="shared" si="0"/>
        <v>19.79</v>
      </c>
    </row>
    <row r="160" spans="1:13">
      <c r="A160" s="180" t="s">
        <v>825</v>
      </c>
      <c r="B160" s="175" t="s">
        <v>158</v>
      </c>
      <c r="C160" s="180" t="s">
        <v>826</v>
      </c>
      <c r="D160" s="9"/>
      <c r="E160" s="11">
        <v>224.27</v>
      </c>
      <c r="F160" s="11"/>
      <c r="G160" s="11">
        <v>26.38</v>
      </c>
      <c r="H160" s="11"/>
      <c r="I160" s="11">
        <v>0</v>
      </c>
      <c r="J160" s="11"/>
      <c r="K160" s="11">
        <v>250.65</v>
      </c>
      <c r="L160" s="8">
        <f>VLOOKUP(A160,'08.2019'!A:L,12,0)</f>
        <v>0</v>
      </c>
      <c r="M160" s="51">
        <f t="shared" si="0"/>
        <v>26.38</v>
      </c>
    </row>
    <row r="161" spans="1:13">
      <c r="A161" s="180" t="s">
        <v>830</v>
      </c>
      <c r="B161" s="175" t="s">
        <v>158</v>
      </c>
      <c r="C161" s="180" t="s">
        <v>831</v>
      </c>
      <c r="D161" s="9"/>
      <c r="E161" s="10">
        <v>4036.74</v>
      </c>
      <c r="F161" s="11"/>
      <c r="G161" s="11">
        <v>504.6</v>
      </c>
      <c r="H161" s="11"/>
      <c r="I161" s="11">
        <v>0.01</v>
      </c>
      <c r="J161" s="11"/>
      <c r="K161" s="10">
        <v>4541.33</v>
      </c>
      <c r="L161" s="8">
        <f>VLOOKUP(A161,'08.2019'!A:L,12,0)</f>
        <v>0</v>
      </c>
      <c r="M161" s="51">
        <f t="shared" si="0"/>
        <v>504.59000000000003</v>
      </c>
    </row>
    <row r="162" spans="1:13">
      <c r="A162" s="180" t="s">
        <v>836</v>
      </c>
      <c r="B162" s="175" t="s">
        <v>158</v>
      </c>
      <c r="C162" s="180" t="s">
        <v>837</v>
      </c>
      <c r="D162" s="9"/>
      <c r="E162" s="10">
        <v>5718.72</v>
      </c>
      <c r="F162" s="11"/>
      <c r="G162" s="11">
        <v>672.79</v>
      </c>
      <c r="H162" s="11"/>
      <c r="I162" s="11">
        <v>0</v>
      </c>
      <c r="J162" s="11"/>
      <c r="K162" s="10">
        <v>6391.51</v>
      </c>
      <c r="L162" s="8">
        <f>VLOOKUP(A162,'08.2019'!A:L,12,0)</f>
        <v>0</v>
      </c>
      <c r="M162" s="51">
        <f t="shared" si="0"/>
        <v>672.79</v>
      </c>
    </row>
    <row r="163" spans="1:13">
      <c r="A163" s="182" t="s">
        <v>158</v>
      </c>
      <c r="B163" s="175" t="s">
        <v>158</v>
      </c>
      <c r="C163" s="182" t="s">
        <v>158</v>
      </c>
      <c r="D163" s="12"/>
      <c r="E163" s="12"/>
      <c r="F163" s="12"/>
      <c r="G163" s="12"/>
      <c r="H163" s="12"/>
      <c r="I163" s="12"/>
      <c r="J163" s="12"/>
      <c r="K163" s="12"/>
      <c r="L163" s="8">
        <f>VLOOKUP(A163,'08.2019'!A:L,12,0)</f>
        <v>0</v>
      </c>
      <c r="M163" s="51">
        <f t="shared" si="0"/>
        <v>0</v>
      </c>
    </row>
    <row r="164" spans="1:13">
      <c r="A164" s="178" t="s">
        <v>841</v>
      </c>
      <c r="B164" s="175" t="s">
        <v>158</v>
      </c>
      <c r="C164" s="178" t="s">
        <v>842</v>
      </c>
      <c r="D164" s="6"/>
      <c r="E164" s="7">
        <v>303981.36</v>
      </c>
      <c r="F164" s="8"/>
      <c r="G164" s="7">
        <v>38778.449999999997</v>
      </c>
      <c r="H164" s="8"/>
      <c r="I164" s="8">
        <v>0.88</v>
      </c>
      <c r="J164" s="8"/>
      <c r="K164" s="7">
        <v>342758.93</v>
      </c>
      <c r="L164" s="8" t="str">
        <f>VLOOKUP(A164,'08.2019'!A:L,12,0)</f>
        <v>7.1.1.2</v>
      </c>
      <c r="M164" s="51">
        <f t="shared" si="0"/>
        <v>38777.57</v>
      </c>
    </row>
    <row r="165" spans="1:13">
      <c r="A165" s="180" t="s">
        <v>847</v>
      </c>
      <c r="B165" s="175" t="s">
        <v>158</v>
      </c>
      <c r="C165" s="180" t="s">
        <v>771</v>
      </c>
      <c r="D165" s="9"/>
      <c r="E165" s="10">
        <v>165604.21</v>
      </c>
      <c r="F165" s="11"/>
      <c r="G165" s="10">
        <v>23746.080000000002</v>
      </c>
      <c r="H165" s="11"/>
      <c r="I165" s="11">
        <v>0.86</v>
      </c>
      <c r="J165" s="11"/>
      <c r="K165" s="10">
        <v>189349.43</v>
      </c>
      <c r="L165" s="8">
        <f>VLOOKUP(A165,'08.2019'!A:L,12,0)</f>
        <v>0</v>
      </c>
      <c r="M165" s="51">
        <f t="shared" si="0"/>
        <v>23745.22</v>
      </c>
    </row>
    <row r="166" spans="1:13">
      <c r="A166" s="180" t="s">
        <v>852</v>
      </c>
      <c r="B166" s="175" t="s">
        <v>158</v>
      </c>
      <c r="C166" s="180" t="s">
        <v>777</v>
      </c>
      <c r="D166" s="9"/>
      <c r="E166" s="10">
        <v>42152.87</v>
      </c>
      <c r="F166" s="11"/>
      <c r="G166" s="10">
        <v>6055.11</v>
      </c>
      <c r="H166" s="11"/>
      <c r="I166" s="11">
        <v>0</v>
      </c>
      <c r="J166" s="11"/>
      <c r="K166" s="10">
        <v>48207.98</v>
      </c>
      <c r="L166" s="8">
        <f>VLOOKUP(A166,'08.2019'!A:L,12,0)</f>
        <v>0</v>
      </c>
      <c r="M166" s="51">
        <f t="shared" si="0"/>
        <v>6055.11</v>
      </c>
    </row>
    <row r="167" spans="1:13">
      <c r="A167" s="180" t="s">
        <v>855</v>
      </c>
      <c r="B167" s="175" t="s">
        <v>158</v>
      </c>
      <c r="C167" s="180" t="s">
        <v>782</v>
      </c>
      <c r="D167" s="9"/>
      <c r="E167" s="10">
        <v>13224.41</v>
      </c>
      <c r="F167" s="11"/>
      <c r="G167" s="10">
        <v>1899.64</v>
      </c>
      <c r="H167" s="11"/>
      <c r="I167" s="11">
        <v>0</v>
      </c>
      <c r="J167" s="11"/>
      <c r="K167" s="10">
        <v>15124.05</v>
      </c>
      <c r="L167" s="8">
        <f>VLOOKUP(A167,'08.2019'!A:L,12,0)</f>
        <v>0</v>
      </c>
      <c r="M167" s="51">
        <f t="shared" si="0"/>
        <v>1899.64</v>
      </c>
    </row>
    <row r="168" spans="1:13">
      <c r="A168" s="180" t="s">
        <v>859</v>
      </c>
      <c r="B168" s="175" t="s">
        <v>158</v>
      </c>
      <c r="C168" s="180" t="s">
        <v>787</v>
      </c>
      <c r="D168" s="9"/>
      <c r="E168" s="10">
        <v>1653.08</v>
      </c>
      <c r="F168" s="11"/>
      <c r="G168" s="11">
        <v>237.46</v>
      </c>
      <c r="H168" s="11"/>
      <c r="I168" s="11">
        <v>0</v>
      </c>
      <c r="J168" s="11"/>
      <c r="K168" s="10">
        <v>1890.54</v>
      </c>
      <c r="L168" s="8">
        <f>VLOOKUP(A168,'08.2019'!A:L,12,0)</f>
        <v>0</v>
      </c>
      <c r="M168" s="51">
        <f t="shared" si="0"/>
        <v>237.46</v>
      </c>
    </row>
    <row r="169" spans="1:13">
      <c r="A169" s="180" t="s">
        <v>863</v>
      </c>
      <c r="B169" s="175" t="s">
        <v>158</v>
      </c>
      <c r="C169" s="180" t="s">
        <v>790</v>
      </c>
      <c r="D169" s="9"/>
      <c r="E169" s="10">
        <v>19713.75</v>
      </c>
      <c r="F169" s="11"/>
      <c r="G169" s="11">
        <v>0</v>
      </c>
      <c r="H169" s="11"/>
      <c r="I169" s="11">
        <v>0</v>
      </c>
      <c r="J169" s="11"/>
      <c r="K169" s="10">
        <v>19713.75</v>
      </c>
      <c r="L169" s="8">
        <f>VLOOKUP(A169,'08.2019'!A:L,12,0)</f>
        <v>0</v>
      </c>
      <c r="M169" s="51">
        <f t="shared" si="0"/>
        <v>0</v>
      </c>
    </row>
    <row r="170" spans="1:13">
      <c r="A170" s="180" t="s">
        <v>865</v>
      </c>
      <c r="B170" s="175" t="s">
        <v>158</v>
      </c>
      <c r="C170" s="180" t="s">
        <v>866</v>
      </c>
      <c r="D170" s="9"/>
      <c r="E170" s="10">
        <v>4410</v>
      </c>
      <c r="F170" s="11"/>
      <c r="G170" s="11">
        <v>630</v>
      </c>
      <c r="H170" s="11"/>
      <c r="I170" s="11">
        <v>0</v>
      </c>
      <c r="J170" s="11"/>
      <c r="K170" s="10">
        <v>5040</v>
      </c>
      <c r="L170" s="8">
        <f>VLOOKUP(A170,'08.2019'!A:L,12,0)</f>
        <v>0</v>
      </c>
      <c r="M170" s="51">
        <f t="shared" si="0"/>
        <v>630</v>
      </c>
    </row>
    <row r="171" spans="1:13">
      <c r="A171" s="180" t="s">
        <v>868</v>
      </c>
      <c r="B171" s="175" t="s">
        <v>158</v>
      </c>
      <c r="C171" s="180" t="s">
        <v>798</v>
      </c>
      <c r="D171" s="9"/>
      <c r="E171" s="10">
        <v>6859.67</v>
      </c>
      <c r="F171" s="11"/>
      <c r="G171" s="11">
        <v>0</v>
      </c>
      <c r="H171" s="11"/>
      <c r="I171" s="11">
        <v>0</v>
      </c>
      <c r="J171" s="11"/>
      <c r="K171" s="10">
        <v>6859.67</v>
      </c>
      <c r="L171" s="8">
        <f>VLOOKUP(A171,'08.2019'!A:L,12,0)</f>
        <v>0</v>
      </c>
      <c r="M171" s="51">
        <f t="shared" si="0"/>
        <v>0</v>
      </c>
    </row>
    <row r="172" spans="1:13">
      <c r="A172" s="180" t="s">
        <v>870</v>
      </c>
      <c r="B172" s="175" t="s">
        <v>158</v>
      </c>
      <c r="C172" s="180" t="s">
        <v>584</v>
      </c>
      <c r="D172" s="9"/>
      <c r="E172" s="10">
        <v>15830.37</v>
      </c>
      <c r="F172" s="11"/>
      <c r="G172" s="10">
        <v>1978.8</v>
      </c>
      <c r="H172" s="11"/>
      <c r="I172" s="11">
        <v>0</v>
      </c>
      <c r="J172" s="11"/>
      <c r="K172" s="10">
        <v>17809.169999999998</v>
      </c>
      <c r="L172" s="8">
        <f>VLOOKUP(A172,'08.2019'!A:L,12,0)</f>
        <v>0</v>
      </c>
      <c r="M172" s="51">
        <f t="shared" si="0"/>
        <v>1978.8</v>
      </c>
    </row>
    <row r="173" spans="1:13">
      <c r="A173" s="180" t="s">
        <v>871</v>
      </c>
      <c r="B173" s="175" t="s">
        <v>158</v>
      </c>
      <c r="C173" s="180" t="s">
        <v>806</v>
      </c>
      <c r="D173" s="9"/>
      <c r="E173" s="10">
        <v>21614.55</v>
      </c>
      <c r="F173" s="11"/>
      <c r="G173" s="10">
        <v>2638.4</v>
      </c>
      <c r="H173" s="11"/>
      <c r="I173" s="11">
        <v>0.01</v>
      </c>
      <c r="J173" s="11"/>
      <c r="K173" s="10">
        <v>24252.94</v>
      </c>
      <c r="L173" s="8">
        <f>VLOOKUP(A173,'08.2019'!A:L,12,0)</f>
        <v>0</v>
      </c>
      <c r="M173" s="51">
        <f t="shared" si="0"/>
        <v>2638.39</v>
      </c>
    </row>
    <row r="174" spans="1:13">
      <c r="A174" s="180" t="s">
        <v>874</v>
      </c>
      <c r="B174" s="175" t="s">
        <v>158</v>
      </c>
      <c r="C174" s="180" t="s">
        <v>811</v>
      </c>
      <c r="D174" s="9"/>
      <c r="E174" s="10">
        <v>1266.42</v>
      </c>
      <c r="F174" s="11"/>
      <c r="G174" s="11">
        <v>158.31</v>
      </c>
      <c r="H174" s="11"/>
      <c r="I174" s="11">
        <v>0</v>
      </c>
      <c r="J174" s="11"/>
      <c r="K174" s="10">
        <v>1424.73</v>
      </c>
      <c r="L174" s="8">
        <f>VLOOKUP(A174,'08.2019'!A:L,12,0)</f>
        <v>0</v>
      </c>
      <c r="M174" s="51">
        <f t="shared" si="0"/>
        <v>158.31</v>
      </c>
    </row>
    <row r="175" spans="1:13">
      <c r="A175" s="180" t="s">
        <v>875</v>
      </c>
      <c r="B175" s="175" t="s">
        <v>158</v>
      </c>
      <c r="C175" s="180" t="s">
        <v>816</v>
      </c>
      <c r="D175" s="9"/>
      <c r="E175" s="10">
        <v>1729.17</v>
      </c>
      <c r="F175" s="11"/>
      <c r="G175" s="11">
        <v>211.07</v>
      </c>
      <c r="H175" s="11"/>
      <c r="I175" s="11">
        <v>0</v>
      </c>
      <c r="J175" s="11"/>
      <c r="K175" s="10">
        <v>1940.24</v>
      </c>
      <c r="L175" s="8">
        <f>VLOOKUP(A175,'08.2019'!A:L,12,0)</f>
        <v>0</v>
      </c>
      <c r="M175" s="51">
        <f t="shared" si="0"/>
        <v>211.07</v>
      </c>
    </row>
    <row r="176" spans="1:13">
      <c r="A176" s="180" t="s">
        <v>879</v>
      </c>
      <c r="B176" s="175" t="s">
        <v>158</v>
      </c>
      <c r="C176" s="180" t="s">
        <v>821</v>
      </c>
      <c r="D176" s="9"/>
      <c r="E176" s="11">
        <v>158.30000000000001</v>
      </c>
      <c r="F176" s="11"/>
      <c r="G176" s="11">
        <v>19.79</v>
      </c>
      <c r="H176" s="11"/>
      <c r="I176" s="11">
        <v>0</v>
      </c>
      <c r="J176" s="11"/>
      <c r="K176" s="11">
        <v>178.09</v>
      </c>
      <c r="L176" s="8">
        <f>VLOOKUP(A176,'08.2019'!A:L,12,0)</f>
        <v>0</v>
      </c>
      <c r="M176" s="51">
        <f t="shared" si="0"/>
        <v>19.79</v>
      </c>
    </row>
    <row r="177" spans="1:13">
      <c r="A177" s="180" t="s">
        <v>880</v>
      </c>
      <c r="B177" s="175" t="s">
        <v>158</v>
      </c>
      <c r="C177" s="180" t="s">
        <v>826</v>
      </c>
      <c r="D177" s="9"/>
      <c r="E177" s="11">
        <v>216.14</v>
      </c>
      <c r="F177" s="11"/>
      <c r="G177" s="11">
        <v>26.39</v>
      </c>
      <c r="H177" s="11"/>
      <c r="I177" s="11">
        <v>0</v>
      </c>
      <c r="J177" s="11"/>
      <c r="K177" s="11">
        <v>242.53</v>
      </c>
      <c r="L177" s="8">
        <f>VLOOKUP(A177,'08.2019'!A:L,12,0)</f>
        <v>0</v>
      </c>
      <c r="M177" s="51">
        <f t="shared" si="0"/>
        <v>26.39</v>
      </c>
    </row>
    <row r="178" spans="1:13">
      <c r="A178" s="180" t="s">
        <v>884</v>
      </c>
      <c r="B178" s="175" t="s">
        <v>158</v>
      </c>
      <c r="C178" s="180" t="s">
        <v>831</v>
      </c>
      <c r="D178" s="9"/>
      <c r="E178" s="10">
        <v>4036.74</v>
      </c>
      <c r="F178" s="11"/>
      <c r="G178" s="11">
        <v>504.6</v>
      </c>
      <c r="H178" s="11"/>
      <c r="I178" s="11">
        <v>0.01</v>
      </c>
      <c r="J178" s="11"/>
      <c r="K178" s="10">
        <v>4541.33</v>
      </c>
      <c r="L178" s="8">
        <f>VLOOKUP(A178,'08.2019'!A:L,12,0)</f>
        <v>0</v>
      </c>
      <c r="M178" s="51">
        <f t="shared" si="0"/>
        <v>504.59000000000003</v>
      </c>
    </row>
    <row r="179" spans="1:13">
      <c r="A179" s="180" t="s">
        <v>885</v>
      </c>
      <c r="B179" s="175" t="s">
        <v>158</v>
      </c>
      <c r="C179" s="180" t="s">
        <v>837</v>
      </c>
      <c r="D179" s="9"/>
      <c r="E179" s="10">
        <v>5511.68</v>
      </c>
      <c r="F179" s="11"/>
      <c r="G179" s="11">
        <v>672.8</v>
      </c>
      <c r="H179" s="11"/>
      <c r="I179" s="11">
        <v>0</v>
      </c>
      <c r="J179" s="11"/>
      <c r="K179" s="10">
        <v>6184.48</v>
      </c>
      <c r="L179" s="8">
        <f>VLOOKUP(A179,'08.2019'!A:L,12,0)</f>
        <v>0</v>
      </c>
      <c r="M179" s="51">
        <f t="shared" si="0"/>
        <v>672.8</v>
      </c>
    </row>
    <row r="180" spans="1:13">
      <c r="A180" s="182" t="s">
        <v>158</v>
      </c>
      <c r="B180" s="175" t="s">
        <v>158</v>
      </c>
      <c r="C180" s="182" t="s">
        <v>158</v>
      </c>
      <c r="D180" s="12"/>
      <c r="E180" s="12"/>
      <c r="F180" s="12"/>
      <c r="G180" s="12"/>
      <c r="H180" s="12"/>
      <c r="I180" s="12"/>
      <c r="J180" s="12"/>
      <c r="K180" s="12"/>
      <c r="L180" s="8">
        <f>VLOOKUP(A180,'08.2019'!A:L,12,0)</f>
        <v>0</v>
      </c>
      <c r="M180" s="51">
        <f t="shared" si="0"/>
        <v>0</v>
      </c>
    </row>
    <row r="181" spans="1:13">
      <c r="A181" s="178" t="s">
        <v>889</v>
      </c>
      <c r="B181" s="175" t="s">
        <v>158</v>
      </c>
      <c r="C181" s="178" t="s">
        <v>890</v>
      </c>
      <c r="D181" s="6"/>
      <c r="E181" s="7">
        <v>4136523.72</v>
      </c>
      <c r="F181" s="8"/>
      <c r="G181" s="7">
        <v>576320.94999999995</v>
      </c>
      <c r="H181" s="8"/>
      <c r="I181" s="7">
        <v>27418.2</v>
      </c>
      <c r="J181" s="8"/>
      <c r="K181" s="7">
        <v>4685426.47</v>
      </c>
      <c r="L181" s="8">
        <f>VLOOKUP(A181,'08.2019'!A:L,12,0)</f>
        <v>0</v>
      </c>
      <c r="M181" s="51">
        <f t="shared" si="0"/>
        <v>548902.75</v>
      </c>
    </row>
    <row r="182" spans="1:13">
      <c r="A182" s="178" t="s">
        <v>895</v>
      </c>
      <c r="B182" s="175" t="s">
        <v>158</v>
      </c>
      <c r="C182" s="178" t="s">
        <v>765</v>
      </c>
      <c r="D182" s="6"/>
      <c r="E182" s="7">
        <v>772567.42</v>
      </c>
      <c r="F182" s="8"/>
      <c r="G182" s="7">
        <v>110031.63</v>
      </c>
      <c r="H182" s="8"/>
      <c r="I182" s="7">
        <v>7153.42</v>
      </c>
      <c r="J182" s="8"/>
      <c r="K182" s="7">
        <v>875445.63</v>
      </c>
      <c r="L182" s="8" t="str">
        <f>VLOOKUP(A182,'08.2019'!A:L,12,0)</f>
        <v>7.1.2.1</v>
      </c>
      <c r="M182" s="51">
        <f t="shared" si="0"/>
        <v>102878.21</v>
      </c>
    </row>
    <row r="183" spans="1:13">
      <c r="A183" s="180" t="s">
        <v>900</v>
      </c>
      <c r="B183" s="175" t="s">
        <v>158</v>
      </c>
      <c r="C183" s="180" t="s">
        <v>901</v>
      </c>
      <c r="D183" s="9"/>
      <c r="E183" s="10">
        <v>406313.39</v>
      </c>
      <c r="F183" s="11"/>
      <c r="G183" s="10">
        <v>55533.23</v>
      </c>
      <c r="H183" s="11"/>
      <c r="I183" s="11">
        <v>6.52</v>
      </c>
      <c r="J183" s="11"/>
      <c r="K183" s="10">
        <v>461840.1</v>
      </c>
      <c r="L183" s="8">
        <f>VLOOKUP(A183,'08.2019'!A:L,12,0)</f>
        <v>0</v>
      </c>
      <c r="M183" s="51">
        <f t="shared" si="0"/>
        <v>55526.710000000006</v>
      </c>
    </row>
    <row r="184" spans="1:13">
      <c r="A184" s="180" t="s">
        <v>906</v>
      </c>
      <c r="B184" s="175" t="s">
        <v>158</v>
      </c>
      <c r="C184" s="180" t="s">
        <v>907</v>
      </c>
      <c r="D184" s="9"/>
      <c r="E184" s="11">
        <v>188.3</v>
      </c>
      <c r="F184" s="11"/>
      <c r="G184" s="11">
        <v>0</v>
      </c>
      <c r="H184" s="11"/>
      <c r="I184" s="11">
        <v>0</v>
      </c>
      <c r="J184" s="11"/>
      <c r="K184" s="11">
        <v>188.3</v>
      </c>
      <c r="L184" s="8">
        <f>VLOOKUP(A184,'08.2019'!A:L,12,0)</f>
        <v>0</v>
      </c>
      <c r="M184" s="51">
        <f t="shared" si="0"/>
        <v>0</v>
      </c>
    </row>
    <row r="185" spans="1:13">
      <c r="A185" s="180" t="s">
        <v>909</v>
      </c>
      <c r="B185" s="175" t="s">
        <v>158</v>
      </c>
      <c r="C185" s="180" t="s">
        <v>910</v>
      </c>
      <c r="D185" s="9"/>
      <c r="E185" s="11">
        <v>-0.92</v>
      </c>
      <c r="F185" s="11"/>
      <c r="G185" s="11">
        <v>0</v>
      </c>
      <c r="H185" s="11"/>
      <c r="I185" s="11">
        <v>0</v>
      </c>
      <c r="J185" s="11"/>
      <c r="K185" s="11">
        <v>-0.92</v>
      </c>
      <c r="L185" s="8">
        <f>VLOOKUP(A185,'08.2019'!A:L,12,0)</f>
        <v>0</v>
      </c>
      <c r="M185" s="51">
        <f t="shared" si="0"/>
        <v>0</v>
      </c>
    </row>
    <row r="186" spans="1:13">
      <c r="A186" s="180" t="s">
        <v>912</v>
      </c>
      <c r="B186" s="175" t="s">
        <v>158</v>
      </c>
      <c r="C186" s="180" t="s">
        <v>913</v>
      </c>
      <c r="D186" s="9"/>
      <c r="E186" s="10">
        <v>4670.6899999999996</v>
      </c>
      <c r="F186" s="11"/>
      <c r="G186" s="11">
        <v>0</v>
      </c>
      <c r="H186" s="11"/>
      <c r="I186" s="11">
        <v>0</v>
      </c>
      <c r="J186" s="11"/>
      <c r="K186" s="10">
        <v>4670.6899999999996</v>
      </c>
      <c r="L186" s="8">
        <f>VLOOKUP(A186,'08.2019'!A:L,12,0)</f>
        <v>0</v>
      </c>
      <c r="M186" s="51">
        <f t="shared" si="0"/>
        <v>0</v>
      </c>
    </row>
    <row r="187" spans="1:13">
      <c r="A187" s="180" t="s">
        <v>915</v>
      </c>
      <c r="B187" s="175" t="s">
        <v>158</v>
      </c>
      <c r="C187" s="180" t="s">
        <v>916</v>
      </c>
      <c r="D187" s="9"/>
      <c r="E187" s="10">
        <v>107761.3</v>
      </c>
      <c r="F187" s="11"/>
      <c r="G187" s="10">
        <v>14633.67</v>
      </c>
      <c r="H187" s="11"/>
      <c r="I187" s="11">
        <v>0</v>
      </c>
      <c r="J187" s="11"/>
      <c r="K187" s="10">
        <v>122394.97</v>
      </c>
      <c r="L187" s="8">
        <f>VLOOKUP(A187,'08.2019'!A:L,12,0)</f>
        <v>0</v>
      </c>
      <c r="M187" s="51">
        <f t="shared" si="0"/>
        <v>14633.67</v>
      </c>
    </row>
    <row r="188" spans="1:13">
      <c r="A188" s="180" t="s">
        <v>920</v>
      </c>
      <c r="B188" s="175" t="s">
        <v>158</v>
      </c>
      <c r="C188" s="180" t="s">
        <v>921</v>
      </c>
      <c r="D188" s="9"/>
      <c r="E188" s="10">
        <v>33922.43</v>
      </c>
      <c r="F188" s="11"/>
      <c r="G188" s="10">
        <v>4590.8999999999996</v>
      </c>
      <c r="H188" s="11"/>
      <c r="I188" s="11">
        <v>0</v>
      </c>
      <c r="J188" s="11"/>
      <c r="K188" s="10">
        <v>38513.33</v>
      </c>
      <c r="L188" s="8">
        <f>VLOOKUP(A188,'08.2019'!A:L,12,0)</f>
        <v>0</v>
      </c>
      <c r="M188" s="51">
        <f t="shared" si="0"/>
        <v>4590.8999999999996</v>
      </c>
    </row>
    <row r="189" spans="1:13">
      <c r="A189" s="180" t="s">
        <v>925</v>
      </c>
      <c r="B189" s="175" t="s">
        <v>158</v>
      </c>
      <c r="C189" s="180" t="s">
        <v>926</v>
      </c>
      <c r="D189" s="9"/>
      <c r="E189" s="10">
        <v>4238.28</v>
      </c>
      <c r="F189" s="11"/>
      <c r="G189" s="11">
        <v>573.87</v>
      </c>
      <c r="H189" s="11"/>
      <c r="I189" s="11">
        <v>0</v>
      </c>
      <c r="J189" s="11"/>
      <c r="K189" s="10">
        <v>4812.1499999999996</v>
      </c>
      <c r="L189" s="8">
        <f>VLOOKUP(A189,'08.2019'!A:L,12,0)</f>
        <v>0</v>
      </c>
      <c r="M189" s="51">
        <f t="shared" si="0"/>
        <v>573.87</v>
      </c>
    </row>
    <row r="190" spans="1:13">
      <c r="A190" s="180" t="s">
        <v>930</v>
      </c>
      <c r="B190" s="175" t="s">
        <v>158</v>
      </c>
      <c r="C190" s="180" t="s">
        <v>931</v>
      </c>
      <c r="D190" s="9"/>
      <c r="E190" s="10">
        <v>27242.33</v>
      </c>
      <c r="F190" s="11"/>
      <c r="G190" s="10">
        <v>10366.91</v>
      </c>
      <c r="H190" s="11"/>
      <c r="I190" s="10">
        <v>6393.2</v>
      </c>
      <c r="J190" s="11"/>
      <c r="K190" s="10">
        <v>31216.04</v>
      </c>
      <c r="L190" s="8">
        <f>VLOOKUP(A190,'08.2019'!A:L,12,0)</f>
        <v>0</v>
      </c>
      <c r="M190" s="51">
        <f t="shared" si="0"/>
        <v>3973.71</v>
      </c>
    </row>
    <row r="191" spans="1:13">
      <c r="A191" s="180" t="s">
        <v>936</v>
      </c>
      <c r="B191" s="175" t="s">
        <v>158</v>
      </c>
      <c r="C191" s="180" t="s">
        <v>937</v>
      </c>
      <c r="D191" s="9"/>
      <c r="E191" s="11">
        <v>23</v>
      </c>
      <c r="F191" s="11"/>
      <c r="G191" s="11">
        <v>0</v>
      </c>
      <c r="H191" s="11"/>
      <c r="I191" s="11">
        <v>0</v>
      </c>
      <c r="J191" s="11"/>
      <c r="K191" s="11">
        <v>23</v>
      </c>
      <c r="L191" s="8">
        <f>VLOOKUP(A191,'08.2019'!A:L,12,0)</f>
        <v>0</v>
      </c>
      <c r="M191" s="51">
        <f t="shared" si="0"/>
        <v>0</v>
      </c>
    </row>
    <row r="192" spans="1:13">
      <c r="A192" s="180" t="s">
        <v>939</v>
      </c>
      <c r="B192" s="175" t="s">
        <v>158</v>
      </c>
      <c r="C192" s="180" t="s">
        <v>793</v>
      </c>
      <c r="D192" s="9"/>
      <c r="E192" s="10">
        <v>58980</v>
      </c>
      <c r="F192" s="11"/>
      <c r="G192" s="10">
        <v>7830</v>
      </c>
      <c r="H192" s="11"/>
      <c r="I192" s="11">
        <v>0</v>
      </c>
      <c r="J192" s="11"/>
      <c r="K192" s="10">
        <v>66810</v>
      </c>
      <c r="L192" s="8">
        <f>VLOOKUP(A192,'08.2019'!A:L,12,0)</f>
        <v>0</v>
      </c>
      <c r="M192" s="51">
        <f t="shared" si="0"/>
        <v>7830</v>
      </c>
    </row>
    <row r="193" spans="1:13">
      <c r="A193" s="180" t="s">
        <v>943</v>
      </c>
      <c r="B193" s="175" t="s">
        <v>158</v>
      </c>
      <c r="C193" s="180" t="s">
        <v>798</v>
      </c>
      <c r="D193" s="9"/>
      <c r="E193" s="10">
        <v>8440.5</v>
      </c>
      <c r="F193" s="11"/>
      <c r="G193" s="10">
        <v>1481.53</v>
      </c>
      <c r="H193" s="11"/>
      <c r="I193" s="11">
        <v>352.12</v>
      </c>
      <c r="J193" s="11"/>
      <c r="K193" s="10">
        <v>9569.91</v>
      </c>
      <c r="L193" s="8">
        <f>VLOOKUP(A193,'08.2019'!A:L,12,0)</f>
        <v>0</v>
      </c>
      <c r="M193" s="51">
        <f t="shared" si="0"/>
        <v>1129.4099999999999</v>
      </c>
    </row>
    <row r="194" spans="1:13">
      <c r="A194" s="180" t="s">
        <v>948</v>
      </c>
      <c r="B194" s="175" t="s">
        <v>158</v>
      </c>
      <c r="C194" s="180" t="s">
        <v>949</v>
      </c>
      <c r="D194" s="9"/>
      <c r="E194" s="10">
        <v>2920</v>
      </c>
      <c r="F194" s="11"/>
      <c r="G194" s="11">
        <v>0</v>
      </c>
      <c r="H194" s="11"/>
      <c r="I194" s="11">
        <v>0</v>
      </c>
      <c r="J194" s="11"/>
      <c r="K194" s="10">
        <v>2920</v>
      </c>
      <c r="L194" s="8">
        <f>VLOOKUP(A194,'08.2019'!A:L,12,0)</f>
        <v>0</v>
      </c>
      <c r="M194" s="51">
        <f t="shared" si="0"/>
        <v>0</v>
      </c>
    </row>
    <row r="195" spans="1:13">
      <c r="A195" s="180" t="s">
        <v>951</v>
      </c>
      <c r="B195" s="175" t="s">
        <v>158</v>
      </c>
      <c r="C195" s="180" t="s">
        <v>584</v>
      </c>
      <c r="D195" s="9"/>
      <c r="E195" s="10">
        <v>37557.370000000003</v>
      </c>
      <c r="F195" s="11"/>
      <c r="G195" s="10">
        <v>4852.78</v>
      </c>
      <c r="H195" s="11"/>
      <c r="I195" s="11">
        <v>122.45</v>
      </c>
      <c r="J195" s="11"/>
      <c r="K195" s="10">
        <v>42287.7</v>
      </c>
      <c r="L195" s="8">
        <f>VLOOKUP(A195,'08.2019'!A:L,12,0)</f>
        <v>0</v>
      </c>
      <c r="M195" s="51">
        <f t="shared" si="0"/>
        <v>4730.33</v>
      </c>
    </row>
    <row r="196" spans="1:13">
      <c r="A196" s="180" t="s">
        <v>956</v>
      </c>
      <c r="B196" s="175" t="s">
        <v>158</v>
      </c>
      <c r="C196" s="180" t="s">
        <v>806</v>
      </c>
      <c r="D196" s="9"/>
      <c r="E196" s="10">
        <v>54401.95</v>
      </c>
      <c r="F196" s="11"/>
      <c r="G196" s="10">
        <v>6306.26</v>
      </c>
      <c r="H196" s="11"/>
      <c r="I196" s="11">
        <v>0</v>
      </c>
      <c r="J196" s="11"/>
      <c r="K196" s="10">
        <v>60708.21</v>
      </c>
      <c r="L196" s="8">
        <f>VLOOKUP(A196,'08.2019'!A:L,12,0)</f>
        <v>0</v>
      </c>
      <c r="M196" s="51">
        <f t="shared" si="0"/>
        <v>6306.26</v>
      </c>
    </row>
    <row r="197" spans="1:13">
      <c r="A197" s="180" t="s">
        <v>960</v>
      </c>
      <c r="B197" s="175" t="s">
        <v>158</v>
      </c>
      <c r="C197" s="180" t="s">
        <v>811</v>
      </c>
      <c r="D197" s="9"/>
      <c r="E197" s="10">
        <v>3092.57</v>
      </c>
      <c r="F197" s="11"/>
      <c r="G197" s="11">
        <v>391.14</v>
      </c>
      <c r="H197" s="11"/>
      <c r="I197" s="11">
        <v>0</v>
      </c>
      <c r="J197" s="11"/>
      <c r="K197" s="10">
        <v>3483.71</v>
      </c>
      <c r="L197" s="8">
        <f>VLOOKUP(A197,'08.2019'!A:L,12,0)</f>
        <v>0</v>
      </c>
      <c r="M197" s="51">
        <f t="shared" si="0"/>
        <v>391.14</v>
      </c>
    </row>
    <row r="198" spans="1:13">
      <c r="A198" s="180" t="s">
        <v>964</v>
      </c>
      <c r="B198" s="175" t="s">
        <v>158</v>
      </c>
      <c r="C198" s="180" t="s">
        <v>816</v>
      </c>
      <c r="D198" s="9"/>
      <c r="E198" s="10">
        <v>2915.15</v>
      </c>
      <c r="F198" s="11"/>
      <c r="G198" s="11">
        <v>504.52</v>
      </c>
      <c r="H198" s="11"/>
      <c r="I198" s="11">
        <v>64.72</v>
      </c>
      <c r="J198" s="11"/>
      <c r="K198" s="10">
        <v>3354.95</v>
      </c>
      <c r="L198" s="8">
        <f>VLOOKUP(A198,'08.2019'!A:L,12,0)</f>
        <v>0</v>
      </c>
      <c r="M198" s="51">
        <f t="shared" si="0"/>
        <v>439.79999999999995</v>
      </c>
    </row>
    <row r="199" spans="1:13">
      <c r="A199" s="180" t="s">
        <v>969</v>
      </c>
      <c r="B199" s="175" t="s">
        <v>158</v>
      </c>
      <c r="C199" s="180" t="s">
        <v>821</v>
      </c>
      <c r="D199" s="9"/>
      <c r="E199" s="11">
        <v>386.59</v>
      </c>
      <c r="F199" s="11"/>
      <c r="G199" s="11">
        <v>48.89</v>
      </c>
      <c r="H199" s="11"/>
      <c r="I199" s="11">
        <v>0</v>
      </c>
      <c r="J199" s="11"/>
      <c r="K199" s="11">
        <v>435.48</v>
      </c>
      <c r="L199" s="8">
        <f>VLOOKUP(A199,'08.2019'!A:L,12,0)</f>
        <v>0</v>
      </c>
      <c r="M199" s="51">
        <f t="shared" si="0"/>
        <v>48.89</v>
      </c>
    </row>
    <row r="200" spans="1:13">
      <c r="A200" s="180" t="s">
        <v>973</v>
      </c>
      <c r="B200" s="175" t="s">
        <v>158</v>
      </c>
      <c r="C200" s="180" t="s">
        <v>826</v>
      </c>
      <c r="D200" s="9"/>
      <c r="E200" s="11">
        <v>364.42</v>
      </c>
      <c r="F200" s="11"/>
      <c r="G200" s="11">
        <v>63.06</v>
      </c>
      <c r="H200" s="11"/>
      <c r="I200" s="11">
        <v>8.09</v>
      </c>
      <c r="J200" s="11"/>
      <c r="K200" s="11">
        <v>419.39</v>
      </c>
      <c r="L200" s="8">
        <v>0</v>
      </c>
      <c r="M200" s="51">
        <f t="shared" si="0"/>
        <v>54.97</v>
      </c>
    </row>
    <row r="201" spans="1:13">
      <c r="A201" s="180" t="s">
        <v>978</v>
      </c>
      <c r="B201" s="175" t="s">
        <v>158</v>
      </c>
      <c r="C201" s="180" t="s">
        <v>831</v>
      </c>
      <c r="D201" s="9"/>
      <c r="E201" s="10">
        <v>9857.8700000000008</v>
      </c>
      <c r="F201" s="11"/>
      <c r="G201" s="10">
        <v>1246.77</v>
      </c>
      <c r="H201" s="11"/>
      <c r="I201" s="11">
        <v>0</v>
      </c>
      <c r="J201" s="11"/>
      <c r="K201" s="10">
        <v>11104.64</v>
      </c>
      <c r="L201" s="8">
        <f>VLOOKUP(A201,'08.2019'!A:L,12,0)</f>
        <v>0</v>
      </c>
      <c r="M201" s="51">
        <f t="shared" si="0"/>
        <v>1246.77</v>
      </c>
    </row>
    <row r="202" spans="1:13">
      <c r="A202" s="180" t="s">
        <v>982</v>
      </c>
      <c r="B202" s="175" t="s">
        <v>158</v>
      </c>
      <c r="C202" s="180" t="s">
        <v>837</v>
      </c>
      <c r="D202" s="9"/>
      <c r="E202" s="10">
        <v>9292.2000000000007</v>
      </c>
      <c r="F202" s="11"/>
      <c r="G202" s="10">
        <v>1608.1</v>
      </c>
      <c r="H202" s="11"/>
      <c r="I202" s="11">
        <v>206.32</v>
      </c>
      <c r="J202" s="11"/>
      <c r="K202" s="10">
        <v>10693.98</v>
      </c>
      <c r="L202" s="8">
        <f>VLOOKUP(A202,'08.2019'!A:L,12,0)</f>
        <v>0</v>
      </c>
      <c r="M202" s="51">
        <f t="shared" si="0"/>
        <v>1401.78</v>
      </c>
    </row>
    <row r="203" spans="1:13">
      <c r="A203" s="182" t="s">
        <v>158</v>
      </c>
      <c r="B203" s="175" t="s">
        <v>158</v>
      </c>
      <c r="C203" s="182" t="s">
        <v>158</v>
      </c>
      <c r="D203" s="12"/>
      <c r="E203" s="12"/>
      <c r="F203" s="12"/>
      <c r="G203" s="12"/>
      <c r="H203" s="12"/>
      <c r="I203" s="12"/>
      <c r="J203" s="12"/>
      <c r="K203" s="12"/>
      <c r="L203" s="8">
        <f>VLOOKUP(A203,'08.2019'!A:L,12,0)</f>
        <v>0</v>
      </c>
      <c r="M203" s="51">
        <f t="shared" si="0"/>
        <v>0</v>
      </c>
    </row>
    <row r="204" spans="1:13">
      <c r="A204" s="178" t="s">
        <v>987</v>
      </c>
      <c r="B204" s="175" t="s">
        <v>158</v>
      </c>
      <c r="C204" s="178" t="s">
        <v>842</v>
      </c>
      <c r="D204" s="6"/>
      <c r="E204" s="7">
        <v>3363956.3</v>
      </c>
      <c r="F204" s="8"/>
      <c r="G204" s="7">
        <v>466289.32</v>
      </c>
      <c r="H204" s="8"/>
      <c r="I204" s="7">
        <v>20264.78</v>
      </c>
      <c r="J204" s="8"/>
      <c r="K204" s="7">
        <v>3809980.84</v>
      </c>
      <c r="L204" s="8">
        <f>VLOOKUP(A204,'08.2019'!A:L,12,0)</f>
        <v>0</v>
      </c>
      <c r="M204" s="51">
        <f t="shared" si="0"/>
        <v>446024.54000000004</v>
      </c>
    </row>
    <row r="205" spans="1:13">
      <c r="A205" s="180" t="s">
        <v>992</v>
      </c>
      <c r="B205" s="175" t="s">
        <v>158</v>
      </c>
      <c r="C205" s="180" t="s">
        <v>901</v>
      </c>
      <c r="D205" s="9"/>
      <c r="E205" s="10">
        <v>1719454.9</v>
      </c>
      <c r="F205" s="11"/>
      <c r="G205" s="10">
        <v>226983.65</v>
      </c>
      <c r="H205" s="11"/>
      <c r="I205" s="11">
        <v>44.52</v>
      </c>
      <c r="J205" s="11"/>
      <c r="K205" s="10">
        <v>1946394.03</v>
      </c>
      <c r="L205" s="8" t="str">
        <f>VLOOKUP(A205,'08.2019'!A:L,12,0)</f>
        <v>7.1.2.2</v>
      </c>
      <c r="M205" s="51">
        <f t="shared" si="0"/>
        <v>226939.13</v>
      </c>
    </row>
    <row r="206" spans="1:13">
      <c r="A206" s="180" t="s">
        <v>997</v>
      </c>
      <c r="B206" s="175" t="s">
        <v>158</v>
      </c>
      <c r="C206" s="180" t="s">
        <v>907</v>
      </c>
      <c r="D206" s="9"/>
      <c r="E206" s="10">
        <v>3846.82</v>
      </c>
      <c r="F206" s="11"/>
      <c r="G206" s="11">
        <v>0</v>
      </c>
      <c r="H206" s="11"/>
      <c r="I206" s="11">
        <v>0</v>
      </c>
      <c r="J206" s="11"/>
      <c r="K206" s="10">
        <v>3846.82</v>
      </c>
      <c r="L206" s="8" t="str">
        <f>VLOOKUP(A206,'08.2019'!A:L,12,0)</f>
        <v>7.1.2.2</v>
      </c>
      <c r="M206" s="51">
        <f t="shared" si="0"/>
        <v>0</v>
      </c>
    </row>
    <row r="207" spans="1:13">
      <c r="A207" s="180" t="s">
        <v>1001</v>
      </c>
      <c r="B207" s="175" t="s">
        <v>158</v>
      </c>
      <c r="C207" s="180" t="s">
        <v>910</v>
      </c>
      <c r="D207" s="9"/>
      <c r="E207" s="11">
        <v>204.09</v>
      </c>
      <c r="F207" s="11"/>
      <c r="G207" s="11">
        <v>0</v>
      </c>
      <c r="H207" s="11"/>
      <c r="I207" s="11">
        <v>0</v>
      </c>
      <c r="J207" s="11"/>
      <c r="K207" s="11">
        <v>204.09</v>
      </c>
      <c r="L207" s="8" t="str">
        <f>VLOOKUP(A207,'08.2019'!A:L,12,0)</f>
        <v>7.1.2.2</v>
      </c>
      <c r="M207" s="51">
        <f t="shared" ref="M207:M270" si="1">G207-I207</f>
        <v>0</v>
      </c>
    </row>
    <row r="208" spans="1:13">
      <c r="A208" s="180" t="s">
        <v>1003</v>
      </c>
      <c r="B208" s="175" t="s">
        <v>158</v>
      </c>
      <c r="C208" s="180" t="s">
        <v>913</v>
      </c>
      <c r="D208" s="9"/>
      <c r="E208" s="10">
        <v>25850.240000000002</v>
      </c>
      <c r="F208" s="11"/>
      <c r="G208" s="11">
        <v>0</v>
      </c>
      <c r="H208" s="11"/>
      <c r="I208" s="11">
        <v>0</v>
      </c>
      <c r="J208" s="11"/>
      <c r="K208" s="10">
        <v>25850.240000000002</v>
      </c>
      <c r="L208" s="8" t="str">
        <f>VLOOKUP(A208,'08.2019'!A:L,12,0)</f>
        <v>7.1.2.2</v>
      </c>
      <c r="M208" s="51">
        <f t="shared" si="1"/>
        <v>0</v>
      </c>
    </row>
    <row r="209" spans="1:13">
      <c r="A209" s="180" t="s">
        <v>1007</v>
      </c>
      <c r="B209" s="175" t="s">
        <v>158</v>
      </c>
      <c r="C209" s="180" t="s">
        <v>1008</v>
      </c>
      <c r="D209" s="9"/>
      <c r="E209" s="10">
        <v>460050.92</v>
      </c>
      <c r="F209" s="11"/>
      <c r="G209" s="10">
        <v>58334.3</v>
      </c>
      <c r="H209" s="11"/>
      <c r="I209" s="11">
        <v>0</v>
      </c>
      <c r="J209" s="11"/>
      <c r="K209" s="10">
        <v>518385.22</v>
      </c>
      <c r="L209" s="8" t="str">
        <f>VLOOKUP(A209,'08.2019'!A:L,12,0)</f>
        <v>7.1.2.2</v>
      </c>
      <c r="M209" s="51">
        <f t="shared" si="1"/>
        <v>58334.3</v>
      </c>
    </row>
    <row r="210" spans="1:13">
      <c r="A210" s="180" t="s">
        <v>1012</v>
      </c>
      <c r="B210" s="175" t="s">
        <v>158</v>
      </c>
      <c r="C210" s="180" t="s">
        <v>1013</v>
      </c>
      <c r="D210" s="9"/>
      <c r="E210" s="10">
        <v>150613.29999999999</v>
      </c>
      <c r="F210" s="11"/>
      <c r="G210" s="10">
        <v>18125.349999999999</v>
      </c>
      <c r="H210" s="11"/>
      <c r="I210" s="11">
        <v>0</v>
      </c>
      <c r="J210" s="11"/>
      <c r="K210" s="10">
        <v>168738.65</v>
      </c>
      <c r="L210" s="8" t="str">
        <f>VLOOKUP(A210,'08.2019'!A:L,12,0)</f>
        <v>7.1.2.2</v>
      </c>
      <c r="M210" s="51">
        <f t="shared" si="1"/>
        <v>18125.349999999999</v>
      </c>
    </row>
    <row r="211" spans="1:13">
      <c r="A211" s="180" t="s">
        <v>1017</v>
      </c>
      <c r="B211" s="175" t="s">
        <v>158</v>
      </c>
      <c r="C211" s="180" t="s">
        <v>1018</v>
      </c>
      <c r="D211" s="9"/>
      <c r="E211" s="10">
        <v>18100.64</v>
      </c>
      <c r="F211" s="11"/>
      <c r="G211" s="10">
        <v>2265.65</v>
      </c>
      <c r="H211" s="11"/>
      <c r="I211" s="11">
        <v>0</v>
      </c>
      <c r="J211" s="11"/>
      <c r="K211" s="10">
        <v>20366.29</v>
      </c>
      <c r="L211" s="8" t="str">
        <f>VLOOKUP(A211,'08.2019'!A:L,12,0)</f>
        <v>7.1.2.2</v>
      </c>
      <c r="M211" s="51">
        <f t="shared" si="1"/>
        <v>2265.65</v>
      </c>
    </row>
    <row r="212" spans="1:13">
      <c r="A212" s="180" t="s">
        <v>1022</v>
      </c>
      <c r="B212" s="175" t="s">
        <v>158</v>
      </c>
      <c r="C212" s="180" t="s">
        <v>1023</v>
      </c>
      <c r="D212" s="9"/>
      <c r="E212" s="10">
        <v>139126.60999999999</v>
      </c>
      <c r="F212" s="11"/>
      <c r="G212" s="10">
        <v>35344.11</v>
      </c>
      <c r="H212" s="11"/>
      <c r="I212" s="10">
        <v>16717.740000000002</v>
      </c>
      <c r="J212" s="11"/>
      <c r="K212" s="10">
        <v>157752.98000000001</v>
      </c>
      <c r="L212" s="8" t="str">
        <f>VLOOKUP(A212,'08.2019'!A:L,12,0)</f>
        <v>7.1.2.2</v>
      </c>
      <c r="M212" s="51">
        <f t="shared" si="1"/>
        <v>18626.37</v>
      </c>
    </row>
    <row r="213" spans="1:13">
      <c r="A213" s="176" t="s">
        <v>257</v>
      </c>
      <c r="B213" s="176" t="s">
        <v>258</v>
      </c>
      <c r="C213" s="4"/>
      <c r="D213" s="4"/>
      <c r="E213" s="177" t="s">
        <v>259</v>
      </c>
      <c r="F213" s="5"/>
      <c r="G213" s="177" t="s">
        <v>260</v>
      </c>
      <c r="H213" s="5"/>
      <c r="I213" s="177" t="s">
        <v>261</v>
      </c>
      <c r="J213" s="5"/>
      <c r="K213" s="177" t="s">
        <v>262</v>
      </c>
      <c r="L213" s="8">
        <f>VLOOKUP(A213,'08.2019'!A:L,12,0)</f>
        <v>0</v>
      </c>
      <c r="M213" s="51" t="e">
        <f t="shared" si="1"/>
        <v>#VALUE!</v>
      </c>
    </row>
    <row r="214" spans="1:13">
      <c r="A214" s="180" t="s">
        <v>1028</v>
      </c>
      <c r="B214" s="175" t="s">
        <v>158</v>
      </c>
      <c r="C214" s="180" t="s">
        <v>793</v>
      </c>
      <c r="D214" s="9"/>
      <c r="E214" s="10">
        <v>276995.38</v>
      </c>
      <c r="F214" s="11"/>
      <c r="G214" s="10">
        <v>36953.43</v>
      </c>
      <c r="H214" s="11"/>
      <c r="I214" s="11">
        <v>0</v>
      </c>
      <c r="J214" s="11"/>
      <c r="K214" s="10">
        <v>313948.81</v>
      </c>
      <c r="L214" s="8" t="str">
        <f>VLOOKUP(A214,'08.2019'!A:L,12,0)</f>
        <v>7.1.2.2</v>
      </c>
      <c r="M214" s="51">
        <f t="shared" si="1"/>
        <v>36953.43</v>
      </c>
    </row>
    <row r="215" spans="1:13">
      <c r="A215" s="180" t="s">
        <v>1032</v>
      </c>
      <c r="B215" s="175" t="s">
        <v>158</v>
      </c>
      <c r="C215" s="180" t="s">
        <v>798</v>
      </c>
      <c r="D215" s="9"/>
      <c r="E215" s="10">
        <v>45775.37</v>
      </c>
      <c r="F215" s="11"/>
      <c r="G215" s="10">
        <v>9626.7199999999993</v>
      </c>
      <c r="H215" s="11"/>
      <c r="I215" s="10">
        <v>2980.24</v>
      </c>
      <c r="J215" s="11"/>
      <c r="K215" s="10">
        <v>52421.85</v>
      </c>
      <c r="L215" s="8" t="str">
        <f>VLOOKUP(A215,'08.2019'!A:L,12,0)</f>
        <v>7.1.2.2</v>
      </c>
      <c r="M215" s="51">
        <f t="shared" si="1"/>
        <v>6646.48</v>
      </c>
    </row>
    <row r="216" spans="1:13">
      <c r="A216" s="180" t="s">
        <v>1037</v>
      </c>
      <c r="B216" s="175" t="s">
        <v>158</v>
      </c>
      <c r="C216" s="180" t="s">
        <v>949</v>
      </c>
      <c r="D216" s="9"/>
      <c r="E216" s="10">
        <v>2174.9899999999998</v>
      </c>
      <c r="F216" s="11"/>
      <c r="G216" s="10">
        <v>3420</v>
      </c>
      <c r="H216" s="11"/>
      <c r="I216" s="11">
        <v>0</v>
      </c>
      <c r="J216" s="11"/>
      <c r="K216" s="10">
        <v>5594.99</v>
      </c>
      <c r="L216" s="8" t="str">
        <f>VLOOKUP(A216,'08.2019'!A:L,12,0)</f>
        <v>7.1.2.2</v>
      </c>
      <c r="M216" s="51">
        <f t="shared" si="1"/>
        <v>3420</v>
      </c>
    </row>
    <row r="217" spans="1:13">
      <c r="A217" s="180" t="s">
        <v>1039</v>
      </c>
      <c r="B217" s="175" t="s">
        <v>158</v>
      </c>
      <c r="C217" s="180" t="s">
        <v>584</v>
      </c>
      <c r="D217" s="9"/>
      <c r="E217" s="10">
        <v>155240.48000000001</v>
      </c>
      <c r="F217" s="11"/>
      <c r="G217" s="10">
        <v>20338.810000000001</v>
      </c>
      <c r="H217" s="11"/>
      <c r="I217" s="11">
        <v>0</v>
      </c>
      <c r="J217" s="11"/>
      <c r="K217" s="10">
        <v>175579.29</v>
      </c>
      <c r="L217" s="8" t="str">
        <f>VLOOKUP(A217,'08.2019'!A:L,12,0)</f>
        <v>7.1.2.2</v>
      </c>
      <c r="M217" s="51">
        <f t="shared" si="1"/>
        <v>20338.810000000001</v>
      </c>
    </row>
    <row r="218" spans="1:13">
      <c r="A218" s="180" t="s">
        <v>1044</v>
      </c>
      <c r="B218" s="175" t="s">
        <v>158</v>
      </c>
      <c r="C218" s="180" t="s">
        <v>806</v>
      </c>
      <c r="D218" s="9"/>
      <c r="E218" s="10">
        <v>226612.21</v>
      </c>
      <c r="F218" s="11"/>
      <c r="G218" s="10">
        <v>25928.94</v>
      </c>
      <c r="H218" s="11"/>
      <c r="I218" s="11">
        <v>0.03</v>
      </c>
      <c r="J218" s="11"/>
      <c r="K218" s="10">
        <v>252541.12</v>
      </c>
      <c r="L218" s="8" t="str">
        <f>VLOOKUP(A218,'08.2019'!A:L,12,0)</f>
        <v>7.1.2.2</v>
      </c>
      <c r="M218" s="51">
        <f t="shared" si="1"/>
        <v>25928.91</v>
      </c>
    </row>
    <row r="219" spans="1:13">
      <c r="A219" s="180" t="s">
        <v>1049</v>
      </c>
      <c r="B219" s="175" t="s">
        <v>158</v>
      </c>
      <c r="C219" s="180" t="s">
        <v>811</v>
      </c>
      <c r="D219" s="9"/>
      <c r="E219" s="10">
        <v>12916.77</v>
      </c>
      <c r="F219" s="11"/>
      <c r="G219" s="10">
        <v>1627.02</v>
      </c>
      <c r="H219" s="11"/>
      <c r="I219" s="11">
        <v>0</v>
      </c>
      <c r="J219" s="11"/>
      <c r="K219" s="10">
        <v>14543.79</v>
      </c>
      <c r="L219" s="8" t="str">
        <f>VLOOKUP(A219,'08.2019'!A:L,12,0)</f>
        <v>7.1.2.2</v>
      </c>
      <c r="M219" s="51">
        <f t="shared" si="1"/>
        <v>1627.02</v>
      </c>
    </row>
    <row r="220" spans="1:13">
      <c r="A220" s="180" t="s">
        <v>1054</v>
      </c>
      <c r="B220" s="175" t="s">
        <v>158</v>
      </c>
      <c r="C220" s="180" t="s">
        <v>816</v>
      </c>
      <c r="D220" s="9"/>
      <c r="E220" s="10">
        <v>12021.25</v>
      </c>
      <c r="F220" s="11"/>
      <c r="G220" s="10">
        <v>2074.31</v>
      </c>
      <c r="H220" s="11"/>
      <c r="I220" s="11">
        <v>121.08</v>
      </c>
      <c r="J220" s="11"/>
      <c r="K220" s="10">
        <v>13974.48</v>
      </c>
      <c r="L220" s="8" t="str">
        <f>VLOOKUP(A220,'08.2019'!A:L,12,0)</f>
        <v>7.1.2.2</v>
      </c>
      <c r="M220" s="51">
        <f t="shared" si="1"/>
        <v>1953.23</v>
      </c>
    </row>
    <row r="221" spans="1:13">
      <c r="A221" s="180" t="s">
        <v>1059</v>
      </c>
      <c r="B221" s="175" t="s">
        <v>158</v>
      </c>
      <c r="C221" s="180" t="s">
        <v>821</v>
      </c>
      <c r="D221" s="9"/>
      <c r="E221" s="10">
        <v>1614.65</v>
      </c>
      <c r="F221" s="11"/>
      <c r="G221" s="11">
        <v>203.33</v>
      </c>
      <c r="H221" s="11"/>
      <c r="I221" s="11">
        <v>0</v>
      </c>
      <c r="J221" s="11"/>
      <c r="K221" s="10">
        <v>1817.98</v>
      </c>
      <c r="L221" s="8" t="s">
        <v>66</v>
      </c>
      <c r="M221" s="51">
        <f t="shared" si="1"/>
        <v>203.33</v>
      </c>
    </row>
    <row r="222" spans="1:13">
      <c r="A222" s="180" t="s">
        <v>1064</v>
      </c>
      <c r="B222" s="175" t="s">
        <v>158</v>
      </c>
      <c r="C222" s="180" t="s">
        <v>826</v>
      </c>
      <c r="D222" s="9"/>
      <c r="E222" s="10">
        <v>1502.68</v>
      </c>
      <c r="F222" s="11"/>
      <c r="G222" s="11">
        <v>259.27</v>
      </c>
      <c r="H222" s="11"/>
      <c r="I222" s="11">
        <v>15.14</v>
      </c>
      <c r="J222" s="11"/>
      <c r="K222" s="10">
        <v>1746.81</v>
      </c>
      <c r="L222" s="8" t="str">
        <f>VLOOKUP(A222,'08.2019'!A:L,12,0)</f>
        <v>7.1.2.2</v>
      </c>
      <c r="M222" s="51">
        <f t="shared" si="1"/>
        <v>244.13</v>
      </c>
    </row>
    <row r="223" spans="1:13">
      <c r="A223" s="180" t="s">
        <v>1069</v>
      </c>
      <c r="B223" s="175" t="s">
        <v>158</v>
      </c>
      <c r="C223" s="180" t="s">
        <v>831</v>
      </c>
      <c r="D223" s="9"/>
      <c r="E223" s="10">
        <v>41173.379999999997</v>
      </c>
      <c r="F223" s="11"/>
      <c r="G223" s="10">
        <v>5186.3999999999996</v>
      </c>
      <c r="H223" s="11"/>
      <c r="I223" s="11">
        <v>0</v>
      </c>
      <c r="J223" s="11"/>
      <c r="K223" s="10">
        <v>46359.78</v>
      </c>
      <c r="L223" s="8" t="str">
        <f>VLOOKUP(A223,'08.2019'!A:L,12,0)</f>
        <v>7.1.2.2</v>
      </c>
      <c r="M223" s="51">
        <f t="shared" si="1"/>
        <v>5186.3999999999996</v>
      </c>
    </row>
    <row r="224" spans="1:13">
      <c r="A224" s="180" t="s">
        <v>1074</v>
      </c>
      <c r="B224" s="175" t="s">
        <v>158</v>
      </c>
      <c r="C224" s="180" t="s">
        <v>837</v>
      </c>
      <c r="D224" s="9"/>
      <c r="E224" s="10">
        <v>38318.04</v>
      </c>
      <c r="F224" s="11"/>
      <c r="G224" s="10">
        <v>6611.91</v>
      </c>
      <c r="H224" s="11"/>
      <c r="I224" s="11">
        <v>386.03</v>
      </c>
      <c r="J224" s="11"/>
      <c r="K224" s="10">
        <v>44543.92</v>
      </c>
      <c r="L224" s="8" t="str">
        <f>VLOOKUP(A224,'08.2019'!A:L,12,0)</f>
        <v>7.1.2.2</v>
      </c>
      <c r="M224" s="51">
        <f t="shared" si="1"/>
        <v>6225.88</v>
      </c>
    </row>
    <row r="225" spans="1:13">
      <c r="A225" s="180" t="s">
        <v>1079</v>
      </c>
      <c r="B225" s="175" t="s">
        <v>158</v>
      </c>
      <c r="C225" s="180" t="s">
        <v>1080</v>
      </c>
      <c r="D225" s="9"/>
      <c r="E225" s="10">
        <v>32363.58</v>
      </c>
      <c r="F225" s="11"/>
      <c r="G225" s="10">
        <v>13006.12</v>
      </c>
      <c r="H225" s="11"/>
      <c r="I225" s="11">
        <v>0</v>
      </c>
      <c r="J225" s="11"/>
      <c r="K225" s="10">
        <v>45369.7</v>
      </c>
      <c r="L225" s="8" t="str">
        <f>VLOOKUP(A225,'08.2019'!A:L,12,0)</f>
        <v>7.1.4</v>
      </c>
      <c r="M225" s="51">
        <f t="shared" si="1"/>
        <v>13006.12</v>
      </c>
    </row>
    <row r="226" spans="1:13">
      <c r="A226" s="182" t="s">
        <v>158</v>
      </c>
      <c r="B226" s="175" t="s">
        <v>158</v>
      </c>
      <c r="C226" s="182" t="s">
        <v>158</v>
      </c>
      <c r="D226" s="12"/>
      <c r="E226" s="12"/>
      <c r="F226" s="12"/>
      <c r="G226" s="12"/>
      <c r="H226" s="12"/>
      <c r="I226" s="12"/>
      <c r="J226" s="12"/>
      <c r="K226" s="12"/>
      <c r="L226" s="8">
        <f>VLOOKUP(A226,'08.2019'!A:L,12,0)</f>
        <v>0</v>
      </c>
      <c r="M226" s="51">
        <f t="shared" si="1"/>
        <v>0</v>
      </c>
    </row>
    <row r="227" spans="1:13">
      <c r="A227" s="178" t="s">
        <v>1082</v>
      </c>
      <c r="B227" s="175" t="s">
        <v>158</v>
      </c>
      <c r="C227" s="178" t="s">
        <v>1083</v>
      </c>
      <c r="D227" s="6"/>
      <c r="E227" s="7">
        <v>51931.85</v>
      </c>
      <c r="F227" s="8"/>
      <c r="G227" s="7">
        <v>6380.37</v>
      </c>
      <c r="H227" s="8"/>
      <c r="I227" s="8">
        <v>0.33</v>
      </c>
      <c r="J227" s="8"/>
      <c r="K227" s="7">
        <v>58311.89</v>
      </c>
      <c r="L227" s="8">
        <f>VLOOKUP(A227,'08.2019'!A:L,12,0)</f>
        <v>0</v>
      </c>
      <c r="M227" s="51">
        <f t="shared" si="1"/>
        <v>6380.04</v>
      </c>
    </row>
    <row r="228" spans="1:13">
      <c r="A228" s="178" t="s">
        <v>1088</v>
      </c>
      <c r="B228" s="175" t="s">
        <v>158</v>
      </c>
      <c r="C228" s="178" t="s">
        <v>842</v>
      </c>
      <c r="D228" s="6"/>
      <c r="E228" s="7">
        <v>51931.85</v>
      </c>
      <c r="F228" s="8"/>
      <c r="G228" s="7">
        <v>6380.37</v>
      </c>
      <c r="H228" s="8"/>
      <c r="I228" s="8">
        <v>0.33</v>
      </c>
      <c r="J228" s="8"/>
      <c r="K228" s="7">
        <v>58311.89</v>
      </c>
      <c r="L228" s="8" t="str">
        <f>VLOOKUP(A228,'08.2019'!A:L,12,0)</f>
        <v>7.1.3.2</v>
      </c>
      <c r="M228" s="51">
        <f t="shared" si="1"/>
        <v>6380.04</v>
      </c>
    </row>
    <row r="229" spans="1:13">
      <c r="A229" s="180" t="s">
        <v>1089</v>
      </c>
      <c r="B229" s="175" t="s">
        <v>158</v>
      </c>
      <c r="C229" s="180" t="s">
        <v>771</v>
      </c>
      <c r="D229" s="9"/>
      <c r="E229" s="10">
        <v>22073.39</v>
      </c>
      <c r="F229" s="11"/>
      <c r="G229" s="10">
        <v>2750.33</v>
      </c>
      <c r="H229" s="11"/>
      <c r="I229" s="11">
        <v>0.33</v>
      </c>
      <c r="J229" s="11"/>
      <c r="K229" s="10">
        <v>24823.39</v>
      </c>
      <c r="L229" s="8">
        <f>VLOOKUP(A229,'08.2019'!A:L,12,0)</f>
        <v>0</v>
      </c>
      <c r="M229" s="51">
        <f t="shared" si="1"/>
        <v>2750</v>
      </c>
    </row>
    <row r="230" spans="1:13">
      <c r="A230" s="180" t="s">
        <v>1093</v>
      </c>
      <c r="B230" s="175" t="s">
        <v>158</v>
      </c>
      <c r="C230" s="180" t="s">
        <v>907</v>
      </c>
      <c r="D230" s="9"/>
      <c r="E230" s="10">
        <v>2000</v>
      </c>
      <c r="F230" s="11"/>
      <c r="G230" s="11">
        <v>0</v>
      </c>
      <c r="H230" s="11"/>
      <c r="I230" s="11">
        <v>0</v>
      </c>
      <c r="J230" s="11"/>
      <c r="K230" s="10">
        <v>2000</v>
      </c>
      <c r="L230" s="8">
        <f>VLOOKUP(A230,'08.2019'!A:L,12,0)</f>
        <v>0</v>
      </c>
      <c r="M230" s="51">
        <f t="shared" si="1"/>
        <v>0</v>
      </c>
    </row>
    <row r="231" spans="1:13">
      <c r="A231" s="180" t="s">
        <v>1095</v>
      </c>
      <c r="B231" s="175" t="s">
        <v>158</v>
      </c>
      <c r="C231" s="180" t="s">
        <v>793</v>
      </c>
      <c r="D231" s="9"/>
      <c r="E231" s="10">
        <v>16410</v>
      </c>
      <c r="F231" s="11"/>
      <c r="G231" s="10">
        <v>1890</v>
      </c>
      <c r="H231" s="11"/>
      <c r="I231" s="11">
        <v>0</v>
      </c>
      <c r="J231" s="11"/>
      <c r="K231" s="10">
        <v>18300</v>
      </c>
      <c r="L231" s="8">
        <f>VLOOKUP(A231,'08.2019'!A:L,12,0)</f>
        <v>0</v>
      </c>
      <c r="M231" s="51">
        <f t="shared" si="1"/>
        <v>1890</v>
      </c>
    </row>
    <row r="232" spans="1:13">
      <c r="A232" s="180" t="s">
        <v>1099</v>
      </c>
      <c r="B232" s="175" t="s">
        <v>158</v>
      </c>
      <c r="C232" s="180" t="s">
        <v>798</v>
      </c>
      <c r="D232" s="9"/>
      <c r="E232" s="10">
        <v>11448.46</v>
      </c>
      <c r="F232" s="11"/>
      <c r="G232" s="10">
        <v>1740.04</v>
      </c>
      <c r="H232" s="11"/>
      <c r="I232" s="11">
        <v>0</v>
      </c>
      <c r="J232" s="11"/>
      <c r="K232" s="10">
        <v>13188.5</v>
      </c>
      <c r="L232" s="8">
        <f>VLOOKUP(A232,'08.2019'!A:L,12,0)</f>
        <v>0</v>
      </c>
      <c r="M232" s="51">
        <f t="shared" si="1"/>
        <v>1740.04</v>
      </c>
    </row>
    <row r="233" spans="1:13">
      <c r="A233" s="182" t="s">
        <v>158</v>
      </c>
      <c r="B233" s="175" t="s">
        <v>158</v>
      </c>
      <c r="C233" s="182" t="s">
        <v>158</v>
      </c>
      <c r="D233" s="12"/>
      <c r="E233" s="12"/>
      <c r="F233" s="12"/>
      <c r="G233" s="12"/>
      <c r="H233" s="12"/>
      <c r="I233" s="12"/>
      <c r="J233" s="12"/>
      <c r="K233" s="12"/>
      <c r="L233" s="8">
        <f>VLOOKUP(A233,'08.2019'!A:L,12,0)</f>
        <v>0</v>
      </c>
      <c r="M233" s="51">
        <f t="shared" si="1"/>
        <v>0</v>
      </c>
    </row>
    <row r="234" spans="1:13">
      <c r="A234" s="178" t="s">
        <v>1103</v>
      </c>
      <c r="B234" s="175" t="s">
        <v>158</v>
      </c>
      <c r="C234" s="178" t="s">
        <v>1104</v>
      </c>
      <c r="D234" s="6"/>
      <c r="E234" s="7">
        <v>1107301.8</v>
      </c>
      <c r="F234" s="8"/>
      <c r="G234" s="7">
        <v>139072.57</v>
      </c>
      <c r="H234" s="8"/>
      <c r="I234" s="8">
        <v>318.02999999999997</v>
      </c>
      <c r="J234" s="8"/>
      <c r="K234" s="7">
        <v>1246056.3400000001</v>
      </c>
      <c r="L234" s="8">
        <f>VLOOKUP(A234,'08.2019'!A:L,12,0)</f>
        <v>0</v>
      </c>
      <c r="M234" s="51">
        <f t="shared" si="1"/>
        <v>138754.54</v>
      </c>
    </row>
    <row r="235" spans="1:13">
      <c r="A235" s="178" t="s">
        <v>1108</v>
      </c>
      <c r="B235" s="175" t="s">
        <v>158</v>
      </c>
      <c r="C235" s="178" t="s">
        <v>1104</v>
      </c>
      <c r="D235" s="6"/>
      <c r="E235" s="7">
        <v>1107301.8</v>
      </c>
      <c r="F235" s="8"/>
      <c r="G235" s="7">
        <v>139072.57</v>
      </c>
      <c r="H235" s="8"/>
      <c r="I235" s="8">
        <v>318.02999999999997</v>
      </c>
      <c r="J235" s="8"/>
      <c r="K235" s="7">
        <v>1246056.3400000001</v>
      </c>
      <c r="L235" s="8">
        <f>VLOOKUP(A235,'08.2019'!A:L,12,0)</f>
        <v>0</v>
      </c>
      <c r="M235" s="51">
        <f t="shared" si="1"/>
        <v>138754.54</v>
      </c>
    </row>
    <row r="236" spans="1:13">
      <c r="A236" s="178" t="s">
        <v>1109</v>
      </c>
      <c r="B236" s="175" t="s">
        <v>158</v>
      </c>
      <c r="C236" s="178" t="s">
        <v>1104</v>
      </c>
      <c r="D236" s="6"/>
      <c r="E236" s="7">
        <v>1107301.8</v>
      </c>
      <c r="F236" s="8"/>
      <c r="G236" s="7">
        <v>139072.57</v>
      </c>
      <c r="H236" s="8"/>
      <c r="I236" s="8">
        <v>318.02999999999997</v>
      </c>
      <c r="J236" s="8"/>
      <c r="K236" s="7">
        <v>1246056.3400000001</v>
      </c>
      <c r="L236" s="8">
        <f>VLOOKUP(A236,'08.2019'!A:L,12,0)</f>
        <v>0</v>
      </c>
      <c r="M236" s="51">
        <f t="shared" si="1"/>
        <v>138754.54</v>
      </c>
    </row>
    <row r="237" spans="1:13">
      <c r="A237" s="180" t="s">
        <v>1110</v>
      </c>
      <c r="B237" s="175" t="s">
        <v>158</v>
      </c>
      <c r="C237" s="180" t="s">
        <v>1111</v>
      </c>
      <c r="D237" s="9"/>
      <c r="E237" s="10">
        <v>44132</v>
      </c>
      <c r="F237" s="11"/>
      <c r="G237" s="10">
        <v>5504</v>
      </c>
      <c r="H237" s="11"/>
      <c r="I237" s="11">
        <v>0</v>
      </c>
      <c r="J237" s="11"/>
      <c r="K237" s="10">
        <v>49636</v>
      </c>
      <c r="L237" s="8" t="str">
        <f>VLOOKUP(A237,'08.2019'!A:L,12,0)</f>
        <v>8.6</v>
      </c>
      <c r="M237" s="51">
        <f t="shared" si="1"/>
        <v>5504</v>
      </c>
    </row>
    <row r="238" spans="1:13">
      <c r="A238" s="180" t="s">
        <v>1115</v>
      </c>
      <c r="B238" s="175" t="s">
        <v>158</v>
      </c>
      <c r="C238" s="180" t="s">
        <v>1116</v>
      </c>
      <c r="D238" s="9"/>
      <c r="E238" s="10">
        <v>47296</v>
      </c>
      <c r="F238" s="11"/>
      <c r="G238" s="10">
        <v>6750</v>
      </c>
      <c r="H238" s="11"/>
      <c r="I238" s="11">
        <v>0</v>
      </c>
      <c r="J238" s="11"/>
      <c r="K238" s="10">
        <v>54046</v>
      </c>
      <c r="L238" s="8" t="str">
        <f>VLOOKUP(A238,'08.2019'!A:L,12,0)</f>
        <v>8.3</v>
      </c>
      <c r="M238" s="51">
        <f t="shared" si="1"/>
        <v>6750</v>
      </c>
    </row>
    <row r="239" spans="1:13">
      <c r="A239" s="180" t="s">
        <v>1120</v>
      </c>
      <c r="B239" s="175" t="s">
        <v>158</v>
      </c>
      <c r="C239" s="180" t="s">
        <v>1121</v>
      </c>
      <c r="D239" s="9"/>
      <c r="E239" s="10">
        <v>12510</v>
      </c>
      <c r="F239" s="11"/>
      <c r="G239" s="10">
        <v>3510</v>
      </c>
      <c r="H239" s="11"/>
      <c r="I239" s="11">
        <v>0</v>
      </c>
      <c r="J239" s="11"/>
      <c r="K239" s="10">
        <v>16020</v>
      </c>
      <c r="L239" s="8" t="str">
        <f>VLOOKUP(A239,'08.2019'!A:L,12,0)</f>
        <v>8.7</v>
      </c>
      <c r="M239" s="51">
        <f t="shared" si="1"/>
        <v>3510</v>
      </c>
    </row>
    <row r="240" spans="1:13">
      <c r="A240" s="180" t="s">
        <v>1123</v>
      </c>
      <c r="B240" s="175" t="s">
        <v>158</v>
      </c>
      <c r="C240" s="180" t="s">
        <v>1124</v>
      </c>
      <c r="D240" s="9"/>
      <c r="E240" s="10">
        <v>117679.86</v>
      </c>
      <c r="F240" s="11"/>
      <c r="G240" s="10">
        <v>14630.16</v>
      </c>
      <c r="H240" s="11"/>
      <c r="I240" s="11">
        <v>0</v>
      </c>
      <c r="J240" s="11"/>
      <c r="K240" s="10">
        <v>132310.01999999999</v>
      </c>
      <c r="L240" s="8" t="str">
        <f>VLOOKUP(A240,'08.2019'!A:L,12,0)</f>
        <v>8.2</v>
      </c>
      <c r="M240" s="51">
        <f t="shared" si="1"/>
        <v>14630.16</v>
      </c>
    </row>
    <row r="241" spans="1:13">
      <c r="A241" s="180" t="s">
        <v>1128</v>
      </c>
      <c r="B241" s="175" t="s">
        <v>158</v>
      </c>
      <c r="C241" s="180" t="s">
        <v>1129</v>
      </c>
      <c r="D241" s="9"/>
      <c r="E241" s="10">
        <v>9206.9500000000007</v>
      </c>
      <c r="F241" s="11"/>
      <c r="G241" s="11">
        <v>989.17</v>
      </c>
      <c r="H241" s="11"/>
      <c r="I241" s="11">
        <v>0</v>
      </c>
      <c r="J241" s="11"/>
      <c r="K241" s="10">
        <v>10196.120000000001</v>
      </c>
      <c r="L241" s="8" t="str">
        <f>VLOOKUP(A241,'08.2019'!A:L,12,0)</f>
        <v>8.8</v>
      </c>
      <c r="M241" s="51">
        <f t="shared" si="1"/>
        <v>989.17</v>
      </c>
    </row>
    <row r="242" spans="1:13">
      <c r="A242" s="180" t="s">
        <v>1133</v>
      </c>
      <c r="B242" s="175" t="s">
        <v>158</v>
      </c>
      <c r="C242" s="180" t="s">
        <v>1134</v>
      </c>
      <c r="D242" s="9"/>
      <c r="E242" s="10">
        <v>286068.68</v>
      </c>
      <c r="F242" s="11"/>
      <c r="G242" s="10">
        <v>35129.980000000003</v>
      </c>
      <c r="H242" s="11"/>
      <c r="I242" s="11">
        <v>0.03</v>
      </c>
      <c r="J242" s="11"/>
      <c r="K242" s="10">
        <v>321198.63</v>
      </c>
      <c r="L242" s="8" t="str">
        <f>VLOOKUP(A242,'08.2019'!A:L,12,0)</f>
        <v>8.1</v>
      </c>
      <c r="M242" s="51">
        <f t="shared" si="1"/>
        <v>35129.950000000004</v>
      </c>
    </row>
    <row r="243" spans="1:13">
      <c r="A243" s="180" t="s">
        <v>1138</v>
      </c>
      <c r="B243" s="175" t="s">
        <v>158</v>
      </c>
      <c r="C243" s="180" t="s">
        <v>1139</v>
      </c>
      <c r="D243" s="9"/>
      <c r="E243" s="10">
        <v>201125.49</v>
      </c>
      <c r="F243" s="11"/>
      <c r="G243" s="10">
        <v>20780.830000000002</v>
      </c>
      <c r="H243" s="11"/>
      <c r="I243" s="11">
        <v>0</v>
      </c>
      <c r="J243" s="11"/>
      <c r="K243" s="10">
        <v>221906.32</v>
      </c>
      <c r="L243" s="8" t="str">
        <f>VLOOKUP(A243,'08.2019'!A:L,12,0)</f>
        <v>8.2</v>
      </c>
      <c r="M243" s="51">
        <f t="shared" si="1"/>
        <v>20780.830000000002</v>
      </c>
    </row>
    <row r="244" spans="1:13">
      <c r="A244" s="180" t="s">
        <v>1143</v>
      </c>
      <c r="B244" s="175" t="s">
        <v>158</v>
      </c>
      <c r="C244" s="180" t="s">
        <v>1144</v>
      </c>
      <c r="D244" s="9"/>
      <c r="E244" s="10">
        <v>292506.62</v>
      </c>
      <c r="F244" s="11"/>
      <c r="G244" s="10">
        <v>36129.65</v>
      </c>
      <c r="H244" s="11"/>
      <c r="I244" s="11">
        <v>0</v>
      </c>
      <c r="J244" s="11"/>
      <c r="K244" s="10">
        <v>328636.27</v>
      </c>
      <c r="L244" s="8" t="str">
        <f>VLOOKUP(A244,'08.2019'!A:L,12,0)</f>
        <v>8.2</v>
      </c>
      <c r="M244" s="51">
        <f t="shared" si="1"/>
        <v>36129.65</v>
      </c>
    </row>
    <row r="245" spans="1:13">
      <c r="A245" s="180" t="s">
        <v>1148</v>
      </c>
      <c r="B245" s="175" t="s">
        <v>158</v>
      </c>
      <c r="C245" s="180" t="s">
        <v>1149</v>
      </c>
      <c r="D245" s="9"/>
      <c r="E245" s="10">
        <v>19524</v>
      </c>
      <c r="F245" s="11"/>
      <c r="G245" s="11">
        <v>980</v>
      </c>
      <c r="H245" s="11"/>
      <c r="I245" s="11">
        <v>0</v>
      </c>
      <c r="J245" s="11"/>
      <c r="K245" s="10">
        <v>20504</v>
      </c>
      <c r="L245" s="8" t="str">
        <f>VLOOKUP(A245,'08.2019'!A:L,12,0)</f>
        <v>8.4</v>
      </c>
      <c r="M245" s="51">
        <f t="shared" si="1"/>
        <v>980</v>
      </c>
    </row>
    <row r="246" spans="1:13">
      <c r="A246" s="180" t="s">
        <v>1153</v>
      </c>
      <c r="B246" s="175" t="s">
        <v>158</v>
      </c>
      <c r="C246" s="180" t="s">
        <v>1154</v>
      </c>
      <c r="D246" s="9"/>
      <c r="E246" s="10">
        <v>18680.8</v>
      </c>
      <c r="F246" s="11"/>
      <c r="G246" s="10">
        <v>6430</v>
      </c>
      <c r="H246" s="11"/>
      <c r="I246" s="11">
        <v>318</v>
      </c>
      <c r="J246" s="11"/>
      <c r="K246" s="10">
        <v>24792.799999999999</v>
      </c>
      <c r="L246" s="8" t="str">
        <f>VLOOKUP(A246,'08.2019'!A:L,12,0)</f>
        <v>8.5</v>
      </c>
      <c r="M246" s="51">
        <f t="shared" si="1"/>
        <v>6112</v>
      </c>
    </row>
    <row r="247" spans="1:13">
      <c r="A247" s="180" t="s">
        <v>1158</v>
      </c>
      <c r="B247" s="175" t="s">
        <v>158</v>
      </c>
      <c r="C247" s="180" t="s">
        <v>1159</v>
      </c>
      <c r="D247" s="9"/>
      <c r="E247" s="10">
        <v>7056.8</v>
      </c>
      <c r="F247" s="11"/>
      <c r="G247" s="11">
        <v>884.29</v>
      </c>
      <c r="H247" s="11"/>
      <c r="I247" s="11">
        <v>0</v>
      </c>
      <c r="J247" s="11"/>
      <c r="K247" s="10">
        <v>7941.09</v>
      </c>
      <c r="L247" s="8" t="str">
        <f>VLOOKUP(A247,'08.2019'!A:L,12,0)</f>
        <v>8.8</v>
      </c>
      <c r="M247" s="51">
        <f t="shared" si="1"/>
        <v>884.29</v>
      </c>
    </row>
    <row r="248" spans="1:13">
      <c r="A248" s="180" t="s">
        <v>1163</v>
      </c>
      <c r="B248" s="175" t="s">
        <v>158</v>
      </c>
      <c r="C248" s="180" t="s">
        <v>1164</v>
      </c>
      <c r="D248" s="9"/>
      <c r="E248" s="10">
        <v>11190.27</v>
      </c>
      <c r="F248" s="11"/>
      <c r="G248" s="10">
        <v>3560.32</v>
      </c>
      <c r="H248" s="11"/>
      <c r="I248" s="11">
        <v>0</v>
      </c>
      <c r="J248" s="11"/>
      <c r="K248" s="10">
        <v>14750.59</v>
      </c>
      <c r="L248" s="8" t="str">
        <f>VLOOKUP(A248,'08.2019'!A:L,12,0)</f>
        <v>8.8</v>
      </c>
      <c r="M248" s="51">
        <f t="shared" si="1"/>
        <v>3560.32</v>
      </c>
    </row>
    <row r="249" spans="1:13">
      <c r="A249" s="180" t="s">
        <v>1166</v>
      </c>
      <c r="B249" s="175" t="s">
        <v>158</v>
      </c>
      <c r="C249" s="180" t="s">
        <v>1167</v>
      </c>
      <c r="D249" s="9"/>
      <c r="E249" s="10">
        <v>9970.9699999999993</v>
      </c>
      <c r="F249" s="11"/>
      <c r="G249" s="11">
        <v>0</v>
      </c>
      <c r="H249" s="11"/>
      <c r="I249" s="11">
        <v>0</v>
      </c>
      <c r="J249" s="11"/>
      <c r="K249" s="10">
        <v>9970.9699999999993</v>
      </c>
      <c r="L249" s="8" t="str">
        <f>VLOOKUP(A249,'08.2019'!A:L,12,0)</f>
        <v>8.8</v>
      </c>
      <c r="M249" s="51">
        <f t="shared" si="1"/>
        <v>0</v>
      </c>
    </row>
    <row r="250" spans="1:13">
      <c r="A250" s="180" t="s">
        <v>1169</v>
      </c>
      <c r="B250" s="175" t="s">
        <v>158</v>
      </c>
      <c r="C250" s="180" t="s">
        <v>1170</v>
      </c>
      <c r="D250" s="9"/>
      <c r="E250" s="10">
        <v>30353.360000000001</v>
      </c>
      <c r="F250" s="11"/>
      <c r="G250" s="10">
        <v>3794.17</v>
      </c>
      <c r="H250" s="11"/>
      <c r="I250" s="11">
        <v>0</v>
      </c>
      <c r="J250" s="11"/>
      <c r="K250" s="10">
        <v>34147.53</v>
      </c>
      <c r="L250" s="8" t="str">
        <f>VLOOKUP(A250,'08.2019'!A:L,12,0)</f>
        <v>8.2</v>
      </c>
      <c r="M250" s="51">
        <f t="shared" si="1"/>
        <v>3794.17</v>
      </c>
    </row>
    <row r="251" spans="1:13">
      <c r="A251" s="182" t="s">
        <v>158</v>
      </c>
      <c r="B251" s="175" t="s">
        <v>158</v>
      </c>
      <c r="C251" s="182" t="s">
        <v>158</v>
      </c>
      <c r="D251" s="12"/>
      <c r="E251" s="12"/>
      <c r="F251" s="12"/>
      <c r="G251" s="12"/>
      <c r="H251" s="12"/>
      <c r="I251" s="12"/>
      <c r="J251" s="12"/>
      <c r="K251" s="12"/>
      <c r="L251" s="8">
        <f>VLOOKUP(A251,'08.2019'!A:L,12,0)</f>
        <v>0</v>
      </c>
      <c r="M251" s="51">
        <f t="shared" si="1"/>
        <v>0</v>
      </c>
    </row>
    <row r="252" spans="1:13">
      <c r="A252" s="178" t="s">
        <v>1174</v>
      </c>
      <c r="B252" s="175" t="s">
        <v>158</v>
      </c>
      <c r="C252" s="178" t="s">
        <v>1175</v>
      </c>
      <c r="D252" s="6"/>
      <c r="E252" s="7">
        <v>557802.06000000006</v>
      </c>
      <c r="F252" s="8"/>
      <c r="G252" s="7">
        <v>86166.43</v>
      </c>
      <c r="H252" s="8"/>
      <c r="I252" s="7">
        <v>10200.049999999999</v>
      </c>
      <c r="J252" s="8"/>
      <c r="K252" s="7">
        <v>633768.43999999994</v>
      </c>
      <c r="L252" s="8">
        <v>0</v>
      </c>
      <c r="M252" s="51">
        <f t="shared" si="1"/>
        <v>75966.37999999999</v>
      </c>
    </row>
    <row r="253" spans="1:13">
      <c r="A253" s="178" t="s">
        <v>1179</v>
      </c>
      <c r="B253" s="175" t="s">
        <v>158</v>
      </c>
      <c r="C253" s="178" t="s">
        <v>1175</v>
      </c>
      <c r="D253" s="6"/>
      <c r="E253" s="7">
        <v>557802.06000000006</v>
      </c>
      <c r="F253" s="8"/>
      <c r="G253" s="7">
        <v>86166.43</v>
      </c>
      <c r="H253" s="8"/>
      <c r="I253" s="7">
        <v>10200.049999999999</v>
      </c>
      <c r="J253" s="8"/>
      <c r="K253" s="7">
        <v>633768.43999999994</v>
      </c>
      <c r="L253" s="8">
        <f>VLOOKUP(A253,'08.2019'!A:L,12,0)</f>
        <v>0</v>
      </c>
      <c r="M253" s="51">
        <f t="shared" si="1"/>
        <v>75966.37999999999</v>
      </c>
    </row>
    <row r="254" spans="1:13">
      <c r="A254" s="178" t="s">
        <v>1180</v>
      </c>
      <c r="B254" s="175" t="s">
        <v>158</v>
      </c>
      <c r="C254" s="178" t="s">
        <v>1175</v>
      </c>
      <c r="D254" s="6"/>
      <c r="E254" s="7">
        <v>557802.06000000006</v>
      </c>
      <c r="F254" s="8"/>
      <c r="G254" s="7">
        <v>86166.43</v>
      </c>
      <c r="H254" s="8"/>
      <c r="I254" s="7">
        <v>10200.049999999999</v>
      </c>
      <c r="J254" s="8"/>
      <c r="K254" s="7">
        <v>633768.43999999994</v>
      </c>
      <c r="L254" s="8">
        <f>VLOOKUP(A254,'08.2019'!A:L,12,0)</f>
        <v>0</v>
      </c>
      <c r="M254" s="51">
        <f t="shared" si="1"/>
        <v>75966.37999999999</v>
      </c>
    </row>
    <row r="255" spans="1:13">
      <c r="A255" s="178" t="s">
        <v>1181</v>
      </c>
      <c r="B255" s="175" t="s">
        <v>158</v>
      </c>
      <c r="C255" s="178" t="s">
        <v>1182</v>
      </c>
      <c r="D255" s="6"/>
      <c r="E255" s="7">
        <v>372372.89</v>
      </c>
      <c r="F255" s="8"/>
      <c r="G255" s="7">
        <v>51718.720000000001</v>
      </c>
      <c r="H255" s="8"/>
      <c r="I255" s="7">
        <v>3804.59</v>
      </c>
      <c r="J255" s="8"/>
      <c r="K255" s="7">
        <v>420287.02</v>
      </c>
      <c r="L255" s="8">
        <f>VLOOKUP(A255,'08.2019'!A:L,12,0)</f>
        <v>0</v>
      </c>
      <c r="M255" s="51">
        <f t="shared" si="1"/>
        <v>47914.130000000005</v>
      </c>
    </row>
    <row r="256" spans="1:13">
      <c r="A256" s="180" t="s">
        <v>1186</v>
      </c>
      <c r="B256" s="175" t="s">
        <v>158</v>
      </c>
      <c r="C256" s="180" t="s">
        <v>1187</v>
      </c>
      <c r="D256" s="9"/>
      <c r="E256" s="10">
        <v>341473.58</v>
      </c>
      <c r="F256" s="11"/>
      <c r="G256" s="10">
        <v>47918.7</v>
      </c>
      <c r="H256" s="11"/>
      <c r="I256" s="10">
        <v>3804.59</v>
      </c>
      <c r="J256" s="11"/>
      <c r="K256" s="10">
        <v>385587.69</v>
      </c>
      <c r="L256" s="8" t="str">
        <f>VLOOKUP(A256,'08.2019'!A:L,12,0)</f>
        <v>9.2.2</v>
      </c>
      <c r="M256" s="51">
        <f t="shared" si="1"/>
        <v>44114.11</v>
      </c>
    </row>
    <row r="257" spans="1:13">
      <c r="A257" s="180" t="s">
        <v>1191</v>
      </c>
      <c r="B257" s="175" t="s">
        <v>158</v>
      </c>
      <c r="C257" s="180" t="s">
        <v>1192</v>
      </c>
      <c r="D257" s="9"/>
      <c r="E257" s="10">
        <v>12091.22</v>
      </c>
      <c r="F257" s="11"/>
      <c r="G257" s="10">
        <v>1655.55</v>
      </c>
      <c r="H257" s="11"/>
      <c r="I257" s="11">
        <v>0</v>
      </c>
      <c r="J257" s="11"/>
      <c r="K257" s="10">
        <v>13746.77</v>
      </c>
      <c r="L257" s="8" t="str">
        <f>VLOOKUP(A257,'08.2019'!A:L,12,0)</f>
        <v>9.2.4</v>
      </c>
      <c r="M257" s="51">
        <f t="shared" si="1"/>
        <v>1655.55</v>
      </c>
    </row>
    <row r="258" spans="1:13">
      <c r="A258" s="180" t="s">
        <v>1196</v>
      </c>
      <c r="B258" s="175" t="s">
        <v>158</v>
      </c>
      <c r="C258" s="180" t="s">
        <v>1197</v>
      </c>
      <c r="D258" s="9"/>
      <c r="E258" s="10">
        <v>18808.09</v>
      </c>
      <c r="F258" s="11"/>
      <c r="G258" s="10">
        <v>2144.4699999999998</v>
      </c>
      <c r="H258" s="11"/>
      <c r="I258" s="11">
        <v>0</v>
      </c>
      <c r="J258" s="11"/>
      <c r="K258" s="10">
        <v>20952.560000000001</v>
      </c>
      <c r="L258" s="8" t="str">
        <f>VLOOKUP(A258,'08.2019'!A:L,12,0)</f>
        <v>9.2.5</v>
      </c>
      <c r="M258" s="51">
        <f t="shared" si="1"/>
        <v>2144.4699999999998</v>
      </c>
    </row>
    <row r="259" spans="1:13">
      <c r="A259" s="182" t="s">
        <v>158</v>
      </c>
      <c r="B259" s="175" t="s">
        <v>158</v>
      </c>
      <c r="C259" s="182" t="s">
        <v>158</v>
      </c>
      <c r="D259" s="12"/>
      <c r="E259" s="12"/>
      <c r="F259" s="12"/>
      <c r="G259" s="12"/>
      <c r="H259" s="12"/>
      <c r="I259" s="12"/>
      <c r="J259" s="12"/>
      <c r="K259" s="12"/>
      <c r="L259" s="8">
        <f>VLOOKUP(A259,'08.2019'!A:L,12,0)</f>
        <v>0</v>
      </c>
      <c r="M259" s="51">
        <f t="shared" si="1"/>
        <v>0</v>
      </c>
    </row>
    <row r="260" spans="1:13">
      <c r="A260" s="178" t="s">
        <v>1895</v>
      </c>
      <c r="B260" s="175" t="s">
        <v>158</v>
      </c>
      <c r="C260" s="178" t="s">
        <v>1896</v>
      </c>
      <c r="D260" s="6"/>
      <c r="E260" s="8">
        <v>0</v>
      </c>
      <c r="F260" s="8"/>
      <c r="G260" s="7">
        <v>4142.88</v>
      </c>
      <c r="H260" s="8"/>
      <c r="I260" s="8">
        <v>0</v>
      </c>
      <c r="J260" s="8"/>
      <c r="K260" s="7">
        <v>4142.88</v>
      </c>
      <c r="L260" s="8" t="s">
        <v>107</v>
      </c>
      <c r="M260" s="51">
        <f t="shared" si="1"/>
        <v>4142.88</v>
      </c>
    </row>
    <row r="261" spans="1:13">
      <c r="A261" s="180" t="s">
        <v>1897</v>
      </c>
      <c r="B261" s="175" t="s">
        <v>158</v>
      </c>
      <c r="C261" s="180" t="s">
        <v>1898</v>
      </c>
      <c r="D261" s="9"/>
      <c r="E261" s="11">
        <v>0</v>
      </c>
      <c r="F261" s="11"/>
      <c r="G261" s="11">
        <v>397.1</v>
      </c>
      <c r="H261" s="11"/>
      <c r="I261" s="11">
        <v>0</v>
      </c>
      <c r="J261" s="11"/>
      <c r="K261" s="11">
        <v>397.1</v>
      </c>
      <c r="L261" s="8" t="e">
        <f>VLOOKUP(A261,'08.2019'!A:L,12,0)</f>
        <v>#N/A</v>
      </c>
      <c r="M261" s="51">
        <f t="shared" si="1"/>
        <v>397.1</v>
      </c>
    </row>
    <row r="262" spans="1:13">
      <c r="A262" s="180" t="s">
        <v>1899</v>
      </c>
      <c r="B262" s="175" t="s">
        <v>158</v>
      </c>
      <c r="C262" s="180" t="s">
        <v>1900</v>
      </c>
      <c r="D262" s="9"/>
      <c r="E262" s="11">
        <v>0</v>
      </c>
      <c r="F262" s="11"/>
      <c r="G262" s="10">
        <v>3745.78</v>
      </c>
      <c r="H262" s="11"/>
      <c r="I262" s="11">
        <v>0</v>
      </c>
      <c r="J262" s="11"/>
      <c r="K262" s="10">
        <v>3745.78</v>
      </c>
      <c r="L262" s="8" t="e">
        <f>VLOOKUP(A262,'08.2019'!A:L,12,0)</f>
        <v>#N/A</v>
      </c>
      <c r="M262" s="51">
        <f t="shared" si="1"/>
        <v>3745.78</v>
      </c>
    </row>
    <row r="263" spans="1:13">
      <c r="A263" s="182" t="s">
        <v>158</v>
      </c>
      <c r="B263" s="175" t="s">
        <v>158</v>
      </c>
      <c r="C263" s="182" t="s">
        <v>158</v>
      </c>
      <c r="D263" s="12"/>
      <c r="E263" s="12"/>
      <c r="F263" s="12"/>
      <c r="G263" s="12"/>
      <c r="H263" s="12"/>
      <c r="I263" s="12"/>
      <c r="J263" s="12"/>
      <c r="K263" s="12"/>
      <c r="L263" s="8">
        <f>VLOOKUP(A263,'08.2019'!A:L,12,0)</f>
        <v>0</v>
      </c>
      <c r="M263" s="51">
        <f t="shared" si="1"/>
        <v>0</v>
      </c>
    </row>
    <row r="264" spans="1:13">
      <c r="A264" s="178" t="s">
        <v>1201</v>
      </c>
      <c r="B264" s="175" t="s">
        <v>158</v>
      </c>
      <c r="C264" s="178" t="s">
        <v>1202</v>
      </c>
      <c r="D264" s="6"/>
      <c r="E264" s="7">
        <v>9402.64</v>
      </c>
      <c r="F264" s="8"/>
      <c r="G264" s="7">
        <v>2013.21</v>
      </c>
      <c r="H264" s="8"/>
      <c r="I264" s="8">
        <v>394.3</v>
      </c>
      <c r="J264" s="8"/>
      <c r="K264" s="7">
        <v>11021.55</v>
      </c>
      <c r="L264" s="8" t="str">
        <f>VLOOKUP(A264,'08.2019'!A:L,12,0)</f>
        <v>9.4</v>
      </c>
      <c r="M264" s="51">
        <f t="shared" si="1"/>
        <v>1618.91</v>
      </c>
    </row>
    <row r="265" spans="1:13">
      <c r="A265" s="180" t="s">
        <v>1206</v>
      </c>
      <c r="B265" s="175" t="s">
        <v>158</v>
      </c>
      <c r="C265" s="180" t="s">
        <v>1207</v>
      </c>
      <c r="D265" s="9"/>
      <c r="E265" s="10">
        <v>3758.25</v>
      </c>
      <c r="F265" s="11"/>
      <c r="G265" s="11">
        <v>987.17</v>
      </c>
      <c r="H265" s="11"/>
      <c r="I265" s="11">
        <v>394.3</v>
      </c>
      <c r="J265" s="11"/>
      <c r="K265" s="10">
        <v>4351.12</v>
      </c>
      <c r="L265" s="8">
        <f>VLOOKUP(A265,'08.2019'!A:L,12,0)</f>
        <v>0</v>
      </c>
      <c r="M265" s="51">
        <f t="shared" si="1"/>
        <v>592.86999999999989</v>
      </c>
    </row>
    <row r="266" spans="1:13">
      <c r="A266" s="180" t="s">
        <v>1211</v>
      </c>
      <c r="B266" s="175" t="s">
        <v>158</v>
      </c>
      <c r="C266" s="180" t="s">
        <v>1212</v>
      </c>
      <c r="D266" s="9"/>
      <c r="E266" s="11">
        <v>573.48</v>
      </c>
      <c r="F266" s="11"/>
      <c r="G266" s="11">
        <v>181.44</v>
      </c>
      <c r="H266" s="11"/>
      <c r="I266" s="11">
        <v>0</v>
      </c>
      <c r="J266" s="11"/>
      <c r="K266" s="11">
        <v>754.92</v>
      </c>
      <c r="L266" s="8">
        <f>VLOOKUP(A266,'08.2019'!A:L,12,0)</f>
        <v>0</v>
      </c>
      <c r="M266" s="51">
        <f t="shared" si="1"/>
        <v>181.44</v>
      </c>
    </row>
    <row r="267" spans="1:13">
      <c r="A267" s="180" t="s">
        <v>1214</v>
      </c>
      <c r="B267" s="175" t="s">
        <v>158</v>
      </c>
      <c r="C267" s="180" t="s">
        <v>1215</v>
      </c>
      <c r="D267" s="9"/>
      <c r="E267" s="10">
        <v>2753.85</v>
      </c>
      <c r="F267" s="11"/>
      <c r="G267" s="11">
        <v>0</v>
      </c>
      <c r="H267" s="11"/>
      <c r="I267" s="11">
        <v>0</v>
      </c>
      <c r="J267" s="11"/>
      <c r="K267" s="10">
        <v>2753.85</v>
      </c>
      <c r="L267" s="8">
        <f>VLOOKUP(A267,'08.2019'!A:L,12,0)</f>
        <v>0</v>
      </c>
      <c r="M267" s="51">
        <f t="shared" si="1"/>
        <v>0</v>
      </c>
    </row>
    <row r="268" spans="1:13">
      <c r="A268" s="180" t="s">
        <v>1217</v>
      </c>
      <c r="B268" s="175" t="s">
        <v>158</v>
      </c>
      <c r="C268" s="180" t="s">
        <v>1218</v>
      </c>
      <c r="D268" s="9"/>
      <c r="E268" s="10">
        <v>2317.06</v>
      </c>
      <c r="F268" s="11"/>
      <c r="G268" s="11">
        <v>844.6</v>
      </c>
      <c r="H268" s="11"/>
      <c r="I268" s="11">
        <v>0</v>
      </c>
      <c r="J268" s="11"/>
      <c r="K268" s="10">
        <v>3161.66</v>
      </c>
      <c r="L268" s="8">
        <f>VLOOKUP(A268,'08.2019'!A:L,12,0)</f>
        <v>0</v>
      </c>
      <c r="M268" s="51">
        <f t="shared" si="1"/>
        <v>844.6</v>
      </c>
    </row>
    <row r="269" spans="1:13">
      <c r="A269" s="182" t="s">
        <v>158</v>
      </c>
      <c r="B269" s="175" t="s">
        <v>158</v>
      </c>
      <c r="C269" s="182" t="s">
        <v>158</v>
      </c>
      <c r="D269" s="12"/>
      <c r="E269" s="12"/>
      <c r="F269" s="12"/>
      <c r="G269" s="12"/>
      <c r="H269" s="12"/>
      <c r="I269" s="12"/>
      <c r="J269" s="12"/>
      <c r="K269" s="12"/>
      <c r="L269" s="8">
        <v>0</v>
      </c>
      <c r="M269" s="51">
        <f t="shared" si="1"/>
        <v>0</v>
      </c>
    </row>
    <row r="270" spans="1:13">
      <c r="A270" s="178" t="s">
        <v>1222</v>
      </c>
      <c r="B270" s="175" t="s">
        <v>158</v>
      </c>
      <c r="C270" s="178" t="s">
        <v>1223</v>
      </c>
      <c r="D270" s="6"/>
      <c r="E270" s="7">
        <v>41466.94</v>
      </c>
      <c r="F270" s="8"/>
      <c r="G270" s="7">
        <v>3770.68</v>
      </c>
      <c r="H270" s="8"/>
      <c r="I270" s="8">
        <v>0</v>
      </c>
      <c r="J270" s="8"/>
      <c r="K270" s="7">
        <v>45237.62</v>
      </c>
      <c r="L270" s="8" t="str">
        <f>VLOOKUP(A270,'08.2019'!A:L,12,0)</f>
        <v>9.5</v>
      </c>
      <c r="M270" s="51">
        <f t="shared" si="1"/>
        <v>3770.68</v>
      </c>
    </row>
    <row r="271" spans="1:13">
      <c r="A271" s="180" t="s">
        <v>1227</v>
      </c>
      <c r="B271" s="175" t="s">
        <v>158</v>
      </c>
      <c r="C271" s="180" t="s">
        <v>1228</v>
      </c>
      <c r="D271" s="9"/>
      <c r="E271" s="10">
        <v>28563.9</v>
      </c>
      <c r="F271" s="11"/>
      <c r="G271" s="10">
        <v>3603.8</v>
      </c>
      <c r="H271" s="11"/>
      <c r="I271" s="11">
        <v>0</v>
      </c>
      <c r="J271" s="11"/>
      <c r="K271" s="10">
        <v>32167.7</v>
      </c>
      <c r="L271" s="8">
        <f>VLOOKUP(A271,'08.2019'!A:L,12,0)</f>
        <v>0</v>
      </c>
      <c r="M271" s="51">
        <f t="shared" ref="M271:M334" si="2">G271-I271</f>
        <v>3603.8</v>
      </c>
    </row>
    <row r="272" spans="1:13">
      <c r="A272" s="180" t="s">
        <v>1232</v>
      </c>
      <c r="B272" s="175" t="s">
        <v>158</v>
      </c>
      <c r="C272" s="180" t="s">
        <v>1233</v>
      </c>
      <c r="D272" s="9"/>
      <c r="E272" s="10">
        <v>6386.03</v>
      </c>
      <c r="F272" s="11"/>
      <c r="G272" s="11">
        <v>0</v>
      </c>
      <c r="H272" s="11"/>
      <c r="I272" s="11">
        <v>0</v>
      </c>
      <c r="J272" s="11"/>
      <c r="K272" s="10">
        <v>6386.03</v>
      </c>
      <c r="L272" s="8">
        <f>VLOOKUP(A272,'08.2019'!A:L,12,0)</f>
        <v>0</v>
      </c>
      <c r="M272" s="51">
        <f t="shared" si="2"/>
        <v>0</v>
      </c>
    </row>
    <row r="273" spans="1:13">
      <c r="A273" s="180" t="s">
        <v>1237</v>
      </c>
      <c r="B273" s="175" t="s">
        <v>158</v>
      </c>
      <c r="C273" s="180" t="s">
        <v>1238</v>
      </c>
      <c r="D273" s="9"/>
      <c r="E273" s="11">
        <v>738.4</v>
      </c>
      <c r="F273" s="11"/>
      <c r="G273" s="11">
        <v>0</v>
      </c>
      <c r="H273" s="11"/>
      <c r="I273" s="11">
        <v>0</v>
      </c>
      <c r="J273" s="11"/>
      <c r="K273" s="11">
        <v>738.4</v>
      </c>
      <c r="L273" s="8">
        <f>VLOOKUP(A273,'08.2019'!A:L,12,0)</f>
        <v>0</v>
      </c>
      <c r="M273" s="51">
        <f t="shared" si="2"/>
        <v>0</v>
      </c>
    </row>
    <row r="274" spans="1:13">
      <c r="A274" s="180" t="s">
        <v>1240</v>
      </c>
      <c r="B274" s="175" t="s">
        <v>158</v>
      </c>
      <c r="C274" s="180" t="s">
        <v>1241</v>
      </c>
      <c r="D274" s="9"/>
      <c r="E274" s="10">
        <v>5778.61</v>
      </c>
      <c r="F274" s="11"/>
      <c r="G274" s="11">
        <v>166.88</v>
      </c>
      <c r="H274" s="11"/>
      <c r="I274" s="11">
        <v>0</v>
      </c>
      <c r="J274" s="11"/>
      <c r="K274" s="10">
        <v>5945.49</v>
      </c>
      <c r="L274" s="8">
        <f>VLOOKUP(A274,'08.2019'!A:L,12,0)</f>
        <v>0</v>
      </c>
      <c r="M274" s="51">
        <f t="shared" si="2"/>
        <v>166.88</v>
      </c>
    </row>
    <row r="275" spans="1:13">
      <c r="A275" s="182" t="s">
        <v>158</v>
      </c>
      <c r="B275" s="175" t="s">
        <v>158</v>
      </c>
      <c r="C275" s="182" t="s">
        <v>158</v>
      </c>
      <c r="D275" s="12"/>
      <c r="E275" s="12"/>
      <c r="F275" s="12"/>
      <c r="G275" s="12"/>
      <c r="H275" s="12"/>
      <c r="I275" s="12"/>
      <c r="J275" s="12"/>
      <c r="K275" s="12"/>
      <c r="L275" s="8">
        <f>VLOOKUP(A275,'08.2019'!A:L,12,0)</f>
        <v>0</v>
      </c>
      <c r="M275" s="51">
        <f t="shared" si="2"/>
        <v>0</v>
      </c>
    </row>
    <row r="276" spans="1:13">
      <c r="A276" s="178" t="s">
        <v>1245</v>
      </c>
      <c r="B276" s="175" t="s">
        <v>158</v>
      </c>
      <c r="C276" s="178" t="s">
        <v>1246</v>
      </c>
      <c r="D276" s="6"/>
      <c r="E276" s="7">
        <v>50774.91</v>
      </c>
      <c r="F276" s="8"/>
      <c r="G276" s="7">
        <v>5220.78</v>
      </c>
      <c r="H276" s="8"/>
      <c r="I276" s="8">
        <v>251.16</v>
      </c>
      <c r="J276" s="8"/>
      <c r="K276" s="7">
        <v>55744.53</v>
      </c>
      <c r="L276" s="8">
        <f>VLOOKUP(A276,'08.2019'!A:L,12,0)</f>
        <v>0</v>
      </c>
      <c r="M276" s="51">
        <f t="shared" si="2"/>
        <v>4969.62</v>
      </c>
    </row>
    <row r="277" spans="1:13">
      <c r="A277" s="180" t="s">
        <v>1250</v>
      </c>
      <c r="B277" s="175" t="s">
        <v>158</v>
      </c>
      <c r="C277" s="180" t="s">
        <v>1251</v>
      </c>
      <c r="D277" s="9"/>
      <c r="E277" s="10">
        <v>9090.2900000000009</v>
      </c>
      <c r="F277" s="11"/>
      <c r="G277" s="11">
        <v>683.88</v>
      </c>
      <c r="H277" s="11"/>
      <c r="I277" s="11">
        <v>241.44</v>
      </c>
      <c r="J277" s="11"/>
      <c r="K277" s="10">
        <v>9532.73</v>
      </c>
      <c r="L277" s="8" t="str">
        <f>VLOOKUP(A277,'08.2019'!A:L,12,0)</f>
        <v>9.6</v>
      </c>
      <c r="M277" s="51">
        <f t="shared" si="2"/>
        <v>442.44</v>
      </c>
    </row>
    <row r="278" spans="1:13">
      <c r="A278" s="180" t="s">
        <v>1255</v>
      </c>
      <c r="B278" s="175" t="s">
        <v>158</v>
      </c>
      <c r="C278" s="180" t="s">
        <v>1256</v>
      </c>
      <c r="D278" s="9"/>
      <c r="E278" s="10">
        <v>9363.4599999999991</v>
      </c>
      <c r="F278" s="11"/>
      <c r="G278" s="10">
        <v>1324.04</v>
      </c>
      <c r="H278" s="11"/>
      <c r="I278" s="11">
        <v>0</v>
      </c>
      <c r="J278" s="11"/>
      <c r="K278" s="10">
        <v>10687.5</v>
      </c>
      <c r="L278" s="8" t="str">
        <f>VLOOKUP(A278,'08.2019'!A:L,12,0)</f>
        <v>9.6</v>
      </c>
      <c r="M278" s="51">
        <f t="shared" si="2"/>
        <v>1324.04</v>
      </c>
    </row>
    <row r="279" spans="1:13">
      <c r="A279" s="180" t="s">
        <v>1901</v>
      </c>
      <c r="B279" s="175" t="s">
        <v>158</v>
      </c>
      <c r="C279" s="180" t="s">
        <v>1902</v>
      </c>
      <c r="D279" s="9"/>
      <c r="E279" s="11">
        <v>0</v>
      </c>
      <c r="F279" s="11"/>
      <c r="G279" s="11">
        <v>20.8</v>
      </c>
      <c r="H279" s="11"/>
      <c r="I279" s="11">
        <v>0</v>
      </c>
      <c r="J279" s="11"/>
      <c r="K279" s="11">
        <v>20.8</v>
      </c>
      <c r="L279" s="8" t="s">
        <v>113</v>
      </c>
      <c r="M279" s="51">
        <f t="shared" si="2"/>
        <v>20.8</v>
      </c>
    </row>
    <row r="280" spans="1:13">
      <c r="A280" s="180" t="s">
        <v>1260</v>
      </c>
      <c r="B280" s="175" t="s">
        <v>158</v>
      </c>
      <c r="C280" s="180" t="s">
        <v>1261</v>
      </c>
      <c r="D280" s="9"/>
      <c r="E280" s="11">
        <v>997.01</v>
      </c>
      <c r="F280" s="11"/>
      <c r="G280" s="11">
        <v>37.56</v>
      </c>
      <c r="H280" s="11"/>
      <c r="I280" s="11">
        <v>0</v>
      </c>
      <c r="J280" s="11"/>
      <c r="K280" s="10">
        <v>1034.57</v>
      </c>
      <c r="L280" s="8" t="str">
        <f>VLOOKUP(A280,'08.2019'!A:L,12,0)</f>
        <v>9.6</v>
      </c>
      <c r="M280" s="51">
        <f t="shared" si="2"/>
        <v>37.56</v>
      </c>
    </row>
    <row r="281" spans="1:13">
      <c r="A281" s="180" t="s">
        <v>1265</v>
      </c>
      <c r="B281" s="175" t="s">
        <v>158</v>
      </c>
      <c r="C281" s="180" t="s">
        <v>1266</v>
      </c>
      <c r="D281" s="9"/>
      <c r="E281" s="11">
        <v>10.73</v>
      </c>
      <c r="F281" s="11"/>
      <c r="G281" s="11">
        <v>0</v>
      </c>
      <c r="H281" s="11"/>
      <c r="I281" s="11">
        <v>9.7200000000000006</v>
      </c>
      <c r="J281" s="11"/>
      <c r="K281" s="11">
        <v>1.01</v>
      </c>
      <c r="L281" s="8" t="str">
        <f>VLOOKUP(A281,'08.2019'!A:L,12,0)</f>
        <v>9.6</v>
      </c>
      <c r="M281" s="51">
        <f t="shared" si="2"/>
        <v>-9.7200000000000006</v>
      </c>
    </row>
    <row r="282" spans="1:13">
      <c r="A282" s="180" t="s">
        <v>1269</v>
      </c>
      <c r="B282" s="175" t="s">
        <v>158</v>
      </c>
      <c r="C282" s="180" t="s">
        <v>1270</v>
      </c>
      <c r="D282" s="9"/>
      <c r="E282" s="10">
        <v>2116.89</v>
      </c>
      <c r="F282" s="11"/>
      <c r="G282" s="11">
        <v>0</v>
      </c>
      <c r="H282" s="11"/>
      <c r="I282" s="11">
        <v>0</v>
      </c>
      <c r="J282" s="11"/>
      <c r="K282" s="10">
        <v>2116.89</v>
      </c>
      <c r="L282" s="8" t="str">
        <f>VLOOKUP(A282,'08.2019'!A:L,12,0)</f>
        <v>9.6</v>
      </c>
      <c r="M282" s="51">
        <f t="shared" si="2"/>
        <v>0</v>
      </c>
    </row>
    <row r="283" spans="1:13">
      <c r="A283" s="176" t="s">
        <v>257</v>
      </c>
      <c r="B283" s="176" t="s">
        <v>258</v>
      </c>
      <c r="C283" s="4"/>
      <c r="D283" s="4"/>
      <c r="E283" s="177" t="s">
        <v>259</v>
      </c>
      <c r="F283" s="5"/>
      <c r="G283" s="177" t="s">
        <v>260</v>
      </c>
      <c r="H283" s="5"/>
      <c r="I283" s="177" t="s">
        <v>261</v>
      </c>
      <c r="J283" s="5"/>
      <c r="K283" s="177" t="s">
        <v>262</v>
      </c>
      <c r="L283" s="8">
        <f>VLOOKUP(A283,'08.2019'!A:L,12,0)</f>
        <v>0</v>
      </c>
      <c r="M283" s="51" t="e">
        <f t="shared" si="2"/>
        <v>#VALUE!</v>
      </c>
    </row>
    <row r="284" spans="1:13">
      <c r="A284" s="180" t="s">
        <v>1272</v>
      </c>
      <c r="B284" s="175" t="s">
        <v>158</v>
      </c>
      <c r="C284" s="180" t="s">
        <v>1273</v>
      </c>
      <c r="D284" s="9"/>
      <c r="E284" s="10">
        <v>4311.8100000000004</v>
      </c>
      <c r="F284" s="11"/>
      <c r="G284" s="11">
        <v>598.49</v>
      </c>
      <c r="H284" s="11"/>
      <c r="I284" s="11">
        <v>0</v>
      </c>
      <c r="J284" s="11"/>
      <c r="K284" s="10">
        <v>4910.3</v>
      </c>
      <c r="L284" s="8" t="str">
        <f>VLOOKUP(A284,'08.2019'!A:L,12,0)</f>
        <v>9.6</v>
      </c>
      <c r="M284" s="51">
        <f t="shared" si="2"/>
        <v>598.49</v>
      </c>
    </row>
    <row r="285" spans="1:13">
      <c r="A285" s="180" t="s">
        <v>1277</v>
      </c>
      <c r="B285" s="175" t="s">
        <v>158</v>
      </c>
      <c r="C285" s="180" t="s">
        <v>1278</v>
      </c>
      <c r="D285" s="9"/>
      <c r="E285" s="10">
        <v>14804.1</v>
      </c>
      <c r="F285" s="11"/>
      <c r="G285" s="10">
        <v>1682.39</v>
      </c>
      <c r="H285" s="11"/>
      <c r="I285" s="11">
        <v>0</v>
      </c>
      <c r="J285" s="11"/>
      <c r="K285" s="10">
        <v>16486.490000000002</v>
      </c>
      <c r="L285" s="8" t="str">
        <f>VLOOKUP(A285,'08.2019'!A:L,12,0)</f>
        <v>9.6.1</v>
      </c>
      <c r="M285" s="51">
        <f t="shared" si="2"/>
        <v>1682.39</v>
      </c>
    </row>
    <row r="286" spans="1:13">
      <c r="A286" s="180" t="s">
        <v>1282</v>
      </c>
      <c r="B286" s="175" t="s">
        <v>158</v>
      </c>
      <c r="C286" s="180" t="s">
        <v>1283</v>
      </c>
      <c r="D286" s="9"/>
      <c r="E286" s="10">
        <v>10080.620000000001</v>
      </c>
      <c r="F286" s="11"/>
      <c r="G286" s="11">
        <v>873.62</v>
      </c>
      <c r="H286" s="11"/>
      <c r="I286" s="11">
        <v>0</v>
      </c>
      <c r="J286" s="11"/>
      <c r="K286" s="10">
        <v>10954.24</v>
      </c>
      <c r="L286" s="8" t="str">
        <f>VLOOKUP(A286,'08.2019'!A:L,12,0)</f>
        <v>9.6.1</v>
      </c>
      <c r="M286" s="51">
        <f t="shared" si="2"/>
        <v>873.62</v>
      </c>
    </row>
    <row r="287" spans="1:13">
      <c r="A287" s="182" t="s">
        <v>158</v>
      </c>
      <c r="B287" s="175" t="s">
        <v>158</v>
      </c>
      <c r="C287" s="182" t="s">
        <v>158</v>
      </c>
      <c r="D287" s="12"/>
      <c r="E287" s="12"/>
      <c r="F287" s="12"/>
      <c r="G287" s="12"/>
      <c r="H287" s="12"/>
      <c r="I287" s="12"/>
      <c r="J287" s="12"/>
      <c r="K287" s="12"/>
      <c r="L287" s="8">
        <f>VLOOKUP(A287,'08.2019'!A:L,12,0)</f>
        <v>0</v>
      </c>
      <c r="M287" s="51">
        <f t="shared" si="2"/>
        <v>0</v>
      </c>
    </row>
    <row r="288" spans="1:13">
      <c r="A288" s="178" t="s">
        <v>1287</v>
      </c>
      <c r="B288" s="175" t="s">
        <v>158</v>
      </c>
      <c r="C288" s="178" t="s">
        <v>1288</v>
      </c>
      <c r="D288" s="6"/>
      <c r="E288" s="7">
        <v>77827.08</v>
      </c>
      <c r="F288" s="8"/>
      <c r="G288" s="7">
        <v>18738.36</v>
      </c>
      <c r="H288" s="8"/>
      <c r="I288" s="7">
        <v>5750</v>
      </c>
      <c r="J288" s="8"/>
      <c r="K288" s="7">
        <v>90815.44</v>
      </c>
      <c r="L288" s="8" t="str">
        <f>VLOOKUP(A288,'08.2019'!A:L,12,0)</f>
        <v>9.7</v>
      </c>
      <c r="M288" s="51">
        <f t="shared" si="2"/>
        <v>12988.36</v>
      </c>
    </row>
    <row r="289" spans="1:13">
      <c r="A289" s="180" t="s">
        <v>1292</v>
      </c>
      <c r="B289" s="175" t="s">
        <v>158</v>
      </c>
      <c r="C289" s="180" t="s">
        <v>1293</v>
      </c>
      <c r="D289" s="9"/>
      <c r="E289" s="10">
        <v>14365</v>
      </c>
      <c r="F289" s="11"/>
      <c r="G289" s="11">
        <v>0</v>
      </c>
      <c r="H289" s="11"/>
      <c r="I289" s="11">
        <v>0</v>
      </c>
      <c r="J289" s="11"/>
      <c r="K289" s="10">
        <v>14365</v>
      </c>
      <c r="L289" s="8">
        <f>VLOOKUP(A289,'08.2019'!A:L,12,0)</f>
        <v>0</v>
      </c>
      <c r="M289" s="51">
        <f t="shared" si="2"/>
        <v>0</v>
      </c>
    </row>
    <row r="290" spans="1:13">
      <c r="A290" s="180" t="s">
        <v>1295</v>
      </c>
      <c r="B290" s="175" t="s">
        <v>158</v>
      </c>
      <c r="C290" s="180" t="s">
        <v>1296</v>
      </c>
      <c r="D290" s="9"/>
      <c r="E290" s="10">
        <v>1588.64</v>
      </c>
      <c r="F290" s="11"/>
      <c r="G290" s="11">
        <v>0</v>
      </c>
      <c r="H290" s="11"/>
      <c r="I290" s="11">
        <v>0</v>
      </c>
      <c r="J290" s="11"/>
      <c r="K290" s="10">
        <v>1588.64</v>
      </c>
      <c r="L290" s="8">
        <f>VLOOKUP(A290,'08.2019'!A:L,12,0)</f>
        <v>0</v>
      </c>
      <c r="M290" s="51">
        <f t="shared" si="2"/>
        <v>0</v>
      </c>
    </row>
    <row r="291" spans="1:13">
      <c r="A291" s="180" t="s">
        <v>1298</v>
      </c>
      <c r="B291" s="175" t="s">
        <v>158</v>
      </c>
      <c r="C291" s="180" t="s">
        <v>1299</v>
      </c>
      <c r="D291" s="9"/>
      <c r="E291" s="11">
        <v>344.9</v>
      </c>
      <c r="F291" s="11"/>
      <c r="G291" s="11">
        <v>0</v>
      </c>
      <c r="H291" s="11"/>
      <c r="I291" s="11">
        <v>0</v>
      </c>
      <c r="J291" s="11"/>
      <c r="K291" s="11">
        <v>344.9</v>
      </c>
      <c r="L291" s="8">
        <f>VLOOKUP(A291,'08.2019'!A:L,12,0)</f>
        <v>0</v>
      </c>
      <c r="M291" s="51">
        <f t="shared" si="2"/>
        <v>0</v>
      </c>
    </row>
    <row r="292" spans="1:13">
      <c r="A292" s="180" t="s">
        <v>1303</v>
      </c>
      <c r="B292" s="175" t="s">
        <v>158</v>
      </c>
      <c r="C292" s="180" t="s">
        <v>1304</v>
      </c>
      <c r="D292" s="9"/>
      <c r="E292" s="10">
        <v>3340.85</v>
      </c>
      <c r="F292" s="11"/>
      <c r="G292" s="11">
        <v>59.85</v>
      </c>
      <c r="H292" s="11"/>
      <c r="I292" s="11">
        <v>0</v>
      </c>
      <c r="J292" s="11"/>
      <c r="K292" s="10">
        <v>3400.7</v>
      </c>
      <c r="L292" s="8">
        <f>VLOOKUP(A292,'08.2019'!A:L,12,0)</f>
        <v>0</v>
      </c>
      <c r="M292" s="51">
        <f t="shared" si="2"/>
        <v>59.85</v>
      </c>
    </row>
    <row r="293" spans="1:13">
      <c r="A293" s="180" t="s">
        <v>1308</v>
      </c>
      <c r="B293" s="175" t="s">
        <v>158</v>
      </c>
      <c r="C293" s="180" t="s">
        <v>1309</v>
      </c>
      <c r="D293" s="9"/>
      <c r="E293" s="10">
        <v>2985.7</v>
      </c>
      <c r="F293" s="11"/>
      <c r="G293" s="11">
        <v>407.53</v>
      </c>
      <c r="H293" s="11"/>
      <c r="I293" s="11">
        <v>0</v>
      </c>
      <c r="J293" s="11"/>
      <c r="K293" s="10">
        <v>3393.23</v>
      </c>
      <c r="L293" s="8">
        <f>VLOOKUP(A293,'08.2019'!A:L,12,0)</f>
        <v>0</v>
      </c>
      <c r="M293" s="51">
        <f t="shared" si="2"/>
        <v>407.53</v>
      </c>
    </row>
    <row r="294" spans="1:13">
      <c r="A294" s="180" t="s">
        <v>1313</v>
      </c>
      <c r="B294" s="175" t="s">
        <v>158</v>
      </c>
      <c r="C294" s="180" t="s">
        <v>1314</v>
      </c>
      <c r="D294" s="9"/>
      <c r="E294" s="11">
        <v>414.56</v>
      </c>
      <c r="F294" s="11"/>
      <c r="G294" s="11">
        <v>0</v>
      </c>
      <c r="H294" s="11"/>
      <c r="I294" s="11">
        <v>0</v>
      </c>
      <c r="J294" s="11"/>
      <c r="K294" s="11">
        <v>414.56</v>
      </c>
      <c r="L294" s="8">
        <f>VLOOKUP(A294,'08.2019'!A:L,12,0)</f>
        <v>0</v>
      </c>
      <c r="M294" s="51">
        <f t="shared" si="2"/>
        <v>0</v>
      </c>
    </row>
    <row r="295" spans="1:13">
      <c r="A295" s="180" t="s">
        <v>1316</v>
      </c>
      <c r="B295" s="175" t="s">
        <v>158</v>
      </c>
      <c r="C295" s="180" t="s">
        <v>1317</v>
      </c>
      <c r="D295" s="9"/>
      <c r="E295" s="10">
        <v>3884.21</v>
      </c>
      <c r="F295" s="11"/>
      <c r="G295" s="10">
        <v>12371.78</v>
      </c>
      <c r="H295" s="11"/>
      <c r="I295" s="11">
        <v>0</v>
      </c>
      <c r="J295" s="11"/>
      <c r="K295" s="10">
        <v>16255.99</v>
      </c>
      <c r="L295" s="8">
        <f>VLOOKUP(A295,'08.2019'!A:L,12,0)</f>
        <v>0</v>
      </c>
      <c r="M295" s="51">
        <f t="shared" si="2"/>
        <v>12371.78</v>
      </c>
    </row>
    <row r="296" spans="1:13">
      <c r="A296" s="180" t="s">
        <v>1321</v>
      </c>
      <c r="B296" s="175" t="s">
        <v>158</v>
      </c>
      <c r="C296" s="180" t="s">
        <v>1322</v>
      </c>
      <c r="D296" s="9"/>
      <c r="E296" s="10">
        <v>8311.0300000000007</v>
      </c>
      <c r="F296" s="11"/>
      <c r="G296" s="11">
        <v>0</v>
      </c>
      <c r="H296" s="11"/>
      <c r="I296" s="10">
        <v>1700</v>
      </c>
      <c r="J296" s="11"/>
      <c r="K296" s="10">
        <v>6611.03</v>
      </c>
      <c r="L296" s="8">
        <f>VLOOKUP(A296,'08.2019'!A:L,12,0)</f>
        <v>0</v>
      </c>
      <c r="M296" s="51">
        <f t="shared" si="2"/>
        <v>-1700</v>
      </c>
    </row>
    <row r="297" spans="1:13">
      <c r="A297" s="180" t="s">
        <v>1324</v>
      </c>
      <c r="B297" s="175" t="s">
        <v>158</v>
      </c>
      <c r="C297" s="180" t="s">
        <v>1325</v>
      </c>
      <c r="D297" s="9"/>
      <c r="E297" s="10">
        <v>19028.490000000002</v>
      </c>
      <c r="F297" s="11"/>
      <c r="G297" s="10">
        <v>1865.48</v>
      </c>
      <c r="H297" s="11"/>
      <c r="I297" s="11">
        <v>0</v>
      </c>
      <c r="J297" s="11"/>
      <c r="K297" s="10">
        <v>20893.97</v>
      </c>
      <c r="L297" s="8">
        <f>VLOOKUP(A297,'08.2019'!A:L,12,0)</f>
        <v>0</v>
      </c>
      <c r="M297" s="51">
        <f t="shared" si="2"/>
        <v>1865.48</v>
      </c>
    </row>
    <row r="298" spans="1:13">
      <c r="A298" s="180" t="s">
        <v>1329</v>
      </c>
      <c r="B298" s="175" t="s">
        <v>158</v>
      </c>
      <c r="C298" s="180" t="s">
        <v>1330</v>
      </c>
      <c r="D298" s="9"/>
      <c r="E298" s="11">
        <v>16</v>
      </c>
      <c r="F298" s="11"/>
      <c r="G298" s="11">
        <v>0</v>
      </c>
      <c r="H298" s="11"/>
      <c r="I298" s="11">
        <v>0</v>
      </c>
      <c r="J298" s="11"/>
      <c r="K298" s="11">
        <v>16</v>
      </c>
      <c r="L298" s="8">
        <f>VLOOKUP(A298,'08.2019'!A:L,12,0)</f>
        <v>0</v>
      </c>
      <c r="M298" s="51">
        <f t="shared" si="2"/>
        <v>0</v>
      </c>
    </row>
    <row r="299" spans="1:13">
      <c r="A299" s="180" t="s">
        <v>1332</v>
      </c>
      <c r="B299" s="175" t="s">
        <v>158</v>
      </c>
      <c r="C299" s="180" t="s">
        <v>1333</v>
      </c>
      <c r="D299" s="9"/>
      <c r="E299" s="10">
        <v>8050</v>
      </c>
      <c r="F299" s="11"/>
      <c r="G299" s="11">
        <v>500</v>
      </c>
      <c r="H299" s="11"/>
      <c r="I299" s="10">
        <v>4050</v>
      </c>
      <c r="J299" s="11"/>
      <c r="K299" s="10">
        <v>4500</v>
      </c>
      <c r="L299" s="8">
        <f>VLOOKUP(A299,'08.2019'!A:L,12,0)</f>
        <v>0</v>
      </c>
      <c r="M299" s="51">
        <f t="shared" si="2"/>
        <v>-3550</v>
      </c>
    </row>
    <row r="300" spans="1:13">
      <c r="A300" s="180" t="s">
        <v>1337</v>
      </c>
      <c r="B300" s="175" t="s">
        <v>158</v>
      </c>
      <c r="C300" s="180" t="s">
        <v>1338</v>
      </c>
      <c r="D300" s="9"/>
      <c r="E300" s="11">
        <v>39</v>
      </c>
      <c r="F300" s="11"/>
      <c r="G300" s="11">
        <v>0</v>
      </c>
      <c r="H300" s="11"/>
      <c r="I300" s="11">
        <v>0</v>
      </c>
      <c r="J300" s="11"/>
      <c r="K300" s="11">
        <v>39</v>
      </c>
      <c r="L300" s="8">
        <f>VLOOKUP(A300,'08.2019'!A:L,12,0)</f>
        <v>0</v>
      </c>
      <c r="M300" s="51">
        <f t="shared" si="2"/>
        <v>0</v>
      </c>
    </row>
    <row r="301" spans="1:13">
      <c r="A301" s="180" t="s">
        <v>1340</v>
      </c>
      <c r="B301" s="175" t="s">
        <v>158</v>
      </c>
      <c r="C301" s="180" t="s">
        <v>1341</v>
      </c>
      <c r="D301" s="9"/>
      <c r="E301" s="10">
        <v>15458.7</v>
      </c>
      <c r="F301" s="11"/>
      <c r="G301" s="10">
        <v>3533.72</v>
      </c>
      <c r="H301" s="11"/>
      <c r="I301" s="11">
        <v>0</v>
      </c>
      <c r="J301" s="11"/>
      <c r="K301" s="10">
        <v>18992.419999999998</v>
      </c>
      <c r="L301" s="8">
        <f>VLOOKUP(A301,'08.2019'!A:L,12,0)</f>
        <v>0</v>
      </c>
      <c r="M301" s="51">
        <f t="shared" si="2"/>
        <v>3533.72</v>
      </c>
    </row>
    <row r="302" spans="1:13">
      <c r="A302" s="182" t="s">
        <v>158</v>
      </c>
      <c r="B302" s="175" t="s">
        <v>158</v>
      </c>
      <c r="C302" s="182" t="s">
        <v>158</v>
      </c>
      <c r="D302" s="12"/>
      <c r="E302" s="12"/>
      <c r="F302" s="12"/>
      <c r="G302" s="12"/>
      <c r="H302" s="12"/>
      <c r="I302" s="12"/>
      <c r="J302" s="12"/>
      <c r="K302" s="12"/>
      <c r="L302" s="8">
        <f>VLOOKUP(A302,'08.2019'!A:L,12,0)</f>
        <v>0</v>
      </c>
      <c r="M302" s="51">
        <f t="shared" si="2"/>
        <v>0</v>
      </c>
    </row>
    <row r="303" spans="1:13">
      <c r="A303" s="178" t="s">
        <v>1345</v>
      </c>
      <c r="B303" s="175" t="s">
        <v>158</v>
      </c>
      <c r="C303" s="178" t="s">
        <v>1346</v>
      </c>
      <c r="D303" s="6"/>
      <c r="E303" s="8">
        <v>564.69000000000005</v>
      </c>
      <c r="F303" s="8"/>
      <c r="G303" s="8">
        <v>0</v>
      </c>
      <c r="H303" s="8"/>
      <c r="I303" s="8">
        <v>0</v>
      </c>
      <c r="J303" s="8"/>
      <c r="K303" s="8">
        <v>564.69000000000005</v>
      </c>
      <c r="L303" s="8" t="str">
        <f>VLOOKUP(A303,'08.2019'!A:L,12,0)</f>
        <v>9.10</v>
      </c>
      <c r="M303" s="51">
        <f t="shared" si="2"/>
        <v>0</v>
      </c>
    </row>
    <row r="304" spans="1:13">
      <c r="A304" s="180" t="s">
        <v>1348</v>
      </c>
      <c r="B304" s="175" t="s">
        <v>158</v>
      </c>
      <c r="C304" s="180" t="s">
        <v>1349</v>
      </c>
      <c r="D304" s="9"/>
      <c r="E304" s="11">
        <v>564.69000000000005</v>
      </c>
      <c r="F304" s="11"/>
      <c r="G304" s="11">
        <v>0</v>
      </c>
      <c r="H304" s="11"/>
      <c r="I304" s="11">
        <v>0</v>
      </c>
      <c r="J304" s="11"/>
      <c r="K304" s="11">
        <v>564.69000000000005</v>
      </c>
      <c r="L304" s="8">
        <f>VLOOKUP(A304,'08.2019'!A:L,12,0)</f>
        <v>0</v>
      </c>
      <c r="M304" s="51">
        <f t="shared" si="2"/>
        <v>0</v>
      </c>
    </row>
    <row r="305" spans="1:13">
      <c r="A305" s="182" t="s">
        <v>158</v>
      </c>
      <c r="B305" s="175" t="s">
        <v>158</v>
      </c>
      <c r="C305" s="182" t="s">
        <v>158</v>
      </c>
      <c r="D305" s="12"/>
      <c r="E305" s="12"/>
      <c r="F305" s="12"/>
      <c r="G305" s="12"/>
      <c r="H305" s="12"/>
      <c r="I305" s="12"/>
      <c r="J305" s="12"/>
      <c r="K305" s="12"/>
      <c r="L305" s="8">
        <f>VLOOKUP(A305,'08.2019'!A:L,12,0)</f>
        <v>0</v>
      </c>
      <c r="M305" s="51">
        <f t="shared" si="2"/>
        <v>0</v>
      </c>
    </row>
    <row r="306" spans="1:13">
      <c r="A306" s="178" t="s">
        <v>1350</v>
      </c>
      <c r="B306" s="175" t="s">
        <v>158</v>
      </c>
      <c r="C306" s="178" t="s">
        <v>1351</v>
      </c>
      <c r="D306" s="6"/>
      <c r="E306" s="7">
        <v>2621.8</v>
      </c>
      <c r="F306" s="8"/>
      <c r="G306" s="8">
        <v>561.79999999999995</v>
      </c>
      <c r="H306" s="8"/>
      <c r="I306" s="8">
        <v>0</v>
      </c>
      <c r="J306" s="8"/>
      <c r="K306" s="7">
        <v>3183.6</v>
      </c>
      <c r="L306" s="8" t="str">
        <f>VLOOKUP(A306,'08.2019'!A:L,12,0)</f>
        <v>9.8</v>
      </c>
      <c r="M306" s="51">
        <f t="shared" si="2"/>
        <v>561.79999999999995</v>
      </c>
    </row>
    <row r="307" spans="1:13">
      <c r="A307" s="180" t="s">
        <v>1355</v>
      </c>
      <c r="B307" s="175" t="s">
        <v>158</v>
      </c>
      <c r="C307" s="180" t="s">
        <v>1356</v>
      </c>
      <c r="D307" s="9"/>
      <c r="E307" s="10">
        <v>2621.8</v>
      </c>
      <c r="F307" s="11"/>
      <c r="G307" s="11">
        <v>561.79999999999995</v>
      </c>
      <c r="H307" s="11"/>
      <c r="I307" s="11">
        <v>0</v>
      </c>
      <c r="J307" s="11"/>
      <c r="K307" s="10">
        <v>3183.6</v>
      </c>
      <c r="L307" s="8">
        <f>VLOOKUP(A307,'08.2019'!A:L,12,0)</f>
        <v>0</v>
      </c>
      <c r="M307" s="51">
        <f t="shared" si="2"/>
        <v>561.79999999999995</v>
      </c>
    </row>
    <row r="308" spans="1:13">
      <c r="A308" s="182" t="s">
        <v>158</v>
      </c>
      <c r="B308" s="175" t="s">
        <v>158</v>
      </c>
      <c r="C308" s="182" t="s">
        <v>158</v>
      </c>
      <c r="D308" s="12"/>
      <c r="E308" s="12"/>
      <c r="F308" s="12"/>
      <c r="G308" s="12"/>
      <c r="H308" s="12"/>
      <c r="I308" s="12"/>
      <c r="J308" s="12"/>
      <c r="K308" s="12"/>
      <c r="L308" s="8">
        <f>VLOOKUP(A308,'08.2019'!A:L,12,0)</f>
        <v>0</v>
      </c>
      <c r="M308" s="51">
        <f t="shared" si="2"/>
        <v>0</v>
      </c>
    </row>
    <row r="309" spans="1:13">
      <c r="A309" s="178" t="s">
        <v>1357</v>
      </c>
      <c r="B309" s="175" t="s">
        <v>158</v>
      </c>
      <c r="C309" s="178" t="s">
        <v>1358</v>
      </c>
      <c r="D309" s="6"/>
      <c r="E309" s="7">
        <v>2771.11</v>
      </c>
      <c r="F309" s="8"/>
      <c r="G309" s="8">
        <v>0</v>
      </c>
      <c r="H309" s="8"/>
      <c r="I309" s="8">
        <v>0</v>
      </c>
      <c r="J309" s="8"/>
      <c r="K309" s="7">
        <v>2771.11</v>
      </c>
      <c r="L309" s="8" t="str">
        <f>VLOOKUP(A309,'08.2019'!A:L,12,0)</f>
        <v>9.7</v>
      </c>
      <c r="M309" s="51">
        <f t="shared" si="2"/>
        <v>0</v>
      </c>
    </row>
    <row r="310" spans="1:13">
      <c r="A310" s="180" t="s">
        <v>1362</v>
      </c>
      <c r="B310" s="175" t="s">
        <v>158</v>
      </c>
      <c r="C310" s="180" t="s">
        <v>502</v>
      </c>
      <c r="D310" s="9"/>
      <c r="E310" s="10">
        <v>2193.06</v>
      </c>
      <c r="F310" s="11"/>
      <c r="G310" s="11">
        <v>0</v>
      </c>
      <c r="H310" s="11"/>
      <c r="I310" s="11">
        <v>0</v>
      </c>
      <c r="J310" s="11"/>
      <c r="K310" s="10">
        <v>2193.06</v>
      </c>
      <c r="L310" s="8">
        <f>VLOOKUP(A310,'08.2019'!A:L,12,0)</f>
        <v>0</v>
      </c>
      <c r="M310" s="51">
        <f t="shared" si="2"/>
        <v>0</v>
      </c>
    </row>
    <row r="311" spans="1:13">
      <c r="A311" s="180" t="s">
        <v>1365</v>
      </c>
      <c r="B311" s="175" t="s">
        <v>158</v>
      </c>
      <c r="C311" s="180" t="s">
        <v>207</v>
      </c>
      <c r="D311" s="9"/>
      <c r="E311" s="11">
        <v>578.04999999999995</v>
      </c>
      <c r="F311" s="11"/>
      <c r="G311" s="11">
        <v>0</v>
      </c>
      <c r="H311" s="11"/>
      <c r="I311" s="11">
        <v>0</v>
      </c>
      <c r="J311" s="11"/>
      <c r="K311" s="11">
        <v>578.04999999999995</v>
      </c>
      <c r="L311" s="8">
        <f>VLOOKUP(A311,'08.2019'!A:L,12,0)</f>
        <v>0</v>
      </c>
      <c r="M311" s="51">
        <f t="shared" si="2"/>
        <v>0</v>
      </c>
    </row>
    <row r="312" spans="1:13">
      <c r="A312" s="182" t="s">
        <v>158</v>
      </c>
      <c r="B312" s="175" t="s">
        <v>158</v>
      </c>
      <c r="C312" s="182" t="s">
        <v>158</v>
      </c>
      <c r="D312" s="12"/>
      <c r="E312" s="12"/>
      <c r="F312" s="12"/>
      <c r="G312" s="12"/>
      <c r="H312" s="12"/>
      <c r="I312" s="12"/>
      <c r="J312" s="12"/>
      <c r="K312" s="12"/>
      <c r="L312" s="8">
        <f>VLOOKUP(A312,'08.2019'!A:L,12,0)</f>
        <v>0</v>
      </c>
      <c r="M312" s="51">
        <f t="shared" si="2"/>
        <v>0</v>
      </c>
    </row>
    <row r="313" spans="1:13">
      <c r="A313" s="178" t="s">
        <v>1367</v>
      </c>
      <c r="B313" s="175" t="s">
        <v>158</v>
      </c>
      <c r="C313" s="178" t="s">
        <v>1368</v>
      </c>
      <c r="D313" s="6"/>
      <c r="E313" s="7">
        <v>275132.28999999998</v>
      </c>
      <c r="F313" s="8"/>
      <c r="G313" s="7">
        <v>72368.59</v>
      </c>
      <c r="H313" s="8"/>
      <c r="I313" s="7">
        <v>16586</v>
      </c>
      <c r="J313" s="8"/>
      <c r="K313" s="7">
        <v>330914.88</v>
      </c>
      <c r="L313" s="8">
        <f>VLOOKUP(A313,'08.2019'!A:L,12,0)</f>
        <v>0</v>
      </c>
      <c r="M313" s="51">
        <f t="shared" si="2"/>
        <v>55782.59</v>
      </c>
    </row>
    <row r="314" spans="1:13">
      <c r="A314" s="178" t="s">
        <v>1373</v>
      </c>
      <c r="B314" s="175" t="s">
        <v>158</v>
      </c>
      <c r="C314" s="178" t="s">
        <v>1368</v>
      </c>
      <c r="D314" s="6"/>
      <c r="E314" s="7">
        <v>275132.28999999998</v>
      </c>
      <c r="F314" s="8"/>
      <c r="G314" s="7">
        <v>72368.59</v>
      </c>
      <c r="H314" s="8"/>
      <c r="I314" s="7">
        <v>16586</v>
      </c>
      <c r="J314" s="8"/>
      <c r="K314" s="7">
        <v>330914.88</v>
      </c>
      <c r="L314" s="8">
        <f>VLOOKUP(A314,'08.2019'!A:L,12,0)</f>
        <v>0</v>
      </c>
      <c r="M314" s="51">
        <f t="shared" si="2"/>
        <v>55782.59</v>
      </c>
    </row>
    <row r="315" spans="1:13">
      <c r="A315" s="178" t="s">
        <v>1374</v>
      </c>
      <c r="B315" s="175" t="s">
        <v>158</v>
      </c>
      <c r="C315" s="178" t="s">
        <v>1368</v>
      </c>
      <c r="D315" s="6"/>
      <c r="E315" s="7">
        <v>275132.28999999998</v>
      </c>
      <c r="F315" s="8"/>
      <c r="G315" s="7">
        <v>72368.59</v>
      </c>
      <c r="H315" s="8"/>
      <c r="I315" s="7">
        <v>16586</v>
      </c>
      <c r="J315" s="8"/>
      <c r="K315" s="7">
        <v>330914.88</v>
      </c>
      <c r="L315" s="8">
        <f>VLOOKUP(A315,'08.2019'!A:L,12,0)</f>
        <v>0</v>
      </c>
      <c r="M315" s="51">
        <f t="shared" si="2"/>
        <v>55782.59</v>
      </c>
    </row>
    <row r="316" spans="1:13">
      <c r="A316" s="178" t="s">
        <v>1375</v>
      </c>
      <c r="B316" s="175" t="s">
        <v>158</v>
      </c>
      <c r="C316" s="178" t="s">
        <v>1376</v>
      </c>
      <c r="D316" s="6"/>
      <c r="E316" s="7">
        <v>253349.96</v>
      </c>
      <c r="F316" s="8"/>
      <c r="G316" s="7">
        <v>67909.850000000006</v>
      </c>
      <c r="H316" s="8"/>
      <c r="I316" s="7">
        <v>16586</v>
      </c>
      <c r="J316" s="8"/>
      <c r="K316" s="7">
        <v>304673.81</v>
      </c>
      <c r="L316" s="8">
        <f>VLOOKUP(A316,'08.2019'!A:L,12,0)</f>
        <v>0</v>
      </c>
      <c r="M316" s="51">
        <f t="shared" si="2"/>
        <v>51323.850000000006</v>
      </c>
    </row>
    <row r="317" spans="1:13">
      <c r="A317" s="180" t="s">
        <v>1381</v>
      </c>
      <c r="B317" s="175" t="s">
        <v>158</v>
      </c>
      <c r="C317" s="180" t="s">
        <v>1382</v>
      </c>
      <c r="D317" s="9"/>
      <c r="E317" s="10">
        <v>3920</v>
      </c>
      <c r="F317" s="11"/>
      <c r="G317" s="11">
        <v>490</v>
      </c>
      <c r="H317" s="11"/>
      <c r="I317" s="11">
        <v>0</v>
      </c>
      <c r="J317" s="11"/>
      <c r="K317" s="10">
        <v>4410</v>
      </c>
      <c r="L317" s="8" t="str">
        <f>VLOOKUP(A317,'08.2019'!A:L,12,0)</f>
        <v>10.1</v>
      </c>
      <c r="M317" s="51">
        <f t="shared" si="2"/>
        <v>490</v>
      </c>
    </row>
    <row r="318" spans="1:13">
      <c r="A318" s="180" t="s">
        <v>1386</v>
      </c>
      <c r="B318" s="175" t="s">
        <v>158</v>
      </c>
      <c r="C318" s="180" t="s">
        <v>1387</v>
      </c>
      <c r="D318" s="9"/>
      <c r="E318" s="10">
        <v>55860.41</v>
      </c>
      <c r="F318" s="11"/>
      <c r="G318" s="10">
        <v>8826.36</v>
      </c>
      <c r="H318" s="11"/>
      <c r="I318" s="10">
        <v>1190</v>
      </c>
      <c r="J318" s="11"/>
      <c r="K318" s="10">
        <v>63496.77</v>
      </c>
      <c r="L318" s="8" t="str">
        <f>VLOOKUP(A318,'08.2019'!A:L,12,0)</f>
        <v>10.1</v>
      </c>
      <c r="M318" s="51">
        <f t="shared" si="2"/>
        <v>7636.3600000000006</v>
      </c>
    </row>
    <row r="319" spans="1:13">
      <c r="A319" s="180" t="s">
        <v>1391</v>
      </c>
      <c r="B319" s="175" t="s">
        <v>158</v>
      </c>
      <c r="C319" s="180" t="s">
        <v>1392</v>
      </c>
      <c r="D319" s="9"/>
      <c r="E319" s="10">
        <v>12573.45</v>
      </c>
      <c r="F319" s="11"/>
      <c r="G319" s="11">
        <v>825.1</v>
      </c>
      <c r="H319" s="11"/>
      <c r="I319" s="11">
        <v>0</v>
      </c>
      <c r="J319" s="11"/>
      <c r="K319" s="10">
        <v>13398.55</v>
      </c>
      <c r="L319" s="8" t="str">
        <f>VLOOKUP(A319,'08.2019'!A:L,12,0)</f>
        <v>10.1</v>
      </c>
      <c r="M319" s="51">
        <f t="shared" si="2"/>
        <v>825.1</v>
      </c>
    </row>
    <row r="320" spans="1:13">
      <c r="A320" s="180" t="s">
        <v>1396</v>
      </c>
      <c r="B320" s="175" t="s">
        <v>158</v>
      </c>
      <c r="C320" s="180" t="s">
        <v>1397</v>
      </c>
      <c r="D320" s="9"/>
      <c r="E320" s="10">
        <v>91337.89</v>
      </c>
      <c r="F320" s="11"/>
      <c r="G320" s="10">
        <v>45959.58</v>
      </c>
      <c r="H320" s="11"/>
      <c r="I320" s="10">
        <v>15396</v>
      </c>
      <c r="J320" s="11"/>
      <c r="K320" s="10">
        <v>121901.47</v>
      </c>
      <c r="L320" s="8" t="str">
        <f>VLOOKUP(A320,'08.2019'!A:L,12,0)</f>
        <v>10.1</v>
      </c>
      <c r="M320" s="51">
        <f t="shared" si="2"/>
        <v>30563.58</v>
      </c>
    </row>
    <row r="321" spans="1:13">
      <c r="A321" s="180" t="s">
        <v>1401</v>
      </c>
      <c r="B321" s="175" t="s">
        <v>158</v>
      </c>
      <c r="C321" s="180" t="s">
        <v>1402</v>
      </c>
      <c r="D321" s="9"/>
      <c r="E321" s="10">
        <v>2074</v>
      </c>
      <c r="F321" s="11"/>
      <c r="G321" s="11">
        <v>0</v>
      </c>
      <c r="H321" s="11"/>
      <c r="I321" s="11">
        <v>0</v>
      </c>
      <c r="J321" s="11"/>
      <c r="K321" s="10">
        <v>2074</v>
      </c>
      <c r="L321" s="8" t="str">
        <f>VLOOKUP(A321,'08.2019'!A:L,12,0)</f>
        <v>10.1</v>
      </c>
      <c r="M321" s="51">
        <f t="shared" si="2"/>
        <v>0</v>
      </c>
    </row>
    <row r="322" spans="1:13">
      <c r="A322" s="180" t="s">
        <v>1404</v>
      </c>
      <c r="B322" s="175" t="s">
        <v>158</v>
      </c>
      <c r="C322" s="180" t="s">
        <v>1405</v>
      </c>
      <c r="D322" s="9"/>
      <c r="E322" s="10">
        <v>2628</v>
      </c>
      <c r="F322" s="11"/>
      <c r="G322" s="11">
        <v>0</v>
      </c>
      <c r="H322" s="11"/>
      <c r="I322" s="11">
        <v>0</v>
      </c>
      <c r="J322" s="11"/>
      <c r="K322" s="10">
        <v>2628</v>
      </c>
      <c r="L322" s="8" t="str">
        <f>VLOOKUP(A322,'08.2019'!A:L,12,0)</f>
        <v>10.1</v>
      </c>
      <c r="M322" s="51">
        <f t="shared" si="2"/>
        <v>0</v>
      </c>
    </row>
    <row r="323" spans="1:13">
      <c r="A323" s="180" t="s">
        <v>1407</v>
      </c>
      <c r="B323" s="175" t="s">
        <v>158</v>
      </c>
      <c r="C323" s="180" t="s">
        <v>1408</v>
      </c>
      <c r="D323" s="9"/>
      <c r="E323" s="10">
        <v>38655.199999999997</v>
      </c>
      <c r="F323" s="11"/>
      <c r="G323" s="10">
        <v>6984.19</v>
      </c>
      <c r="H323" s="11"/>
      <c r="I323" s="11">
        <v>0</v>
      </c>
      <c r="J323" s="11"/>
      <c r="K323" s="10">
        <v>45639.39</v>
      </c>
      <c r="L323" s="8" t="str">
        <f>VLOOKUP(A323,'08.2019'!A:L,12,0)</f>
        <v>10.1</v>
      </c>
      <c r="M323" s="51">
        <f t="shared" si="2"/>
        <v>6984.19</v>
      </c>
    </row>
    <row r="324" spans="1:13">
      <c r="A324" s="180" t="s">
        <v>1412</v>
      </c>
      <c r="B324" s="175" t="s">
        <v>158</v>
      </c>
      <c r="C324" s="180" t="s">
        <v>1413</v>
      </c>
      <c r="D324" s="9"/>
      <c r="E324" s="10">
        <v>41379.01</v>
      </c>
      <c r="F324" s="11"/>
      <c r="G324" s="10">
        <v>4434.12</v>
      </c>
      <c r="H324" s="11"/>
      <c r="I324" s="11">
        <v>0</v>
      </c>
      <c r="J324" s="11"/>
      <c r="K324" s="10">
        <v>45813.13</v>
      </c>
      <c r="L324" s="8" t="str">
        <f>VLOOKUP(A324,'08.2019'!A:L,12,0)</f>
        <v>10.1</v>
      </c>
      <c r="M324" s="51">
        <f t="shared" si="2"/>
        <v>4434.12</v>
      </c>
    </row>
    <row r="325" spans="1:13">
      <c r="A325" s="180" t="s">
        <v>1417</v>
      </c>
      <c r="B325" s="175" t="s">
        <v>158</v>
      </c>
      <c r="C325" s="180" t="s">
        <v>1418</v>
      </c>
      <c r="D325" s="9"/>
      <c r="E325" s="10">
        <v>4922</v>
      </c>
      <c r="F325" s="11"/>
      <c r="G325" s="11">
        <v>390.5</v>
      </c>
      <c r="H325" s="11"/>
      <c r="I325" s="11">
        <v>0</v>
      </c>
      <c r="J325" s="11"/>
      <c r="K325" s="10">
        <v>5312.5</v>
      </c>
      <c r="L325" s="8" t="str">
        <f>VLOOKUP(A325,'08.2019'!A:L,12,0)</f>
        <v>10.1</v>
      </c>
      <c r="M325" s="51">
        <f t="shared" si="2"/>
        <v>390.5</v>
      </c>
    </row>
    <row r="326" spans="1:13">
      <c r="A326" s="182" t="s">
        <v>158</v>
      </c>
      <c r="B326" s="175" t="s">
        <v>158</v>
      </c>
      <c r="C326" s="182" t="s">
        <v>158</v>
      </c>
      <c r="D326" s="12"/>
      <c r="E326" s="12"/>
      <c r="F326" s="12"/>
      <c r="G326" s="12"/>
      <c r="H326" s="12"/>
      <c r="I326" s="12"/>
      <c r="J326" s="12"/>
      <c r="K326" s="12"/>
      <c r="L326" s="8">
        <f>VLOOKUP(A326,'08.2019'!A:L,12,0)</f>
        <v>0</v>
      </c>
      <c r="M326" s="51">
        <f t="shared" si="2"/>
        <v>0</v>
      </c>
    </row>
    <row r="327" spans="1:13">
      <c r="A327" s="178" t="s">
        <v>1422</v>
      </c>
      <c r="B327" s="175" t="s">
        <v>158</v>
      </c>
      <c r="C327" s="178" t="s">
        <v>1423</v>
      </c>
      <c r="D327" s="6"/>
      <c r="E327" s="7">
        <v>5075</v>
      </c>
      <c r="F327" s="8"/>
      <c r="G327" s="7">
        <v>3725</v>
      </c>
      <c r="H327" s="8"/>
      <c r="I327" s="8">
        <v>0</v>
      </c>
      <c r="J327" s="8"/>
      <c r="K327" s="7">
        <v>8800</v>
      </c>
      <c r="L327" s="8" t="str">
        <f>VLOOKUP(A327,'08.2019'!A:L,12,0)</f>
        <v>10.2</v>
      </c>
      <c r="M327" s="51">
        <f t="shared" si="2"/>
        <v>3725</v>
      </c>
    </row>
    <row r="328" spans="1:13">
      <c r="A328" s="180" t="s">
        <v>1426</v>
      </c>
      <c r="B328" s="175" t="s">
        <v>158</v>
      </c>
      <c r="C328" s="180" t="s">
        <v>1423</v>
      </c>
      <c r="D328" s="9"/>
      <c r="E328" s="10">
        <v>5075</v>
      </c>
      <c r="F328" s="11"/>
      <c r="G328" s="10">
        <v>3725</v>
      </c>
      <c r="H328" s="11"/>
      <c r="I328" s="11">
        <v>0</v>
      </c>
      <c r="J328" s="11"/>
      <c r="K328" s="10">
        <v>8800</v>
      </c>
      <c r="L328" s="8">
        <f>VLOOKUP(A328,'08.2019'!A:L,12,0)</f>
        <v>0</v>
      </c>
      <c r="M328" s="51">
        <f t="shared" si="2"/>
        <v>3725</v>
      </c>
    </row>
    <row r="329" spans="1:13">
      <c r="A329" s="182" t="s">
        <v>158</v>
      </c>
      <c r="B329" s="175" t="s">
        <v>158</v>
      </c>
      <c r="C329" s="182" t="s">
        <v>158</v>
      </c>
      <c r="D329" s="12"/>
      <c r="E329" s="12"/>
      <c r="F329" s="12"/>
      <c r="G329" s="12"/>
      <c r="H329" s="12"/>
      <c r="I329" s="12"/>
      <c r="J329" s="12"/>
      <c r="K329" s="12"/>
      <c r="L329" s="8">
        <f>VLOOKUP(A329,'08.2019'!A:L,12,0)</f>
        <v>0</v>
      </c>
      <c r="M329" s="51">
        <f t="shared" si="2"/>
        <v>0</v>
      </c>
    </row>
    <row r="330" spans="1:13">
      <c r="A330" s="178" t="s">
        <v>1427</v>
      </c>
      <c r="B330" s="175" t="s">
        <v>158</v>
      </c>
      <c r="C330" s="178" t="s">
        <v>1428</v>
      </c>
      <c r="D330" s="6"/>
      <c r="E330" s="7">
        <v>1200.3800000000001</v>
      </c>
      <c r="F330" s="8"/>
      <c r="G330" s="8">
        <v>0</v>
      </c>
      <c r="H330" s="8"/>
      <c r="I330" s="8">
        <v>0</v>
      </c>
      <c r="J330" s="8"/>
      <c r="K330" s="7">
        <v>1200.3800000000001</v>
      </c>
      <c r="L330" s="8" t="str">
        <f>VLOOKUP(A330,'08.2019'!A:L,12,0)</f>
        <v>10.1</v>
      </c>
      <c r="M330" s="51">
        <f t="shared" si="2"/>
        <v>0</v>
      </c>
    </row>
    <row r="331" spans="1:13">
      <c r="A331" s="180" t="s">
        <v>1430</v>
      </c>
      <c r="B331" s="175" t="s">
        <v>158</v>
      </c>
      <c r="C331" s="180" t="s">
        <v>1431</v>
      </c>
      <c r="D331" s="9"/>
      <c r="E331" s="11">
        <v>288.83</v>
      </c>
      <c r="F331" s="11"/>
      <c r="G331" s="11">
        <v>0</v>
      </c>
      <c r="H331" s="11"/>
      <c r="I331" s="11">
        <v>0</v>
      </c>
      <c r="J331" s="11"/>
      <c r="K331" s="11">
        <v>288.83</v>
      </c>
      <c r="L331" s="8">
        <f>VLOOKUP(A331,'08.2019'!A:L,12,0)</f>
        <v>0</v>
      </c>
      <c r="M331" s="51">
        <f t="shared" si="2"/>
        <v>0</v>
      </c>
    </row>
    <row r="332" spans="1:13">
      <c r="A332" s="180" t="s">
        <v>1433</v>
      </c>
      <c r="B332" s="175" t="s">
        <v>158</v>
      </c>
      <c r="C332" s="180" t="s">
        <v>1428</v>
      </c>
      <c r="D332" s="9"/>
      <c r="E332" s="11">
        <v>911.55</v>
      </c>
      <c r="F332" s="11"/>
      <c r="G332" s="11">
        <v>0</v>
      </c>
      <c r="H332" s="11"/>
      <c r="I332" s="11">
        <v>0</v>
      </c>
      <c r="J332" s="11"/>
      <c r="K332" s="11">
        <v>911.55</v>
      </c>
      <c r="L332" s="8">
        <f>VLOOKUP(A332,'08.2019'!A:L,12,0)</f>
        <v>0</v>
      </c>
      <c r="M332" s="51">
        <f t="shared" si="2"/>
        <v>0</v>
      </c>
    </row>
    <row r="333" spans="1:13">
      <c r="A333" s="182" t="s">
        <v>158</v>
      </c>
      <c r="B333" s="175" t="s">
        <v>158</v>
      </c>
      <c r="C333" s="182" t="s">
        <v>158</v>
      </c>
      <c r="D333" s="12"/>
      <c r="E333" s="12"/>
      <c r="F333" s="12"/>
      <c r="G333" s="12"/>
      <c r="H333" s="12"/>
      <c r="I333" s="12"/>
      <c r="J333" s="12"/>
      <c r="K333" s="12"/>
      <c r="L333" s="8">
        <f>VLOOKUP(A333,'08.2019'!A:L,12,0)</f>
        <v>0</v>
      </c>
      <c r="M333" s="51">
        <f t="shared" si="2"/>
        <v>0</v>
      </c>
    </row>
    <row r="334" spans="1:13">
      <c r="A334" s="178" t="s">
        <v>1435</v>
      </c>
      <c r="B334" s="175" t="s">
        <v>158</v>
      </c>
      <c r="C334" s="178" t="s">
        <v>1436</v>
      </c>
      <c r="D334" s="6"/>
      <c r="E334" s="7">
        <v>15506.95</v>
      </c>
      <c r="F334" s="8"/>
      <c r="G334" s="8">
        <v>733.74</v>
      </c>
      <c r="H334" s="8"/>
      <c r="I334" s="8">
        <v>0</v>
      </c>
      <c r="J334" s="8"/>
      <c r="K334" s="7">
        <v>16240.69</v>
      </c>
      <c r="L334" s="8" t="str">
        <f>VLOOKUP(A334,'08.2019'!A:L,12,0)</f>
        <v>10.3</v>
      </c>
      <c r="M334" s="51">
        <f t="shared" si="2"/>
        <v>733.74</v>
      </c>
    </row>
    <row r="335" spans="1:13">
      <c r="A335" s="180" t="s">
        <v>1440</v>
      </c>
      <c r="B335" s="175" t="s">
        <v>158</v>
      </c>
      <c r="C335" s="180" t="s">
        <v>1441</v>
      </c>
      <c r="D335" s="9"/>
      <c r="E335" s="10">
        <v>15506.95</v>
      </c>
      <c r="F335" s="11"/>
      <c r="G335" s="11">
        <v>733.74</v>
      </c>
      <c r="H335" s="11"/>
      <c r="I335" s="11">
        <v>0</v>
      </c>
      <c r="J335" s="11"/>
      <c r="K335" s="10">
        <v>16240.69</v>
      </c>
      <c r="L335" s="8">
        <f>VLOOKUP(A335,'08.2019'!A:L,12,0)</f>
        <v>0</v>
      </c>
      <c r="M335" s="51">
        <f t="shared" ref="M335:M398" si="3">G335-I335</f>
        <v>733.74</v>
      </c>
    </row>
    <row r="336" spans="1:13">
      <c r="A336" s="182" t="s">
        <v>158</v>
      </c>
      <c r="B336" s="175" t="s">
        <v>158</v>
      </c>
      <c r="C336" s="182" t="s">
        <v>158</v>
      </c>
      <c r="D336" s="12"/>
      <c r="E336" s="12"/>
      <c r="F336" s="12"/>
      <c r="G336" s="12"/>
      <c r="H336" s="12"/>
      <c r="I336" s="12"/>
      <c r="J336" s="12"/>
      <c r="K336" s="12"/>
      <c r="L336" s="8">
        <f>VLOOKUP(A336,'08.2019'!A:L,12,0)</f>
        <v>0</v>
      </c>
      <c r="M336" s="51">
        <f t="shared" si="3"/>
        <v>0</v>
      </c>
    </row>
    <row r="337" spans="1:13">
      <c r="A337" s="178" t="s">
        <v>1442</v>
      </c>
      <c r="B337" s="175" t="s">
        <v>158</v>
      </c>
      <c r="C337" s="178" t="s">
        <v>1443</v>
      </c>
      <c r="D337" s="6"/>
      <c r="E337" s="7">
        <v>18175.009999999998</v>
      </c>
      <c r="F337" s="8"/>
      <c r="G337" s="7">
        <v>4774.49</v>
      </c>
      <c r="H337" s="8"/>
      <c r="I337" s="7">
        <v>3840</v>
      </c>
      <c r="J337" s="8"/>
      <c r="K337" s="7">
        <v>19109.5</v>
      </c>
      <c r="L337" s="8" t="str">
        <f>VLOOKUP(A337,'08.2019'!A:L,12,0)</f>
        <v>11.1.3</v>
      </c>
      <c r="M337" s="51">
        <f t="shared" si="3"/>
        <v>934.48999999999978</v>
      </c>
    </row>
    <row r="338" spans="1:13">
      <c r="A338" s="178" t="s">
        <v>1447</v>
      </c>
      <c r="B338" s="175" t="s">
        <v>158</v>
      </c>
      <c r="C338" s="178" t="s">
        <v>1443</v>
      </c>
      <c r="D338" s="6"/>
      <c r="E338" s="7">
        <v>18175.009999999998</v>
      </c>
      <c r="F338" s="8"/>
      <c r="G338" s="7">
        <v>4774.49</v>
      </c>
      <c r="H338" s="8"/>
      <c r="I338" s="7">
        <v>3840</v>
      </c>
      <c r="J338" s="8"/>
      <c r="K338" s="7">
        <v>19109.5</v>
      </c>
      <c r="L338" s="8">
        <f>VLOOKUP(A338,'08.2019'!A:L,12,0)</f>
        <v>0</v>
      </c>
      <c r="M338" s="51">
        <f t="shared" si="3"/>
        <v>934.48999999999978</v>
      </c>
    </row>
    <row r="339" spans="1:13">
      <c r="A339" s="178" t="s">
        <v>1448</v>
      </c>
      <c r="B339" s="175" t="s">
        <v>158</v>
      </c>
      <c r="C339" s="178" t="s">
        <v>1443</v>
      </c>
      <c r="D339" s="6"/>
      <c r="E339" s="7">
        <v>18175.009999999998</v>
      </c>
      <c r="F339" s="8"/>
      <c r="G339" s="7">
        <v>4774.49</v>
      </c>
      <c r="H339" s="8"/>
      <c r="I339" s="7">
        <v>3840</v>
      </c>
      <c r="J339" s="8"/>
      <c r="K339" s="7">
        <v>19109.5</v>
      </c>
      <c r="L339" s="8">
        <f>VLOOKUP(A339,'08.2019'!A:L,12,0)</f>
        <v>0</v>
      </c>
      <c r="M339" s="51">
        <f t="shared" si="3"/>
        <v>934.48999999999978</v>
      </c>
    </row>
    <row r="340" spans="1:13">
      <c r="A340" s="178" t="s">
        <v>1449</v>
      </c>
      <c r="B340" s="175" t="s">
        <v>158</v>
      </c>
      <c r="C340" s="178" t="s">
        <v>1450</v>
      </c>
      <c r="D340" s="6"/>
      <c r="E340" s="7">
        <v>1154.8699999999999</v>
      </c>
      <c r="F340" s="8"/>
      <c r="G340" s="8">
        <v>0</v>
      </c>
      <c r="H340" s="8"/>
      <c r="I340" s="8">
        <v>0</v>
      </c>
      <c r="J340" s="8"/>
      <c r="K340" s="7">
        <v>1154.8699999999999</v>
      </c>
      <c r="L340" s="8">
        <f>VLOOKUP(A340,'08.2019'!A:L,12,0)</f>
        <v>0</v>
      </c>
      <c r="M340" s="51">
        <f t="shared" si="3"/>
        <v>0</v>
      </c>
    </row>
    <row r="341" spans="1:13">
      <c r="A341" s="180" t="s">
        <v>1452</v>
      </c>
      <c r="B341" s="175" t="s">
        <v>158</v>
      </c>
      <c r="C341" s="180" t="s">
        <v>1453</v>
      </c>
      <c r="D341" s="9"/>
      <c r="E341" s="10">
        <v>1154.8699999999999</v>
      </c>
      <c r="F341" s="11"/>
      <c r="G341" s="11">
        <v>0</v>
      </c>
      <c r="H341" s="11"/>
      <c r="I341" s="11">
        <v>0</v>
      </c>
      <c r="J341" s="11"/>
      <c r="K341" s="10">
        <v>1154.8699999999999</v>
      </c>
      <c r="L341" s="8">
        <f>VLOOKUP(A341,'08.2019'!A:L,12,0)</f>
        <v>0</v>
      </c>
      <c r="M341" s="51">
        <f t="shared" si="3"/>
        <v>0</v>
      </c>
    </row>
    <row r="342" spans="1:13">
      <c r="A342" s="182" t="s">
        <v>158</v>
      </c>
      <c r="B342" s="175" t="s">
        <v>158</v>
      </c>
      <c r="C342" s="182" t="s">
        <v>158</v>
      </c>
      <c r="D342" s="12"/>
      <c r="E342" s="12"/>
      <c r="F342" s="12"/>
      <c r="G342" s="12"/>
      <c r="H342" s="12"/>
      <c r="I342" s="12"/>
      <c r="J342" s="12"/>
      <c r="K342" s="12"/>
      <c r="L342" s="8">
        <f>VLOOKUP(A342,'08.2019'!A:L,12,0)</f>
        <v>0</v>
      </c>
      <c r="M342" s="51">
        <f t="shared" si="3"/>
        <v>0</v>
      </c>
    </row>
    <row r="343" spans="1:13">
      <c r="A343" s="178" t="s">
        <v>1903</v>
      </c>
      <c r="B343" s="175" t="s">
        <v>158</v>
      </c>
      <c r="C343" s="178" t="s">
        <v>1904</v>
      </c>
      <c r="D343" s="6"/>
      <c r="E343" s="8">
        <v>0</v>
      </c>
      <c r="F343" s="8"/>
      <c r="G343" s="7">
        <v>3500</v>
      </c>
      <c r="H343" s="8"/>
      <c r="I343" s="8">
        <v>0</v>
      </c>
      <c r="J343" s="8"/>
      <c r="K343" s="7">
        <v>3500</v>
      </c>
      <c r="L343" s="8">
        <v>0</v>
      </c>
      <c r="M343" s="51">
        <f t="shared" si="3"/>
        <v>3500</v>
      </c>
    </row>
    <row r="344" spans="1:13">
      <c r="A344" s="180" t="s">
        <v>1905</v>
      </c>
      <c r="B344" s="175" t="s">
        <v>158</v>
      </c>
      <c r="C344" s="180" t="s">
        <v>1906</v>
      </c>
      <c r="D344" s="9"/>
      <c r="E344" s="11">
        <v>0</v>
      </c>
      <c r="F344" s="11"/>
      <c r="G344" s="10">
        <v>2050</v>
      </c>
      <c r="H344" s="11"/>
      <c r="I344" s="11">
        <v>0</v>
      </c>
      <c r="J344" s="11"/>
      <c r="K344" s="10">
        <v>2050</v>
      </c>
      <c r="L344" s="8">
        <v>0</v>
      </c>
      <c r="M344" s="51">
        <f t="shared" si="3"/>
        <v>2050</v>
      </c>
    </row>
    <row r="345" spans="1:13">
      <c r="A345" s="180" t="s">
        <v>1907</v>
      </c>
      <c r="B345" s="175" t="s">
        <v>158</v>
      </c>
      <c r="C345" s="180" t="s">
        <v>1908</v>
      </c>
      <c r="D345" s="9"/>
      <c r="E345" s="11">
        <v>0</v>
      </c>
      <c r="F345" s="11"/>
      <c r="G345" s="10">
        <v>1450</v>
      </c>
      <c r="H345" s="11"/>
      <c r="I345" s="11">
        <v>0</v>
      </c>
      <c r="J345" s="11"/>
      <c r="K345" s="10">
        <v>1450</v>
      </c>
      <c r="L345" s="8">
        <v>0</v>
      </c>
      <c r="M345" s="51">
        <f t="shared" si="3"/>
        <v>1450</v>
      </c>
    </row>
    <row r="346" spans="1:13">
      <c r="A346" s="182" t="s">
        <v>158</v>
      </c>
      <c r="B346" s="175" t="s">
        <v>158</v>
      </c>
      <c r="C346" s="182" t="s">
        <v>158</v>
      </c>
      <c r="D346" s="12"/>
      <c r="E346" s="12"/>
      <c r="F346" s="12"/>
      <c r="G346" s="12"/>
      <c r="H346" s="12"/>
      <c r="I346" s="12"/>
      <c r="J346" s="12"/>
      <c r="K346" s="12"/>
      <c r="L346" s="8">
        <f>VLOOKUP(A346,'08.2019'!A:L,12,0)</f>
        <v>0</v>
      </c>
      <c r="M346" s="51">
        <f t="shared" si="3"/>
        <v>0</v>
      </c>
    </row>
    <row r="347" spans="1:13">
      <c r="A347" s="178" t="s">
        <v>1454</v>
      </c>
      <c r="B347" s="175" t="s">
        <v>158</v>
      </c>
      <c r="C347" s="178" t="s">
        <v>1455</v>
      </c>
      <c r="D347" s="6"/>
      <c r="E347" s="7">
        <v>11316.94</v>
      </c>
      <c r="F347" s="8"/>
      <c r="G347" s="7">
        <v>1274.49</v>
      </c>
      <c r="H347" s="8"/>
      <c r="I347" s="8">
        <v>0</v>
      </c>
      <c r="J347" s="8"/>
      <c r="K347" s="7">
        <v>12591.43</v>
      </c>
      <c r="L347" s="8">
        <f>VLOOKUP(A347,'08.2019'!A:L,12,0)</f>
        <v>0</v>
      </c>
      <c r="M347" s="51">
        <f t="shared" si="3"/>
        <v>1274.49</v>
      </c>
    </row>
    <row r="348" spans="1:13">
      <c r="A348" s="180" t="s">
        <v>1459</v>
      </c>
      <c r="B348" s="175" t="s">
        <v>158</v>
      </c>
      <c r="C348" s="180" t="s">
        <v>1460</v>
      </c>
      <c r="D348" s="9"/>
      <c r="E348" s="10">
        <v>11316.94</v>
      </c>
      <c r="F348" s="11"/>
      <c r="G348" s="10">
        <v>1274.49</v>
      </c>
      <c r="H348" s="11"/>
      <c r="I348" s="11">
        <v>0</v>
      </c>
      <c r="J348" s="11"/>
      <c r="K348" s="10">
        <v>12591.43</v>
      </c>
      <c r="L348" s="8">
        <f>VLOOKUP(A348,'08.2019'!A:L,12,0)</f>
        <v>0</v>
      </c>
      <c r="M348" s="51">
        <f t="shared" si="3"/>
        <v>1274.49</v>
      </c>
    </row>
    <row r="349" spans="1:13">
      <c r="A349" s="182" t="s">
        <v>158</v>
      </c>
      <c r="B349" s="175" t="s">
        <v>158</v>
      </c>
      <c r="C349" s="182" t="s">
        <v>158</v>
      </c>
      <c r="D349" s="12"/>
      <c r="E349" s="12"/>
      <c r="F349" s="12"/>
      <c r="G349" s="12"/>
      <c r="H349" s="12"/>
      <c r="I349" s="12"/>
      <c r="J349" s="12"/>
      <c r="K349" s="12"/>
      <c r="L349" s="8">
        <f>VLOOKUP(A349,'08.2019'!A:L,12,0)</f>
        <v>0</v>
      </c>
      <c r="M349" s="51">
        <f t="shared" si="3"/>
        <v>0</v>
      </c>
    </row>
    <row r="350" spans="1:13">
      <c r="A350" s="178" t="s">
        <v>1461</v>
      </c>
      <c r="B350" s="175" t="s">
        <v>158</v>
      </c>
      <c r="C350" s="178" t="s">
        <v>1462</v>
      </c>
      <c r="D350" s="6"/>
      <c r="E350" s="7">
        <v>5703.2</v>
      </c>
      <c r="F350" s="8"/>
      <c r="G350" s="8">
        <v>0</v>
      </c>
      <c r="H350" s="8"/>
      <c r="I350" s="7">
        <v>3840</v>
      </c>
      <c r="J350" s="8"/>
      <c r="K350" s="7">
        <v>1863.2</v>
      </c>
      <c r="L350" s="8">
        <f>VLOOKUP(A350,'08.2019'!A:L,12,0)</f>
        <v>0</v>
      </c>
      <c r="M350" s="51">
        <f t="shared" si="3"/>
        <v>-3840</v>
      </c>
    </row>
    <row r="351" spans="1:13">
      <c r="A351" s="180" t="s">
        <v>1466</v>
      </c>
      <c r="B351" s="175" t="s">
        <v>158</v>
      </c>
      <c r="C351" s="180" t="s">
        <v>1467</v>
      </c>
      <c r="D351" s="9"/>
      <c r="E351" s="10">
        <v>5703.2</v>
      </c>
      <c r="F351" s="11"/>
      <c r="G351" s="11">
        <v>0</v>
      </c>
      <c r="H351" s="11"/>
      <c r="I351" s="10">
        <v>3840</v>
      </c>
      <c r="J351" s="11"/>
      <c r="K351" s="10">
        <v>1863.2</v>
      </c>
      <c r="L351" s="8">
        <f>VLOOKUP(A351,'08.2019'!A:L,12,0)</f>
        <v>0</v>
      </c>
      <c r="M351" s="51">
        <f t="shared" si="3"/>
        <v>-3840</v>
      </c>
    </row>
    <row r="352" spans="1:13">
      <c r="A352" s="182" t="s">
        <v>158</v>
      </c>
      <c r="B352" s="175" t="s">
        <v>158</v>
      </c>
      <c r="C352" s="182" t="s">
        <v>158</v>
      </c>
      <c r="D352" s="12"/>
      <c r="E352" s="12"/>
      <c r="F352" s="12"/>
      <c r="G352" s="12"/>
      <c r="H352" s="12"/>
      <c r="I352" s="12"/>
      <c r="J352" s="12"/>
      <c r="K352" s="12"/>
      <c r="L352" s="8">
        <f>VLOOKUP(A352,'08.2019'!A:L,12,0)</f>
        <v>0</v>
      </c>
      <c r="M352" s="51">
        <f t="shared" si="3"/>
        <v>0</v>
      </c>
    </row>
    <row r="353" spans="1:13">
      <c r="A353" s="176" t="s">
        <v>257</v>
      </c>
      <c r="B353" s="176" t="s">
        <v>258</v>
      </c>
      <c r="C353" s="4"/>
      <c r="D353" s="4"/>
      <c r="E353" s="177" t="s">
        <v>259</v>
      </c>
      <c r="F353" s="5"/>
      <c r="G353" s="177" t="s">
        <v>260</v>
      </c>
      <c r="H353" s="5"/>
      <c r="I353" s="177" t="s">
        <v>261</v>
      </c>
      <c r="J353" s="5"/>
      <c r="K353" s="177" t="s">
        <v>262</v>
      </c>
      <c r="L353" s="8">
        <f>VLOOKUP(A353,'08.2019'!A:L,12,0)</f>
        <v>0</v>
      </c>
      <c r="M353" s="51" t="e">
        <f t="shared" si="3"/>
        <v>#VALUE!</v>
      </c>
    </row>
    <row r="354" spans="1:13">
      <c r="A354" s="178" t="s">
        <v>1468</v>
      </c>
      <c r="B354" s="175" t="s">
        <v>158</v>
      </c>
      <c r="C354" s="178" t="s">
        <v>1469</v>
      </c>
      <c r="D354" s="6"/>
      <c r="E354" s="7">
        <v>103717.31</v>
      </c>
      <c r="F354" s="8"/>
      <c r="G354" s="7">
        <v>22903.49</v>
      </c>
      <c r="H354" s="8"/>
      <c r="I354" s="7">
        <v>14857.21</v>
      </c>
      <c r="J354" s="8"/>
      <c r="K354" s="7">
        <v>111763.59</v>
      </c>
      <c r="L354" s="8">
        <f>VLOOKUP(A354,'08.2019'!A:L,12,0)</f>
        <v>0</v>
      </c>
      <c r="M354" s="51">
        <f t="shared" si="3"/>
        <v>8046.2800000000025</v>
      </c>
    </row>
    <row r="355" spans="1:13">
      <c r="A355" s="178" t="s">
        <v>1473</v>
      </c>
      <c r="B355" s="175" t="s">
        <v>158</v>
      </c>
      <c r="C355" s="178" t="s">
        <v>1469</v>
      </c>
      <c r="D355" s="6"/>
      <c r="E355" s="7">
        <v>103717.31</v>
      </c>
      <c r="F355" s="8"/>
      <c r="G355" s="7">
        <v>22903.49</v>
      </c>
      <c r="H355" s="8"/>
      <c r="I355" s="7">
        <v>14857.21</v>
      </c>
      <c r="J355" s="8"/>
      <c r="K355" s="7">
        <v>111763.59</v>
      </c>
      <c r="L355" s="8">
        <f>VLOOKUP(A355,'08.2019'!A:L,12,0)</f>
        <v>0</v>
      </c>
      <c r="M355" s="51">
        <f t="shared" si="3"/>
        <v>8046.2800000000025</v>
      </c>
    </row>
    <row r="356" spans="1:13">
      <c r="A356" s="178" t="s">
        <v>1474</v>
      </c>
      <c r="B356" s="175" t="s">
        <v>158</v>
      </c>
      <c r="C356" s="178" t="s">
        <v>1469</v>
      </c>
      <c r="D356" s="6"/>
      <c r="E356" s="7">
        <v>103717.31</v>
      </c>
      <c r="F356" s="8"/>
      <c r="G356" s="7">
        <v>22903.49</v>
      </c>
      <c r="H356" s="8"/>
      <c r="I356" s="7">
        <v>14857.21</v>
      </c>
      <c r="J356" s="8"/>
      <c r="K356" s="7">
        <v>111763.59</v>
      </c>
      <c r="L356" s="8">
        <f>VLOOKUP(A356,'08.2019'!A:L,12,0)</f>
        <v>0</v>
      </c>
      <c r="M356" s="51">
        <f t="shared" si="3"/>
        <v>8046.2800000000025</v>
      </c>
    </row>
    <row r="357" spans="1:13">
      <c r="A357" s="178" t="s">
        <v>1475</v>
      </c>
      <c r="B357" s="175" t="s">
        <v>158</v>
      </c>
      <c r="C357" s="178" t="s">
        <v>1476</v>
      </c>
      <c r="D357" s="6"/>
      <c r="E357" s="7">
        <v>51689.88</v>
      </c>
      <c r="F357" s="8"/>
      <c r="G357" s="8">
        <v>0</v>
      </c>
      <c r="H357" s="8"/>
      <c r="I357" s="7">
        <v>1550.37</v>
      </c>
      <c r="J357" s="8"/>
      <c r="K357" s="7">
        <v>50139.51</v>
      </c>
      <c r="L357" s="8" t="str">
        <f>VLOOKUP(A357,'08.2019'!A:L,12,0)</f>
        <v>11.2.3</v>
      </c>
      <c r="M357" s="51">
        <f t="shared" si="3"/>
        <v>-1550.37</v>
      </c>
    </row>
    <row r="358" spans="1:13">
      <c r="A358" s="180" t="s">
        <v>1478</v>
      </c>
      <c r="B358" s="175" t="s">
        <v>158</v>
      </c>
      <c r="C358" s="180" t="s">
        <v>1479</v>
      </c>
      <c r="D358" s="9"/>
      <c r="E358" s="10">
        <v>51689.88</v>
      </c>
      <c r="F358" s="11"/>
      <c r="G358" s="11">
        <v>0</v>
      </c>
      <c r="H358" s="11"/>
      <c r="I358" s="10">
        <v>1550.37</v>
      </c>
      <c r="J358" s="11"/>
      <c r="K358" s="10">
        <v>50139.51</v>
      </c>
      <c r="L358" s="8">
        <f>VLOOKUP(A358,'08.2019'!A:L,12,0)</f>
        <v>0</v>
      </c>
      <c r="M358" s="51">
        <f t="shared" si="3"/>
        <v>-1550.37</v>
      </c>
    </row>
    <row r="359" spans="1:13">
      <c r="A359" s="182" t="s">
        <v>158</v>
      </c>
      <c r="B359" s="175" t="s">
        <v>158</v>
      </c>
      <c r="C359" s="182" t="s">
        <v>158</v>
      </c>
      <c r="D359" s="12"/>
      <c r="E359" s="12"/>
      <c r="F359" s="12"/>
      <c r="G359" s="12"/>
      <c r="H359" s="12"/>
      <c r="I359" s="12"/>
      <c r="J359" s="12"/>
      <c r="K359" s="12"/>
      <c r="L359" s="8">
        <f>VLOOKUP(A359,'08.2019'!A:L,12,0)</f>
        <v>0</v>
      </c>
      <c r="M359" s="51">
        <f t="shared" si="3"/>
        <v>0</v>
      </c>
    </row>
    <row r="360" spans="1:13">
      <c r="A360" s="178" t="s">
        <v>1480</v>
      </c>
      <c r="B360" s="175" t="s">
        <v>158</v>
      </c>
      <c r="C360" s="178" t="s">
        <v>1481</v>
      </c>
      <c r="D360" s="6"/>
      <c r="E360" s="7">
        <v>23809.59</v>
      </c>
      <c r="F360" s="8"/>
      <c r="G360" s="7">
        <v>22903.49</v>
      </c>
      <c r="H360" s="8"/>
      <c r="I360" s="7">
        <v>11806.84</v>
      </c>
      <c r="J360" s="8"/>
      <c r="K360" s="7">
        <v>34906.239999999998</v>
      </c>
      <c r="L360" s="8" t="str">
        <f>VLOOKUP(A360,'08.2019'!A:L,12,0)</f>
        <v>11.2.2</v>
      </c>
      <c r="M360" s="51">
        <f t="shared" si="3"/>
        <v>11096.650000000001</v>
      </c>
    </row>
    <row r="361" spans="1:13">
      <c r="A361" s="180" t="s">
        <v>1485</v>
      </c>
      <c r="B361" s="175" t="s">
        <v>158</v>
      </c>
      <c r="C361" s="180" t="s">
        <v>1486</v>
      </c>
      <c r="D361" s="9"/>
      <c r="E361" s="10">
        <v>5484.12</v>
      </c>
      <c r="F361" s="11"/>
      <c r="G361" s="10">
        <v>11978.29</v>
      </c>
      <c r="H361" s="11"/>
      <c r="I361" s="11">
        <v>0</v>
      </c>
      <c r="J361" s="11"/>
      <c r="K361" s="10">
        <v>17462.41</v>
      </c>
      <c r="L361" s="8">
        <f>VLOOKUP(A361,'08.2019'!A:L,12,0)</f>
        <v>0</v>
      </c>
      <c r="M361" s="51">
        <f t="shared" si="3"/>
        <v>11978.29</v>
      </c>
    </row>
    <row r="362" spans="1:13">
      <c r="A362" s="180" t="s">
        <v>1490</v>
      </c>
      <c r="B362" s="175" t="s">
        <v>158</v>
      </c>
      <c r="C362" s="180" t="s">
        <v>1491</v>
      </c>
      <c r="D362" s="9"/>
      <c r="E362" s="10">
        <v>18222.55</v>
      </c>
      <c r="F362" s="11"/>
      <c r="G362" s="10">
        <v>10925.2</v>
      </c>
      <c r="H362" s="11"/>
      <c r="I362" s="10">
        <v>11806.84</v>
      </c>
      <c r="J362" s="11"/>
      <c r="K362" s="10">
        <v>17340.91</v>
      </c>
      <c r="L362" s="8">
        <f>VLOOKUP(A362,'08.2019'!A:L,12,0)</f>
        <v>0</v>
      </c>
      <c r="M362" s="51">
        <f t="shared" si="3"/>
        <v>-881.63999999999942</v>
      </c>
    </row>
    <row r="363" spans="1:13">
      <c r="A363" s="180" t="s">
        <v>1495</v>
      </c>
      <c r="B363" s="175" t="s">
        <v>158</v>
      </c>
      <c r="C363" s="180" t="s">
        <v>1496</v>
      </c>
      <c r="D363" s="9"/>
      <c r="E363" s="11">
        <v>102.92</v>
      </c>
      <c r="F363" s="11"/>
      <c r="G363" s="11">
        <v>0</v>
      </c>
      <c r="H363" s="11"/>
      <c r="I363" s="11">
        <v>0</v>
      </c>
      <c r="J363" s="11"/>
      <c r="K363" s="11">
        <v>102.92</v>
      </c>
      <c r="L363" s="8">
        <f>VLOOKUP(A363,'08.2019'!A:L,12,0)</f>
        <v>0</v>
      </c>
      <c r="M363" s="51">
        <f t="shared" si="3"/>
        <v>0</v>
      </c>
    </row>
    <row r="364" spans="1:13">
      <c r="A364" s="182" t="s">
        <v>158</v>
      </c>
      <c r="B364" s="175" t="s">
        <v>158</v>
      </c>
      <c r="C364" s="182" t="s">
        <v>158</v>
      </c>
      <c r="D364" s="12"/>
      <c r="E364" s="12"/>
      <c r="F364" s="12"/>
      <c r="G364" s="12"/>
      <c r="H364" s="12"/>
      <c r="I364" s="12"/>
      <c r="J364" s="12"/>
      <c r="K364" s="12"/>
      <c r="L364" s="8">
        <f>VLOOKUP(A364,'08.2019'!A:L,12,0)</f>
        <v>0</v>
      </c>
      <c r="M364" s="51">
        <f t="shared" si="3"/>
        <v>0</v>
      </c>
    </row>
    <row r="365" spans="1:13">
      <c r="A365" s="178" t="s">
        <v>1498</v>
      </c>
      <c r="B365" s="175" t="s">
        <v>158</v>
      </c>
      <c r="C365" s="178" t="s">
        <v>1499</v>
      </c>
      <c r="D365" s="6"/>
      <c r="E365" s="7">
        <v>18135.77</v>
      </c>
      <c r="F365" s="8"/>
      <c r="G365" s="8">
        <v>0</v>
      </c>
      <c r="H365" s="8"/>
      <c r="I365" s="7">
        <v>1500</v>
      </c>
      <c r="J365" s="8"/>
      <c r="K365" s="7">
        <v>16635.77</v>
      </c>
      <c r="L365" s="8" t="str">
        <f>VLOOKUP(A365,'08.2019'!A:L,12,0)</f>
        <v>11.2.1</v>
      </c>
      <c r="M365" s="51">
        <f t="shared" si="3"/>
        <v>-1500</v>
      </c>
    </row>
    <row r="366" spans="1:13">
      <c r="A366" s="180" t="s">
        <v>1503</v>
      </c>
      <c r="B366" s="175" t="s">
        <v>158</v>
      </c>
      <c r="C366" s="180" t="s">
        <v>1504</v>
      </c>
      <c r="D366" s="9"/>
      <c r="E366" s="10">
        <v>1635.77</v>
      </c>
      <c r="F366" s="11"/>
      <c r="G366" s="11">
        <v>0</v>
      </c>
      <c r="H366" s="11"/>
      <c r="I366" s="11">
        <v>0</v>
      </c>
      <c r="J366" s="11"/>
      <c r="K366" s="10">
        <v>1635.77</v>
      </c>
      <c r="L366" s="8">
        <f>VLOOKUP(A366,'08.2019'!A:L,12,0)</f>
        <v>0</v>
      </c>
      <c r="M366" s="51">
        <f t="shared" si="3"/>
        <v>0</v>
      </c>
    </row>
    <row r="367" spans="1:13">
      <c r="A367" s="180" t="s">
        <v>1507</v>
      </c>
      <c r="B367" s="175" t="s">
        <v>158</v>
      </c>
      <c r="C367" s="180" t="s">
        <v>1508</v>
      </c>
      <c r="D367" s="9"/>
      <c r="E367" s="10">
        <v>16500</v>
      </c>
      <c r="F367" s="11"/>
      <c r="G367" s="11">
        <v>0</v>
      </c>
      <c r="H367" s="11"/>
      <c r="I367" s="10">
        <v>1500</v>
      </c>
      <c r="J367" s="11"/>
      <c r="K367" s="10">
        <v>15000</v>
      </c>
      <c r="L367" s="8">
        <f>VLOOKUP(A367,'08.2019'!A:L,12,0)</f>
        <v>0</v>
      </c>
      <c r="M367" s="51">
        <f t="shared" si="3"/>
        <v>-1500</v>
      </c>
    </row>
    <row r="368" spans="1:13">
      <c r="A368" s="182" t="s">
        <v>158</v>
      </c>
      <c r="B368" s="175" t="s">
        <v>158</v>
      </c>
      <c r="C368" s="182" t="s">
        <v>158</v>
      </c>
      <c r="D368" s="12"/>
      <c r="E368" s="12"/>
      <c r="F368" s="12"/>
      <c r="G368" s="12"/>
      <c r="H368" s="12"/>
      <c r="I368" s="12"/>
      <c r="J368" s="12"/>
      <c r="K368" s="12"/>
      <c r="L368" s="8">
        <f>VLOOKUP(A368,'08.2019'!A:L,12,0)</f>
        <v>0</v>
      </c>
      <c r="M368" s="51">
        <f t="shared" si="3"/>
        <v>0</v>
      </c>
    </row>
    <row r="369" spans="1:13">
      <c r="A369" s="178" t="s">
        <v>1510</v>
      </c>
      <c r="B369" s="175" t="s">
        <v>158</v>
      </c>
      <c r="C369" s="178" t="s">
        <v>1511</v>
      </c>
      <c r="D369" s="6"/>
      <c r="E369" s="7">
        <v>10082.07</v>
      </c>
      <c r="F369" s="8"/>
      <c r="G369" s="8">
        <v>0</v>
      </c>
      <c r="H369" s="8"/>
      <c r="I369" s="8">
        <v>0</v>
      </c>
      <c r="J369" s="8"/>
      <c r="K369" s="7">
        <v>10082.07</v>
      </c>
      <c r="L369" s="8" t="str">
        <f>VLOOKUP(A369,'08.2019'!A:L,12,0)</f>
        <v>11.2.1</v>
      </c>
      <c r="M369" s="51">
        <f t="shared" si="3"/>
        <v>0</v>
      </c>
    </row>
    <row r="370" spans="1:13">
      <c r="A370" s="180" t="s">
        <v>1513</v>
      </c>
      <c r="B370" s="175" t="s">
        <v>158</v>
      </c>
      <c r="C370" s="180" t="s">
        <v>1514</v>
      </c>
      <c r="D370" s="9"/>
      <c r="E370" s="10">
        <v>6621.84</v>
      </c>
      <c r="F370" s="11"/>
      <c r="G370" s="11">
        <v>0</v>
      </c>
      <c r="H370" s="11"/>
      <c r="I370" s="11">
        <v>0</v>
      </c>
      <c r="J370" s="11"/>
      <c r="K370" s="10">
        <v>6621.84</v>
      </c>
      <c r="L370" s="8">
        <f>VLOOKUP(A370,'08.2019'!A:L,12,0)</f>
        <v>0</v>
      </c>
      <c r="M370" s="51">
        <f t="shared" si="3"/>
        <v>0</v>
      </c>
    </row>
    <row r="371" spans="1:13">
      <c r="A371" s="180" t="s">
        <v>1516</v>
      </c>
      <c r="B371" s="175" t="s">
        <v>158</v>
      </c>
      <c r="C371" s="180" t="s">
        <v>1517</v>
      </c>
      <c r="D371" s="9"/>
      <c r="E371" s="10">
        <v>3460.23</v>
      </c>
      <c r="F371" s="11"/>
      <c r="G371" s="11">
        <v>0</v>
      </c>
      <c r="H371" s="11"/>
      <c r="I371" s="11">
        <v>0</v>
      </c>
      <c r="J371" s="11"/>
      <c r="K371" s="10">
        <v>3460.23</v>
      </c>
      <c r="L371" s="8">
        <f>VLOOKUP(A371,'08.2019'!A:L,12,0)</f>
        <v>0</v>
      </c>
      <c r="M371" s="51">
        <f t="shared" si="3"/>
        <v>0</v>
      </c>
    </row>
    <row r="372" spans="1:13">
      <c r="A372" s="178" t="s">
        <v>158</v>
      </c>
      <c r="B372" s="175" t="s">
        <v>158</v>
      </c>
      <c r="C372" s="178" t="s">
        <v>158</v>
      </c>
      <c r="D372" s="6"/>
      <c r="E372" s="6"/>
      <c r="F372" s="6"/>
      <c r="G372" s="6"/>
      <c r="H372" s="6"/>
      <c r="I372" s="6"/>
      <c r="J372" s="6"/>
      <c r="K372" s="6"/>
      <c r="L372" s="8">
        <f>VLOOKUP(A372,'08.2019'!A:L,12,0)</f>
        <v>0</v>
      </c>
      <c r="M372" s="51">
        <f t="shared" si="3"/>
        <v>0</v>
      </c>
    </row>
    <row r="373" spans="1:13">
      <c r="A373" s="178" t="s">
        <v>1519</v>
      </c>
      <c r="B373" s="175" t="s">
        <v>158</v>
      </c>
      <c r="C373" s="178" t="s">
        <v>1520</v>
      </c>
      <c r="D373" s="6"/>
      <c r="E373" s="7">
        <v>25297.439999999999</v>
      </c>
      <c r="F373" s="8"/>
      <c r="G373" s="7">
        <v>3079</v>
      </c>
      <c r="H373" s="8"/>
      <c r="I373" s="8">
        <v>0</v>
      </c>
      <c r="J373" s="8"/>
      <c r="K373" s="7">
        <v>28376.44</v>
      </c>
      <c r="L373" s="8">
        <f>VLOOKUP(A373,'08.2019'!A:L,12,0)</f>
        <v>0</v>
      </c>
      <c r="M373" s="51">
        <f t="shared" si="3"/>
        <v>3079</v>
      </c>
    </row>
    <row r="374" spans="1:13">
      <c r="A374" s="178" t="s">
        <v>1524</v>
      </c>
      <c r="B374" s="175" t="s">
        <v>158</v>
      </c>
      <c r="C374" s="178" t="s">
        <v>1525</v>
      </c>
      <c r="D374" s="6"/>
      <c r="E374" s="7">
        <v>25297.439999999999</v>
      </c>
      <c r="F374" s="8"/>
      <c r="G374" s="7">
        <v>3079</v>
      </c>
      <c r="H374" s="8"/>
      <c r="I374" s="8">
        <v>0</v>
      </c>
      <c r="J374" s="8"/>
      <c r="K374" s="7">
        <v>28376.44</v>
      </c>
      <c r="L374" s="8">
        <f>VLOOKUP(A374,'08.2019'!A:L,12,0)</f>
        <v>0</v>
      </c>
      <c r="M374" s="51">
        <f t="shared" si="3"/>
        <v>3079</v>
      </c>
    </row>
    <row r="375" spans="1:13">
      <c r="A375" s="178" t="s">
        <v>1526</v>
      </c>
      <c r="B375" s="175" t="s">
        <v>158</v>
      </c>
      <c r="C375" s="178" t="s">
        <v>1525</v>
      </c>
      <c r="D375" s="6"/>
      <c r="E375" s="7">
        <v>25297.439999999999</v>
      </c>
      <c r="F375" s="8"/>
      <c r="G375" s="7">
        <v>3079</v>
      </c>
      <c r="H375" s="8"/>
      <c r="I375" s="8">
        <v>0</v>
      </c>
      <c r="J375" s="8"/>
      <c r="K375" s="7">
        <v>28376.44</v>
      </c>
      <c r="L375" s="8">
        <f>VLOOKUP(A375,'08.2019'!A:L,12,0)</f>
        <v>0</v>
      </c>
      <c r="M375" s="51">
        <f t="shared" si="3"/>
        <v>3079</v>
      </c>
    </row>
    <row r="376" spans="1:13">
      <c r="A376" s="178" t="s">
        <v>1527</v>
      </c>
      <c r="B376" s="175" t="s">
        <v>158</v>
      </c>
      <c r="C376" s="178" t="s">
        <v>1528</v>
      </c>
      <c r="D376" s="6"/>
      <c r="E376" s="7">
        <v>25297.439999999999</v>
      </c>
      <c r="F376" s="8"/>
      <c r="G376" s="7">
        <v>3079</v>
      </c>
      <c r="H376" s="8"/>
      <c r="I376" s="8">
        <v>0</v>
      </c>
      <c r="J376" s="8"/>
      <c r="K376" s="7">
        <v>28376.44</v>
      </c>
      <c r="L376" s="8" t="str">
        <f>VLOOKUP(A376,'08.2019'!A:L,12,0)</f>
        <v>11.3.4</v>
      </c>
      <c r="M376" s="51">
        <f t="shared" si="3"/>
        <v>3079</v>
      </c>
    </row>
    <row r="377" spans="1:13">
      <c r="A377" s="180" t="s">
        <v>1529</v>
      </c>
      <c r="B377" s="175" t="s">
        <v>158</v>
      </c>
      <c r="C377" s="180" t="s">
        <v>1530</v>
      </c>
      <c r="D377" s="9"/>
      <c r="E377" s="10">
        <v>4900</v>
      </c>
      <c r="F377" s="11"/>
      <c r="G377" s="11">
        <v>0</v>
      </c>
      <c r="H377" s="11"/>
      <c r="I377" s="11">
        <v>0</v>
      </c>
      <c r="J377" s="11"/>
      <c r="K377" s="10">
        <v>4900</v>
      </c>
      <c r="L377" s="8">
        <f>VLOOKUP(A377,'08.2019'!A:L,12,0)</f>
        <v>0</v>
      </c>
      <c r="M377" s="51">
        <f t="shared" si="3"/>
        <v>0</v>
      </c>
    </row>
    <row r="378" spans="1:13">
      <c r="A378" s="180" t="s">
        <v>1532</v>
      </c>
      <c r="B378" s="175" t="s">
        <v>158</v>
      </c>
      <c r="C378" s="180" t="s">
        <v>1533</v>
      </c>
      <c r="D378" s="9"/>
      <c r="E378" s="10">
        <v>4830.93</v>
      </c>
      <c r="F378" s="11"/>
      <c r="G378" s="11">
        <v>949</v>
      </c>
      <c r="H378" s="11"/>
      <c r="I378" s="11">
        <v>0</v>
      </c>
      <c r="J378" s="11"/>
      <c r="K378" s="10">
        <v>5779.93</v>
      </c>
      <c r="L378" s="8">
        <f>VLOOKUP(A378,'08.2019'!A:L,12,0)</f>
        <v>0</v>
      </c>
      <c r="M378" s="51">
        <f t="shared" si="3"/>
        <v>949</v>
      </c>
    </row>
    <row r="379" spans="1:13">
      <c r="A379" s="180" t="s">
        <v>1535</v>
      </c>
      <c r="B379" s="175" t="s">
        <v>158</v>
      </c>
      <c r="C379" s="180" t="s">
        <v>1536</v>
      </c>
      <c r="D379" s="9"/>
      <c r="E379" s="10">
        <v>8668.4</v>
      </c>
      <c r="F379" s="11"/>
      <c r="G379" s="10">
        <v>2130</v>
      </c>
      <c r="H379" s="11"/>
      <c r="I379" s="11">
        <v>0</v>
      </c>
      <c r="J379" s="11"/>
      <c r="K379" s="10">
        <v>10798.4</v>
      </c>
      <c r="L379" s="8">
        <f>VLOOKUP(A379,'08.2019'!A:L,12,0)</f>
        <v>0</v>
      </c>
      <c r="M379" s="51">
        <f t="shared" si="3"/>
        <v>2130</v>
      </c>
    </row>
    <row r="380" spans="1:13">
      <c r="A380" s="180" t="s">
        <v>1538</v>
      </c>
      <c r="B380" s="175" t="s">
        <v>158</v>
      </c>
      <c r="C380" s="180" t="s">
        <v>1539</v>
      </c>
      <c r="D380" s="9"/>
      <c r="E380" s="10">
        <v>6898.11</v>
      </c>
      <c r="F380" s="11"/>
      <c r="G380" s="11">
        <v>0</v>
      </c>
      <c r="H380" s="11"/>
      <c r="I380" s="11">
        <v>0</v>
      </c>
      <c r="J380" s="11"/>
      <c r="K380" s="10">
        <v>6898.11</v>
      </c>
      <c r="L380" s="8">
        <f>VLOOKUP(A380,'08.2019'!A:L,12,0)</f>
        <v>0</v>
      </c>
      <c r="M380" s="51">
        <f t="shared" si="3"/>
        <v>0</v>
      </c>
    </row>
    <row r="381" spans="1:13">
      <c r="A381" s="182" t="s">
        <v>158</v>
      </c>
      <c r="B381" s="175" t="s">
        <v>158</v>
      </c>
      <c r="C381" s="182" t="s">
        <v>158</v>
      </c>
      <c r="D381" s="12"/>
      <c r="E381" s="12"/>
      <c r="F381" s="12"/>
      <c r="G381" s="12"/>
      <c r="H381" s="12"/>
      <c r="I381" s="12"/>
      <c r="J381" s="12"/>
      <c r="K381" s="12"/>
      <c r="L381" s="8">
        <f>VLOOKUP(A381,'08.2019'!A:L,12,0)</f>
        <v>0</v>
      </c>
      <c r="M381" s="51">
        <f t="shared" si="3"/>
        <v>0</v>
      </c>
    </row>
    <row r="382" spans="1:13">
      <c r="A382" s="178" t="s">
        <v>1542</v>
      </c>
      <c r="B382" s="175" t="s">
        <v>158</v>
      </c>
      <c r="C382" s="178" t="s">
        <v>1543</v>
      </c>
      <c r="D382" s="6"/>
      <c r="E382" s="7">
        <v>48138.14</v>
      </c>
      <c r="F382" s="8"/>
      <c r="G382" s="7">
        <v>5238.0200000000004</v>
      </c>
      <c r="H382" s="8"/>
      <c r="I382" s="7">
        <v>2280.62</v>
      </c>
      <c r="J382" s="8"/>
      <c r="K382" s="7">
        <v>51095.54</v>
      </c>
      <c r="L382" s="8">
        <f>VLOOKUP(A382,'08.2019'!A:L,12,0)</f>
        <v>0</v>
      </c>
      <c r="M382" s="51">
        <f t="shared" si="3"/>
        <v>2957.4000000000005</v>
      </c>
    </row>
    <row r="383" spans="1:13">
      <c r="A383" s="178" t="s">
        <v>1547</v>
      </c>
      <c r="B383" s="175" t="s">
        <v>158</v>
      </c>
      <c r="C383" s="178" t="s">
        <v>1543</v>
      </c>
      <c r="D383" s="6"/>
      <c r="E383" s="7">
        <v>48138.14</v>
      </c>
      <c r="F383" s="8"/>
      <c r="G383" s="7">
        <v>5238.0200000000004</v>
      </c>
      <c r="H383" s="8"/>
      <c r="I383" s="7">
        <v>2280.62</v>
      </c>
      <c r="J383" s="8"/>
      <c r="K383" s="7">
        <v>51095.54</v>
      </c>
      <c r="L383" s="8">
        <f>VLOOKUP(A383,'08.2019'!A:L,12,0)</f>
        <v>0</v>
      </c>
      <c r="M383" s="51">
        <f t="shared" si="3"/>
        <v>2957.4000000000005</v>
      </c>
    </row>
    <row r="384" spans="1:13">
      <c r="A384" s="178" t="s">
        <v>1548</v>
      </c>
      <c r="B384" s="175" t="s">
        <v>158</v>
      </c>
      <c r="C384" s="178" t="s">
        <v>1543</v>
      </c>
      <c r="D384" s="6"/>
      <c r="E384" s="7">
        <v>48138.14</v>
      </c>
      <c r="F384" s="8"/>
      <c r="G384" s="7">
        <v>5238.0200000000004</v>
      </c>
      <c r="H384" s="8"/>
      <c r="I384" s="7">
        <v>2280.62</v>
      </c>
      <c r="J384" s="8"/>
      <c r="K384" s="7">
        <v>51095.54</v>
      </c>
      <c r="L384" s="8">
        <f>VLOOKUP(A384,'08.2019'!A:L,12,0)</f>
        <v>0</v>
      </c>
      <c r="M384" s="51">
        <f t="shared" si="3"/>
        <v>2957.4000000000005</v>
      </c>
    </row>
    <row r="385" spans="1:13">
      <c r="A385" s="178" t="s">
        <v>1549</v>
      </c>
      <c r="B385" s="175" t="s">
        <v>158</v>
      </c>
      <c r="C385" s="178" t="s">
        <v>1550</v>
      </c>
      <c r="D385" s="6"/>
      <c r="E385" s="7">
        <v>39549.14</v>
      </c>
      <c r="F385" s="8"/>
      <c r="G385" s="7">
        <v>5238.0200000000004</v>
      </c>
      <c r="H385" s="8"/>
      <c r="I385" s="7">
        <v>2280.62</v>
      </c>
      <c r="J385" s="8"/>
      <c r="K385" s="7">
        <v>42506.54</v>
      </c>
      <c r="L385" s="8">
        <f>VLOOKUP(A385,'08.2019'!A:L,12,0)</f>
        <v>0</v>
      </c>
      <c r="M385" s="51">
        <f t="shared" si="3"/>
        <v>2957.4000000000005</v>
      </c>
    </row>
    <row r="386" spans="1:13">
      <c r="A386" s="180" t="s">
        <v>1553</v>
      </c>
      <c r="B386" s="175" t="s">
        <v>158</v>
      </c>
      <c r="C386" s="180" t="s">
        <v>1554</v>
      </c>
      <c r="D386" s="9"/>
      <c r="E386" s="10">
        <v>39549.14</v>
      </c>
      <c r="F386" s="11"/>
      <c r="G386" s="10">
        <v>5238.0200000000004</v>
      </c>
      <c r="H386" s="11"/>
      <c r="I386" s="10">
        <v>2280.62</v>
      </c>
      <c r="J386" s="11"/>
      <c r="K386" s="10">
        <v>42506.54</v>
      </c>
      <c r="L386" s="8" t="str">
        <f>VLOOKUP(A386,'08.2019'!A:L,12,0)</f>
        <v>11.5.1</v>
      </c>
      <c r="M386" s="51">
        <f t="shared" si="3"/>
        <v>2957.4000000000005</v>
      </c>
    </row>
    <row r="387" spans="1:13">
      <c r="A387" s="182" t="s">
        <v>158</v>
      </c>
      <c r="B387" s="175" t="s">
        <v>158</v>
      </c>
      <c r="C387" s="182" t="s">
        <v>158</v>
      </c>
      <c r="D387" s="12"/>
      <c r="E387" s="12"/>
      <c r="F387" s="12"/>
      <c r="G387" s="12"/>
      <c r="H387" s="12"/>
      <c r="I387" s="12"/>
      <c r="J387" s="12"/>
      <c r="K387" s="12"/>
      <c r="L387" s="8">
        <f>VLOOKUP(A387,'08.2019'!A:L,12,0)</f>
        <v>0</v>
      </c>
      <c r="M387" s="51">
        <f t="shared" si="3"/>
        <v>0</v>
      </c>
    </row>
    <row r="388" spans="1:13">
      <c r="A388" s="178" t="s">
        <v>1555</v>
      </c>
      <c r="B388" s="175" t="s">
        <v>158</v>
      </c>
      <c r="C388" s="178" t="s">
        <v>1556</v>
      </c>
      <c r="D388" s="6"/>
      <c r="E388" s="7">
        <v>8589</v>
      </c>
      <c r="F388" s="8"/>
      <c r="G388" s="8">
        <v>0</v>
      </c>
      <c r="H388" s="8"/>
      <c r="I388" s="8">
        <v>0</v>
      </c>
      <c r="J388" s="8"/>
      <c r="K388" s="7">
        <v>8589</v>
      </c>
      <c r="L388" s="8" t="str">
        <f>VLOOKUP(A388,'08.2019'!A:L,12,0)</f>
        <v>11.5.1</v>
      </c>
      <c r="M388" s="51">
        <f t="shared" si="3"/>
        <v>0</v>
      </c>
    </row>
    <row r="389" spans="1:13">
      <c r="A389" s="180" t="s">
        <v>1558</v>
      </c>
      <c r="B389" s="175" t="s">
        <v>158</v>
      </c>
      <c r="C389" s="180" t="s">
        <v>1559</v>
      </c>
      <c r="D389" s="9"/>
      <c r="E389" s="10">
        <v>8589</v>
      </c>
      <c r="F389" s="11"/>
      <c r="G389" s="11">
        <v>0</v>
      </c>
      <c r="H389" s="11"/>
      <c r="I389" s="11">
        <v>0</v>
      </c>
      <c r="J389" s="11"/>
      <c r="K389" s="10">
        <v>8589</v>
      </c>
      <c r="L389" s="8">
        <f>VLOOKUP(A389,'08.2019'!A:L,12,0)</f>
        <v>0</v>
      </c>
      <c r="M389" s="51">
        <f t="shared" si="3"/>
        <v>0</v>
      </c>
    </row>
    <row r="390" spans="1:13">
      <c r="A390" s="182" t="s">
        <v>158</v>
      </c>
      <c r="B390" s="175" t="s">
        <v>158</v>
      </c>
      <c r="C390" s="182" t="s">
        <v>158</v>
      </c>
      <c r="D390" s="12"/>
      <c r="E390" s="12"/>
      <c r="F390" s="12"/>
      <c r="G390" s="12"/>
      <c r="H390" s="12"/>
      <c r="I390" s="12"/>
      <c r="J390" s="12"/>
      <c r="K390" s="12"/>
      <c r="L390" s="8">
        <f>VLOOKUP(A390,'08.2019'!A:L,12,0)</f>
        <v>0</v>
      </c>
      <c r="M390" s="51">
        <f t="shared" si="3"/>
        <v>0</v>
      </c>
    </row>
    <row r="391" spans="1:13">
      <c r="A391" s="178" t="s">
        <v>1560</v>
      </c>
      <c r="B391" s="175" t="s">
        <v>158</v>
      </c>
      <c r="C391" s="178" t="s">
        <v>1561</v>
      </c>
      <c r="D391" s="6"/>
      <c r="E391" s="7">
        <v>792574.89</v>
      </c>
      <c r="F391" s="8"/>
      <c r="G391" s="7">
        <v>75030.350000000006</v>
      </c>
      <c r="H391" s="8"/>
      <c r="I391" s="8">
        <v>0</v>
      </c>
      <c r="J391" s="8"/>
      <c r="K391" s="7">
        <v>867605.24</v>
      </c>
      <c r="L391" s="8">
        <f>VLOOKUP(A391,'08.2019'!A:L,12,0)</f>
        <v>0</v>
      </c>
      <c r="M391" s="51">
        <f t="shared" si="3"/>
        <v>75030.350000000006</v>
      </c>
    </row>
    <row r="392" spans="1:13">
      <c r="A392" s="178" t="s">
        <v>1566</v>
      </c>
      <c r="B392" s="175" t="s">
        <v>158</v>
      </c>
      <c r="C392" s="178" t="s">
        <v>1561</v>
      </c>
      <c r="D392" s="6"/>
      <c r="E392" s="7">
        <v>792574.89</v>
      </c>
      <c r="F392" s="8"/>
      <c r="G392" s="7">
        <v>75030.350000000006</v>
      </c>
      <c r="H392" s="8"/>
      <c r="I392" s="8">
        <v>0</v>
      </c>
      <c r="J392" s="8"/>
      <c r="K392" s="7">
        <v>867605.24</v>
      </c>
      <c r="L392" s="8">
        <f>VLOOKUP(A392,'08.2019'!A:L,12,0)</f>
        <v>0</v>
      </c>
      <c r="M392" s="51">
        <f t="shared" si="3"/>
        <v>75030.350000000006</v>
      </c>
    </row>
    <row r="393" spans="1:13">
      <c r="A393" s="178" t="s">
        <v>1567</v>
      </c>
      <c r="B393" s="175" t="s">
        <v>158</v>
      </c>
      <c r="C393" s="178" t="s">
        <v>1561</v>
      </c>
      <c r="D393" s="6"/>
      <c r="E393" s="7">
        <v>769050.48</v>
      </c>
      <c r="F393" s="8"/>
      <c r="G393" s="7">
        <v>74796.89</v>
      </c>
      <c r="H393" s="8"/>
      <c r="I393" s="8">
        <v>0</v>
      </c>
      <c r="J393" s="8"/>
      <c r="K393" s="7">
        <v>843847.37</v>
      </c>
      <c r="L393" s="8" t="str">
        <f>VLOOKUP(A393,'08.2019'!A:L,12,0)</f>
        <v>14.1.1</v>
      </c>
      <c r="M393" s="51">
        <f t="shared" si="3"/>
        <v>74796.89</v>
      </c>
    </row>
    <row r="394" spans="1:13">
      <c r="A394" s="178" t="s">
        <v>1571</v>
      </c>
      <c r="B394" s="175" t="s">
        <v>158</v>
      </c>
      <c r="C394" s="178" t="s">
        <v>1561</v>
      </c>
      <c r="D394" s="6"/>
      <c r="E394" s="7">
        <v>769050.48</v>
      </c>
      <c r="F394" s="8"/>
      <c r="G394" s="7">
        <v>74796.89</v>
      </c>
      <c r="H394" s="8"/>
      <c r="I394" s="8">
        <v>0</v>
      </c>
      <c r="J394" s="8"/>
      <c r="K394" s="7">
        <v>843847.37</v>
      </c>
      <c r="L394" s="8">
        <f>VLOOKUP(A394,'08.2019'!A:L,12,0)</f>
        <v>0</v>
      </c>
      <c r="M394" s="51">
        <f t="shared" si="3"/>
        <v>74796.89</v>
      </c>
    </row>
    <row r="395" spans="1:13">
      <c r="A395" s="180" t="s">
        <v>1572</v>
      </c>
      <c r="B395" s="175" t="s">
        <v>158</v>
      </c>
      <c r="C395" s="180" t="s">
        <v>1573</v>
      </c>
      <c r="D395" s="9"/>
      <c r="E395" s="10">
        <v>15916.68</v>
      </c>
      <c r="F395" s="11"/>
      <c r="G395" s="11">
        <v>600</v>
      </c>
      <c r="H395" s="11"/>
      <c r="I395" s="11">
        <v>0</v>
      </c>
      <c r="J395" s="11"/>
      <c r="K395" s="10">
        <v>16516.68</v>
      </c>
      <c r="L395" s="8">
        <f>VLOOKUP(A395,'08.2019'!A:L,12,0)</f>
        <v>0</v>
      </c>
      <c r="M395" s="51">
        <f t="shared" si="3"/>
        <v>600</v>
      </c>
    </row>
    <row r="396" spans="1:13">
      <c r="A396" s="180" t="s">
        <v>1575</v>
      </c>
      <c r="B396" s="175" t="s">
        <v>158</v>
      </c>
      <c r="C396" s="180" t="s">
        <v>1576</v>
      </c>
      <c r="D396" s="9"/>
      <c r="E396" s="10">
        <v>6040</v>
      </c>
      <c r="F396" s="11"/>
      <c r="G396" s="11">
        <v>0</v>
      </c>
      <c r="H396" s="11"/>
      <c r="I396" s="11">
        <v>0</v>
      </c>
      <c r="J396" s="11"/>
      <c r="K396" s="10">
        <v>6040</v>
      </c>
      <c r="L396" s="8">
        <f>VLOOKUP(A396,'08.2019'!A:L,12,0)</f>
        <v>0</v>
      </c>
      <c r="M396" s="51">
        <f t="shared" si="3"/>
        <v>0</v>
      </c>
    </row>
    <row r="397" spans="1:13">
      <c r="A397" s="180" t="s">
        <v>1578</v>
      </c>
      <c r="B397" s="175" t="s">
        <v>158</v>
      </c>
      <c r="C397" s="180" t="s">
        <v>1579</v>
      </c>
      <c r="D397" s="9"/>
      <c r="E397" s="10">
        <v>19500</v>
      </c>
      <c r="F397" s="11"/>
      <c r="G397" s="11">
        <v>0</v>
      </c>
      <c r="H397" s="11"/>
      <c r="I397" s="11">
        <v>0</v>
      </c>
      <c r="J397" s="11"/>
      <c r="K397" s="10">
        <v>19500</v>
      </c>
      <c r="L397" s="8">
        <f>VLOOKUP(A397,'08.2019'!A:L,12,0)</f>
        <v>0</v>
      </c>
      <c r="M397" s="51">
        <f t="shared" si="3"/>
        <v>0</v>
      </c>
    </row>
    <row r="398" spans="1:13">
      <c r="A398" s="180" t="s">
        <v>1583</v>
      </c>
      <c r="B398" s="175" t="s">
        <v>158</v>
      </c>
      <c r="C398" s="180" t="s">
        <v>1584</v>
      </c>
      <c r="D398" s="9"/>
      <c r="E398" s="10">
        <v>49000</v>
      </c>
      <c r="F398" s="11"/>
      <c r="G398" s="11">
        <v>0</v>
      </c>
      <c r="H398" s="11"/>
      <c r="I398" s="11">
        <v>0</v>
      </c>
      <c r="J398" s="11"/>
      <c r="K398" s="10">
        <v>49000</v>
      </c>
      <c r="L398" s="8">
        <v>0</v>
      </c>
      <c r="M398" s="51">
        <f t="shared" si="3"/>
        <v>0</v>
      </c>
    </row>
    <row r="399" spans="1:13">
      <c r="A399" s="180" t="s">
        <v>1586</v>
      </c>
      <c r="B399" s="175" t="s">
        <v>158</v>
      </c>
      <c r="C399" s="180" t="s">
        <v>1587</v>
      </c>
      <c r="D399" s="9"/>
      <c r="E399" s="10">
        <v>18645</v>
      </c>
      <c r="F399" s="11"/>
      <c r="G399" s="10">
        <v>1200</v>
      </c>
      <c r="H399" s="11"/>
      <c r="I399" s="11">
        <v>0</v>
      </c>
      <c r="J399" s="11"/>
      <c r="K399" s="10">
        <v>19845</v>
      </c>
      <c r="L399" s="8">
        <f>VLOOKUP(A399,'08.2019'!A:L,12,0)</f>
        <v>0</v>
      </c>
      <c r="M399" s="51">
        <f t="shared" ref="M399:M462" si="4">G399-I399</f>
        <v>1200</v>
      </c>
    </row>
    <row r="400" spans="1:13">
      <c r="A400" s="180" t="s">
        <v>1591</v>
      </c>
      <c r="B400" s="175" t="s">
        <v>158</v>
      </c>
      <c r="C400" s="180" t="s">
        <v>1592</v>
      </c>
      <c r="D400" s="9"/>
      <c r="E400" s="10">
        <v>1250</v>
      </c>
      <c r="F400" s="11"/>
      <c r="G400" s="10">
        <v>1200</v>
      </c>
      <c r="H400" s="11"/>
      <c r="I400" s="11">
        <v>0</v>
      </c>
      <c r="J400" s="11"/>
      <c r="K400" s="10">
        <v>2450</v>
      </c>
      <c r="L400" s="8">
        <f>VLOOKUP(A400,'08.2019'!A:L,12,0)</f>
        <v>0</v>
      </c>
      <c r="M400" s="51">
        <f t="shared" si="4"/>
        <v>1200</v>
      </c>
    </row>
    <row r="401" spans="1:13">
      <c r="A401" s="180" t="s">
        <v>1594</v>
      </c>
      <c r="B401" s="175" t="s">
        <v>158</v>
      </c>
      <c r="C401" s="180" t="s">
        <v>1595</v>
      </c>
      <c r="D401" s="9"/>
      <c r="E401" s="10">
        <v>59240</v>
      </c>
      <c r="F401" s="11"/>
      <c r="G401" s="11">
        <v>0</v>
      </c>
      <c r="H401" s="11"/>
      <c r="I401" s="11">
        <v>0</v>
      </c>
      <c r="J401" s="11"/>
      <c r="K401" s="10">
        <v>59240</v>
      </c>
      <c r="L401" s="8">
        <v>0</v>
      </c>
      <c r="M401" s="51">
        <f t="shared" si="4"/>
        <v>0</v>
      </c>
    </row>
    <row r="402" spans="1:13">
      <c r="A402" s="180" t="s">
        <v>1599</v>
      </c>
      <c r="B402" s="175" t="s">
        <v>158</v>
      </c>
      <c r="C402" s="180" t="s">
        <v>1600</v>
      </c>
      <c r="D402" s="9"/>
      <c r="E402" s="10">
        <v>53998.66</v>
      </c>
      <c r="F402" s="11"/>
      <c r="G402" s="11">
        <v>0</v>
      </c>
      <c r="H402" s="11"/>
      <c r="I402" s="11">
        <v>0</v>
      </c>
      <c r="J402" s="11"/>
      <c r="K402" s="10">
        <v>53998.66</v>
      </c>
      <c r="L402" s="8">
        <f>VLOOKUP(A402,'08.2019'!A:L,12,0)</f>
        <v>0</v>
      </c>
      <c r="M402" s="51">
        <f t="shared" si="4"/>
        <v>0</v>
      </c>
    </row>
    <row r="403" spans="1:13">
      <c r="A403" s="180" t="s">
        <v>1604</v>
      </c>
      <c r="B403" s="175" t="s">
        <v>158</v>
      </c>
      <c r="C403" s="180" t="s">
        <v>1605</v>
      </c>
      <c r="D403" s="9"/>
      <c r="E403" s="10">
        <v>7175.82</v>
      </c>
      <c r="F403" s="11"/>
      <c r="G403" s="11">
        <v>0</v>
      </c>
      <c r="H403" s="11"/>
      <c r="I403" s="11">
        <v>0</v>
      </c>
      <c r="J403" s="11"/>
      <c r="K403" s="10">
        <v>7175.82</v>
      </c>
      <c r="L403" s="8">
        <f>VLOOKUP(A403,'08.2019'!A:L,12,0)</f>
        <v>0</v>
      </c>
      <c r="M403" s="51">
        <f t="shared" si="4"/>
        <v>0</v>
      </c>
    </row>
    <row r="404" spans="1:13">
      <c r="A404" s="180" t="s">
        <v>1607</v>
      </c>
      <c r="B404" s="175" t="s">
        <v>158</v>
      </c>
      <c r="C404" s="180" t="s">
        <v>1608</v>
      </c>
      <c r="D404" s="9"/>
      <c r="E404" s="10">
        <v>33000</v>
      </c>
      <c r="F404" s="11"/>
      <c r="G404" s="11">
        <v>0</v>
      </c>
      <c r="H404" s="11"/>
      <c r="I404" s="11">
        <v>0</v>
      </c>
      <c r="J404" s="11"/>
      <c r="K404" s="10">
        <v>33000</v>
      </c>
      <c r="L404" s="8">
        <f>VLOOKUP(A404,'08.2019'!A:L,12,0)</f>
        <v>0</v>
      </c>
      <c r="M404" s="51">
        <f t="shared" si="4"/>
        <v>0</v>
      </c>
    </row>
    <row r="405" spans="1:13">
      <c r="A405" s="180" t="s">
        <v>1610</v>
      </c>
      <c r="B405" s="175" t="s">
        <v>158</v>
      </c>
      <c r="C405" s="180" t="s">
        <v>1611</v>
      </c>
      <c r="D405" s="9"/>
      <c r="E405" s="10">
        <v>5200</v>
      </c>
      <c r="F405" s="11"/>
      <c r="G405" s="11">
        <v>0</v>
      </c>
      <c r="H405" s="11"/>
      <c r="I405" s="11">
        <v>0</v>
      </c>
      <c r="J405" s="11"/>
      <c r="K405" s="10">
        <v>5200</v>
      </c>
      <c r="L405" s="8">
        <f>VLOOKUP(A405,'08.2019'!A:L,12,0)</f>
        <v>0</v>
      </c>
      <c r="M405" s="51">
        <f t="shared" si="4"/>
        <v>0</v>
      </c>
    </row>
    <row r="406" spans="1:13">
      <c r="A406" s="180" t="s">
        <v>1613</v>
      </c>
      <c r="B406" s="175" t="s">
        <v>158</v>
      </c>
      <c r="C406" s="180" t="s">
        <v>1614</v>
      </c>
      <c r="D406" s="9"/>
      <c r="E406" s="10">
        <v>54450</v>
      </c>
      <c r="F406" s="11"/>
      <c r="G406" s="10">
        <v>2250</v>
      </c>
      <c r="H406" s="11"/>
      <c r="I406" s="11">
        <v>0</v>
      </c>
      <c r="J406" s="11"/>
      <c r="K406" s="10">
        <v>56700</v>
      </c>
      <c r="L406" s="8">
        <v>0</v>
      </c>
      <c r="M406" s="51">
        <f t="shared" si="4"/>
        <v>2250</v>
      </c>
    </row>
    <row r="407" spans="1:13">
      <c r="A407" s="180" t="s">
        <v>1616</v>
      </c>
      <c r="B407" s="175" t="s">
        <v>158</v>
      </c>
      <c r="C407" s="180" t="s">
        <v>1164</v>
      </c>
      <c r="D407" s="9"/>
      <c r="E407" s="10">
        <v>73180</v>
      </c>
      <c r="F407" s="11"/>
      <c r="G407" s="10">
        <v>1000</v>
      </c>
      <c r="H407" s="11"/>
      <c r="I407" s="11">
        <v>0</v>
      </c>
      <c r="J407" s="11"/>
      <c r="K407" s="10">
        <v>74180</v>
      </c>
      <c r="L407" s="8">
        <f>VLOOKUP(A407,'08.2019'!A:L,12,0)</f>
        <v>0</v>
      </c>
      <c r="M407" s="51">
        <f t="shared" si="4"/>
        <v>1000</v>
      </c>
    </row>
    <row r="408" spans="1:13">
      <c r="A408" s="180" t="s">
        <v>1621</v>
      </c>
      <c r="B408" s="175" t="s">
        <v>158</v>
      </c>
      <c r="C408" s="180" t="s">
        <v>1622</v>
      </c>
      <c r="D408" s="9"/>
      <c r="E408" s="10">
        <v>68455</v>
      </c>
      <c r="F408" s="11"/>
      <c r="G408" s="10">
        <v>3630</v>
      </c>
      <c r="H408" s="11"/>
      <c r="I408" s="11">
        <v>0</v>
      </c>
      <c r="J408" s="11"/>
      <c r="K408" s="10">
        <v>72085</v>
      </c>
      <c r="L408" s="8">
        <f>VLOOKUP(A408,'08.2019'!A:L,12,0)</f>
        <v>0</v>
      </c>
      <c r="M408" s="51">
        <f t="shared" si="4"/>
        <v>3630</v>
      </c>
    </row>
    <row r="409" spans="1:13">
      <c r="A409" s="180" t="s">
        <v>1624</v>
      </c>
      <c r="B409" s="175" t="s">
        <v>158</v>
      </c>
      <c r="C409" s="180" t="s">
        <v>1625</v>
      </c>
      <c r="D409" s="9"/>
      <c r="E409" s="11">
        <v>500</v>
      </c>
      <c r="F409" s="11"/>
      <c r="G409" s="11">
        <v>0</v>
      </c>
      <c r="H409" s="11"/>
      <c r="I409" s="11">
        <v>0</v>
      </c>
      <c r="J409" s="11"/>
      <c r="K409" s="11">
        <v>500</v>
      </c>
      <c r="L409" s="8">
        <f>VLOOKUP(A409,'08.2019'!A:L,12,0)</f>
        <v>0</v>
      </c>
      <c r="M409" s="51">
        <f t="shared" si="4"/>
        <v>0</v>
      </c>
    </row>
    <row r="410" spans="1:13">
      <c r="A410" s="180" t="s">
        <v>1627</v>
      </c>
      <c r="B410" s="175" t="s">
        <v>158</v>
      </c>
      <c r="C410" s="180" t="s">
        <v>1628</v>
      </c>
      <c r="D410" s="9"/>
      <c r="E410" s="10">
        <v>6970</v>
      </c>
      <c r="F410" s="11"/>
      <c r="G410" s="11">
        <v>600</v>
      </c>
      <c r="H410" s="11"/>
      <c r="I410" s="11">
        <v>0</v>
      </c>
      <c r="J410" s="11"/>
      <c r="K410" s="10">
        <v>7570</v>
      </c>
      <c r="L410" s="8">
        <f>VLOOKUP(A410,'08.2019'!A:L,12,0)</f>
        <v>0</v>
      </c>
      <c r="M410" s="51">
        <f t="shared" si="4"/>
        <v>600</v>
      </c>
    </row>
    <row r="411" spans="1:13">
      <c r="A411" s="180" t="s">
        <v>1631</v>
      </c>
      <c r="B411" s="175" t="s">
        <v>158</v>
      </c>
      <c r="C411" s="180" t="s">
        <v>1632</v>
      </c>
      <c r="D411" s="9"/>
      <c r="E411" s="10">
        <v>4109.3999999999996</v>
      </c>
      <c r="F411" s="11"/>
      <c r="G411" s="11">
        <v>0</v>
      </c>
      <c r="H411" s="11"/>
      <c r="I411" s="11">
        <v>0</v>
      </c>
      <c r="J411" s="11"/>
      <c r="K411" s="10">
        <v>4109.3999999999996</v>
      </c>
      <c r="L411" s="8">
        <f>VLOOKUP(A411,'08.2019'!A:L,12,0)</f>
        <v>0</v>
      </c>
      <c r="M411" s="51">
        <f t="shared" si="4"/>
        <v>0</v>
      </c>
    </row>
    <row r="412" spans="1:13">
      <c r="A412" s="180" t="s">
        <v>1909</v>
      </c>
      <c r="B412" s="175" t="s">
        <v>158</v>
      </c>
      <c r="C412" s="180" t="s">
        <v>1910</v>
      </c>
      <c r="D412" s="9"/>
      <c r="E412" s="11">
        <v>0</v>
      </c>
      <c r="F412" s="11"/>
      <c r="G412" s="11">
        <v>390</v>
      </c>
      <c r="H412" s="11"/>
      <c r="I412" s="11">
        <v>0</v>
      </c>
      <c r="J412" s="11"/>
      <c r="K412" s="11">
        <v>390</v>
      </c>
      <c r="L412" s="8" t="e">
        <f>VLOOKUP(A412,'08.2019'!A:L,12,0)</f>
        <v>#N/A</v>
      </c>
      <c r="M412" s="51">
        <f t="shared" si="4"/>
        <v>390</v>
      </c>
    </row>
    <row r="413" spans="1:13">
      <c r="A413" s="180" t="s">
        <v>1635</v>
      </c>
      <c r="B413" s="175" t="s">
        <v>158</v>
      </c>
      <c r="C413" s="180" t="s">
        <v>1636</v>
      </c>
      <c r="D413" s="9"/>
      <c r="E413" s="10">
        <v>2718.9</v>
      </c>
      <c r="F413" s="11"/>
      <c r="G413" s="11">
        <v>0</v>
      </c>
      <c r="H413" s="11"/>
      <c r="I413" s="11">
        <v>0</v>
      </c>
      <c r="J413" s="11"/>
      <c r="K413" s="10">
        <v>2718.9</v>
      </c>
      <c r="L413" s="8">
        <f>VLOOKUP(A413,'08.2019'!A:L,12,0)</f>
        <v>0</v>
      </c>
      <c r="M413" s="51">
        <f t="shared" si="4"/>
        <v>0</v>
      </c>
    </row>
    <row r="414" spans="1:13">
      <c r="A414" s="180" t="s">
        <v>1640</v>
      </c>
      <c r="B414" s="175" t="s">
        <v>158</v>
      </c>
      <c r="C414" s="180" t="s">
        <v>1641</v>
      </c>
      <c r="D414" s="9"/>
      <c r="E414" s="10">
        <v>83641.38</v>
      </c>
      <c r="F414" s="11"/>
      <c r="G414" s="11">
        <v>0</v>
      </c>
      <c r="H414" s="11"/>
      <c r="I414" s="11">
        <v>0</v>
      </c>
      <c r="J414" s="11"/>
      <c r="K414" s="10">
        <v>83641.38</v>
      </c>
      <c r="L414" s="8">
        <f>VLOOKUP(A414,'08.2019'!A:L,12,0)</f>
        <v>0</v>
      </c>
      <c r="M414" s="51">
        <f t="shared" si="4"/>
        <v>0</v>
      </c>
    </row>
    <row r="415" spans="1:13">
      <c r="A415" s="180" t="s">
        <v>1643</v>
      </c>
      <c r="B415" s="175" t="s">
        <v>158</v>
      </c>
      <c r="C415" s="180" t="s">
        <v>1644</v>
      </c>
      <c r="D415" s="9"/>
      <c r="E415" s="10">
        <v>3117.22</v>
      </c>
      <c r="F415" s="11"/>
      <c r="G415" s="10">
        <v>1804</v>
      </c>
      <c r="H415" s="11"/>
      <c r="I415" s="11">
        <v>0</v>
      </c>
      <c r="J415" s="11"/>
      <c r="K415" s="10">
        <v>4921.22</v>
      </c>
      <c r="L415" s="8">
        <f>VLOOKUP(A415,'08.2019'!A:L,12,0)</f>
        <v>0</v>
      </c>
      <c r="M415" s="51">
        <f t="shared" si="4"/>
        <v>1804</v>
      </c>
    </row>
    <row r="416" spans="1:13">
      <c r="A416" s="180" t="s">
        <v>1649</v>
      </c>
      <c r="B416" s="175" t="s">
        <v>158</v>
      </c>
      <c r="C416" s="180" t="s">
        <v>1650</v>
      </c>
      <c r="D416" s="9"/>
      <c r="E416" s="10">
        <v>18520</v>
      </c>
      <c r="F416" s="11"/>
      <c r="G416" s="10">
        <v>4500</v>
      </c>
      <c r="H416" s="11"/>
      <c r="I416" s="11">
        <v>0</v>
      </c>
      <c r="J416" s="11"/>
      <c r="K416" s="10">
        <v>23020</v>
      </c>
      <c r="L416" s="8">
        <f>VLOOKUP(A416,'08.2019'!A:L,12,0)</f>
        <v>0</v>
      </c>
      <c r="M416" s="51">
        <f t="shared" si="4"/>
        <v>4500</v>
      </c>
    </row>
    <row r="417" spans="1:13">
      <c r="A417" s="180" t="s">
        <v>1652</v>
      </c>
      <c r="B417" s="175" t="s">
        <v>158</v>
      </c>
      <c r="C417" s="180" t="s">
        <v>1653</v>
      </c>
      <c r="D417" s="9"/>
      <c r="E417" s="10">
        <v>30485.99</v>
      </c>
      <c r="F417" s="11"/>
      <c r="G417" s="10">
        <v>3438</v>
      </c>
      <c r="H417" s="11"/>
      <c r="I417" s="11">
        <v>0</v>
      </c>
      <c r="J417" s="11"/>
      <c r="K417" s="10">
        <v>33923.99</v>
      </c>
      <c r="L417" s="8">
        <f>VLOOKUP(A417,'08.2019'!A:L,12,0)</f>
        <v>0</v>
      </c>
      <c r="M417" s="51">
        <f t="shared" si="4"/>
        <v>3438</v>
      </c>
    </row>
    <row r="418" spans="1:13">
      <c r="A418" s="180" t="s">
        <v>1657</v>
      </c>
      <c r="B418" s="175" t="s">
        <v>158</v>
      </c>
      <c r="C418" s="180" t="s">
        <v>1658</v>
      </c>
      <c r="D418" s="9"/>
      <c r="E418" s="10">
        <v>8412.82</v>
      </c>
      <c r="F418" s="11"/>
      <c r="G418" s="11">
        <v>0</v>
      </c>
      <c r="H418" s="11"/>
      <c r="I418" s="11">
        <v>0</v>
      </c>
      <c r="J418" s="11"/>
      <c r="K418" s="10">
        <v>8412.82</v>
      </c>
      <c r="L418" s="8">
        <f>VLOOKUP(A418,'08.2019'!A:L,12,0)</f>
        <v>0</v>
      </c>
      <c r="M418" s="51">
        <f t="shared" si="4"/>
        <v>0</v>
      </c>
    </row>
    <row r="419" spans="1:13">
      <c r="A419" s="180" t="s">
        <v>1662</v>
      </c>
      <c r="B419" s="175" t="s">
        <v>158</v>
      </c>
      <c r="C419" s="180" t="s">
        <v>1663</v>
      </c>
      <c r="D419" s="9"/>
      <c r="E419" s="10">
        <v>16000</v>
      </c>
      <c r="F419" s="11"/>
      <c r="G419" s="11">
        <v>0</v>
      </c>
      <c r="H419" s="11"/>
      <c r="I419" s="11">
        <v>0</v>
      </c>
      <c r="J419" s="11"/>
      <c r="K419" s="10">
        <v>16000</v>
      </c>
      <c r="L419" s="8">
        <f>VLOOKUP(A419,'08.2019'!A:L,12,0)</f>
        <v>0</v>
      </c>
      <c r="M419" s="51">
        <f t="shared" si="4"/>
        <v>0</v>
      </c>
    </row>
    <row r="420" spans="1:13">
      <c r="A420" s="180" t="s">
        <v>1666</v>
      </c>
      <c r="B420" s="175" t="s">
        <v>158</v>
      </c>
      <c r="C420" s="180" t="s">
        <v>1667</v>
      </c>
      <c r="D420" s="9"/>
      <c r="E420" s="10">
        <v>57598.5</v>
      </c>
      <c r="F420" s="11"/>
      <c r="G420" s="11">
        <v>0</v>
      </c>
      <c r="H420" s="11"/>
      <c r="I420" s="11">
        <v>0</v>
      </c>
      <c r="J420" s="11"/>
      <c r="K420" s="10">
        <v>57598.5</v>
      </c>
      <c r="L420" s="8">
        <f>VLOOKUP(A420,'08.2019'!A:L,12,0)</f>
        <v>0</v>
      </c>
      <c r="M420" s="51">
        <f t="shared" si="4"/>
        <v>0</v>
      </c>
    </row>
    <row r="421" spans="1:13">
      <c r="A421" s="180" t="s">
        <v>1671</v>
      </c>
      <c r="B421" s="175" t="s">
        <v>158</v>
      </c>
      <c r="C421" s="180" t="s">
        <v>1533</v>
      </c>
      <c r="D421" s="9"/>
      <c r="E421" s="11">
        <v>420.81</v>
      </c>
      <c r="F421" s="11"/>
      <c r="G421" s="11">
        <v>0</v>
      </c>
      <c r="H421" s="11"/>
      <c r="I421" s="11">
        <v>0</v>
      </c>
      <c r="J421" s="11"/>
      <c r="K421" s="11">
        <v>420.81</v>
      </c>
      <c r="L421" s="8">
        <f>VLOOKUP(A421,'08.2019'!A:L,12,0)</f>
        <v>0</v>
      </c>
      <c r="M421" s="51">
        <f t="shared" si="4"/>
        <v>0</v>
      </c>
    </row>
    <row r="422" spans="1:13">
      <c r="A422" s="180" t="s">
        <v>1674</v>
      </c>
      <c r="B422" s="175" t="s">
        <v>158</v>
      </c>
      <c r="C422" s="180" t="s">
        <v>1675</v>
      </c>
      <c r="D422" s="9"/>
      <c r="E422" s="10">
        <v>1467.52</v>
      </c>
      <c r="F422" s="11"/>
      <c r="G422" s="11">
        <v>0</v>
      </c>
      <c r="H422" s="11"/>
      <c r="I422" s="11">
        <v>0</v>
      </c>
      <c r="J422" s="11"/>
      <c r="K422" s="10">
        <v>1467.52</v>
      </c>
      <c r="L422" s="8">
        <f>VLOOKUP(A422,'08.2019'!A:L,12,0)</f>
        <v>0</v>
      </c>
      <c r="M422" s="51">
        <f t="shared" si="4"/>
        <v>0</v>
      </c>
    </row>
    <row r="423" spans="1:13">
      <c r="A423" s="176" t="s">
        <v>257</v>
      </c>
      <c r="B423" s="176" t="s">
        <v>258</v>
      </c>
      <c r="C423" s="4"/>
      <c r="D423" s="4"/>
      <c r="E423" s="177" t="s">
        <v>259</v>
      </c>
      <c r="F423" s="5"/>
      <c r="G423" s="177" t="s">
        <v>260</v>
      </c>
      <c r="H423" s="5"/>
      <c r="I423" s="177" t="s">
        <v>261</v>
      </c>
      <c r="J423" s="5"/>
      <c r="K423" s="177" t="s">
        <v>262</v>
      </c>
      <c r="L423" s="8">
        <f>VLOOKUP(A423,'08.2019'!A:L,12,0)</f>
        <v>0</v>
      </c>
      <c r="M423" s="51" t="e">
        <f t="shared" si="4"/>
        <v>#VALUE!</v>
      </c>
    </row>
    <row r="424" spans="1:13">
      <c r="A424" s="180" t="s">
        <v>1677</v>
      </c>
      <c r="B424" s="175" t="s">
        <v>158</v>
      </c>
      <c r="C424" s="180" t="s">
        <v>1678</v>
      </c>
      <c r="D424" s="9"/>
      <c r="E424" s="10">
        <v>2000</v>
      </c>
      <c r="F424" s="11"/>
      <c r="G424" s="10">
        <v>1300</v>
      </c>
      <c r="H424" s="11"/>
      <c r="I424" s="11">
        <v>0</v>
      </c>
      <c r="J424" s="11"/>
      <c r="K424" s="10">
        <v>3300</v>
      </c>
      <c r="L424" s="8">
        <f>VLOOKUP(A424,'08.2019'!A:L,12,0)</f>
        <v>0</v>
      </c>
      <c r="M424" s="51">
        <f t="shared" si="4"/>
        <v>1300</v>
      </c>
    </row>
    <row r="425" spans="1:13">
      <c r="A425" s="180" t="s">
        <v>1679</v>
      </c>
      <c r="B425" s="175" t="s">
        <v>158</v>
      </c>
      <c r="C425" s="180" t="s">
        <v>1680</v>
      </c>
      <c r="D425" s="9"/>
      <c r="E425" s="10">
        <v>6146</v>
      </c>
      <c r="F425" s="11"/>
      <c r="G425" s="10">
        <v>2940</v>
      </c>
      <c r="H425" s="11"/>
      <c r="I425" s="11">
        <v>0</v>
      </c>
      <c r="J425" s="11"/>
      <c r="K425" s="10">
        <v>9086</v>
      </c>
      <c r="L425" s="8">
        <f>VLOOKUP(A425,'08.2019'!A:L,12,0)</f>
        <v>0</v>
      </c>
      <c r="M425" s="51">
        <f t="shared" si="4"/>
        <v>2940</v>
      </c>
    </row>
    <row r="426" spans="1:13">
      <c r="A426" s="180" t="s">
        <v>1685</v>
      </c>
      <c r="B426" s="175" t="s">
        <v>158</v>
      </c>
      <c r="C426" s="180" t="s">
        <v>1686</v>
      </c>
      <c r="D426" s="9"/>
      <c r="E426" s="10">
        <v>4880</v>
      </c>
      <c r="F426" s="11"/>
      <c r="G426" s="11">
        <v>600</v>
      </c>
      <c r="H426" s="11"/>
      <c r="I426" s="11">
        <v>0</v>
      </c>
      <c r="J426" s="11"/>
      <c r="K426" s="10">
        <v>5480</v>
      </c>
      <c r="L426" s="8">
        <f>VLOOKUP(A426,'08.2019'!A:L,12,0)</f>
        <v>0</v>
      </c>
      <c r="M426" s="51">
        <f t="shared" si="4"/>
        <v>600</v>
      </c>
    </row>
    <row r="427" spans="1:13">
      <c r="A427" s="180" t="s">
        <v>1690</v>
      </c>
      <c r="B427" s="175" t="s">
        <v>158</v>
      </c>
      <c r="C427" s="180" t="s">
        <v>1691</v>
      </c>
      <c r="D427" s="9"/>
      <c r="E427" s="10">
        <v>11150</v>
      </c>
      <c r="F427" s="11"/>
      <c r="G427" s="10">
        <v>24600</v>
      </c>
      <c r="H427" s="11"/>
      <c r="I427" s="11">
        <v>0</v>
      </c>
      <c r="J427" s="11"/>
      <c r="K427" s="10">
        <v>35750</v>
      </c>
      <c r="L427" s="8">
        <f>VLOOKUP(A427,'08.2019'!A:L,12,0)</f>
        <v>0</v>
      </c>
      <c r="M427" s="51">
        <f t="shared" si="4"/>
        <v>24600</v>
      </c>
    </row>
    <row r="428" spans="1:13">
      <c r="A428" s="180" t="s">
        <v>1693</v>
      </c>
      <c r="B428" s="175" t="s">
        <v>158</v>
      </c>
      <c r="C428" s="180" t="s">
        <v>1694</v>
      </c>
      <c r="D428" s="9"/>
      <c r="E428" s="10">
        <v>1000</v>
      </c>
      <c r="F428" s="11"/>
      <c r="G428" s="11">
        <v>0</v>
      </c>
      <c r="H428" s="11"/>
      <c r="I428" s="11">
        <v>0</v>
      </c>
      <c r="J428" s="11"/>
      <c r="K428" s="10">
        <v>1000</v>
      </c>
      <c r="L428" s="8">
        <f>VLOOKUP(A428,'08.2019'!A:L,12,0)</f>
        <v>0</v>
      </c>
      <c r="M428" s="51">
        <f t="shared" si="4"/>
        <v>0</v>
      </c>
    </row>
    <row r="429" spans="1:13">
      <c r="A429" s="180" t="s">
        <v>1696</v>
      </c>
      <c r="B429" s="175" t="s">
        <v>158</v>
      </c>
      <c r="C429" s="180" t="s">
        <v>1697</v>
      </c>
      <c r="D429" s="9"/>
      <c r="E429" s="10">
        <v>21177.599999999999</v>
      </c>
      <c r="F429" s="11"/>
      <c r="G429" s="11">
        <v>0</v>
      </c>
      <c r="H429" s="11"/>
      <c r="I429" s="11">
        <v>0</v>
      </c>
      <c r="J429" s="11"/>
      <c r="K429" s="10">
        <v>21177.599999999999</v>
      </c>
      <c r="L429" s="8">
        <f>VLOOKUP(A429,'08.2019'!A:L,12,0)</f>
        <v>0</v>
      </c>
      <c r="M429" s="51">
        <f t="shared" si="4"/>
        <v>0</v>
      </c>
    </row>
    <row r="430" spans="1:13">
      <c r="A430" s="180" t="s">
        <v>1699</v>
      </c>
      <c r="B430" s="175" t="s">
        <v>158</v>
      </c>
      <c r="C430" s="180" t="s">
        <v>1700</v>
      </c>
      <c r="D430" s="9"/>
      <c r="E430" s="10">
        <v>2206.69</v>
      </c>
      <c r="F430" s="11"/>
      <c r="G430" s="10">
        <v>22775</v>
      </c>
      <c r="H430" s="11"/>
      <c r="I430" s="11">
        <v>0</v>
      </c>
      <c r="J430" s="11"/>
      <c r="K430" s="10">
        <v>24981.69</v>
      </c>
      <c r="L430" s="8">
        <f>VLOOKUP(A430,'08.2019'!A:L,12,0)</f>
        <v>0</v>
      </c>
      <c r="M430" s="51">
        <f t="shared" si="4"/>
        <v>22775</v>
      </c>
    </row>
    <row r="431" spans="1:13">
      <c r="A431" s="180" t="s">
        <v>1704</v>
      </c>
      <c r="B431" s="175" t="s">
        <v>158</v>
      </c>
      <c r="C431" s="180" t="s">
        <v>1705</v>
      </c>
      <c r="D431" s="9"/>
      <c r="E431" s="11">
        <v>285</v>
      </c>
      <c r="F431" s="11"/>
      <c r="G431" s="11">
        <v>0</v>
      </c>
      <c r="H431" s="11"/>
      <c r="I431" s="11">
        <v>0</v>
      </c>
      <c r="J431" s="11"/>
      <c r="K431" s="11">
        <v>285</v>
      </c>
      <c r="L431" s="8">
        <f>VLOOKUP(A431,'08.2019'!A:L,12,0)</f>
        <v>0</v>
      </c>
      <c r="M431" s="51">
        <f t="shared" si="4"/>
        <v>0</v>
      </c>
    </row>
    <row r="432" spans="1:13">
      <c r="A432" s="180" t="s">
        <v>1707</v>
      </c>
      <c r="B432" s="175" t="s">
        <v>158</v>
      </c>
      <c r="C432" s="180" t="s">
        <v>1708</v>
      </c>
      <c r="D432" s="9"/>
      <c r="E432" s="10">
        <v>21191.49</v>
      </c>
      <c r="F432" s="11"/>
      <c r="G432" s="10">
        <v>1969.89</v>
      </c>
      <c r="H432" s="11"/>
      <c r="I432" s="11">
        <v>0</v>
      </c>
      <c r="J432" s="11"/>
      <c r="K432" s="10">
        <v>23161.38</v>
      </c>
      <c r="L432" s="8">
        <f>VLOOKUP(A432,'08.2019'!A:L,12,0)</f>
        <v>0</v>
      </c>
      <c r="M432" s="51">
        <f t="shared" si="4"/>
        <v>1969.89</v>
      </c>
    </row>
    <row r="433" spans="1:13">
      <c r="A433" s="182" t="s">
        <v>158</v>
      </c>
      <c r="B433" s="175" t="s">
        <v>158</v>
      </c>
      <c r="C433" s="182" t="s">
        <v>158</v>
      </c>
      <c r="D433" s="12"/>
      <c r="E433" s="12"/>
      <c r="F433" s="12"/>
      <c r="G433" s="12"/>
      <c r="H433" s="12"/>
      <c r="I433" s="12"/>
      <c r="J433" s="12"/>
      <c r="K433" s="12"/>
      <c r="L433" s="8">
        <f>VLOOKUP(A433,'08.2019'!A:L,12,0)</f>
        <v>0</v>
      </c>
      <c r="M433" s="51">
        <f t="shared" si="4"/>
        <v>0</v>
      </c>
    </row>
    <row r="434" spans="1:13">
      <c r="A434" s="178" t="s">
        <v>1713</v>
      </c>
      <c r="B434" s="175" t="s">
        <v>158</v>
      </c>
      <c r="C434" s="178" t="s">
        <v>1714</v>
      </c>
      <c r="D434" s="6"/>
      <c r="E434" s="7">
        <v>18150</v>
      </c>
      <c r="F434" s="8"/>
      <c r="G434" s="8">
        <v>0</v>
      </c>
      <c r="H434" s="8"/>
      <c r="I434" s="8">
        <v>0</v>
      </c>
      <c r="J434" s="8"/>
      <c r="K434" s="7">
        <v>18150</v>
      </c>
      <c r="L434" s="8">
        <f>VLOOKUP(A434,'08.2019'!A:L,12,0)</f>
        <v>0</v>
      </c>
      <c r="M434" s="51">
        <f t="shared" si="4"/>
        <v>0</v>
      </c>
    </row>
    <row r="435" spans="1:13">
      <c r="A435" s="178" t="s">
        <v>1718</v>
      </c>
      <c r="B435" s="175" t="s">
        <v>158</v>
      </c>
      <c r="C435" s="178" t="s">
        <v>1714</v>
      </c>
      <c r="D435" s="6"/>
      <c r="E435" s="7">
        <v>18150</v>
      </c>
      <c r="F435" s="8"/>
      <c r="G435" s="8">
        <v>0</v>
      </c>
      <c r="H435" s="8"/>
      <c r="I435" s="8">
        <v>0</v>
      </c>
      <c r="J435" s="8"/>
      <c r="K435" s="7">
        <v>18150</v>
      </c>
      <c r="L435" s="8" t="str">
        <f>VLOOKUP(A435,'08.2019'!A:L,12,0)</f>
        <v>14.1.1</v>
      </c>
      <c r="M435" s="51">
        <f t="shared" si="4"/>
        <v>0</v>
      </c>
    </row>
    <row r="436" spans="1:13">
      <c r="A436" s="180" t="s">
        <v>1719</v>
      </c>
      <c r="B436" s="175" t="s">
        <v>158</v>
      </c>
      <c r="C436" s="180" t="s">
        <v>1720</v>
      </c>
      <c r="D436" s="9"/>
      <c r="E436" s="10">
        <v>7500</v>
      </c>
      <c r="F436" s="11"/>
      <c r="G436" s="11">
        <v>0</v>
      </c>
      <c r="H436" s="11"/>
      <c r="I436" s="11">
        <v>0</v>
      </c>
      <c r="J436" s="11"/>
      <c r="K436" s="10">
        <v>7500</v>
      </c>
      <c r="L436" s="8">
        <f>VLOOKUP(A436,'08.2019'!A:L,12,0)</f>
        <v>0</v>
      </c>
      <c r="M436" s="51">
        <f t="shared" si="4"/>
        <v>0</v>
      </c>
    </row>
    <row r="437" spans="1:13">
      <c r="A437" s="180" t="s">
        <v>1722</v>
      </c>
      <c r="B437" s="175" t="s">
        <v>158</v>
      </c>
      <c r="C437" s="180" t="s">
        <v>1723</v>
      </c>
      <c r="D437" s="9"/>
      <c r="E437" s="10">
        <v>10650</v>
      </c>
      <c r="F437" s="11"/>
      <c r="G437" s="11">
        <v>0</v>
      </c>
      <c r="H437" s="11"/>
      <c r="I437" s="11">
        <v>0</v>
      </c>
      <c r="J437" s="11"/>
      <c r="K437" s="10">
        <v>10650</v>
      </c>
      <c r="L437" s="8">
        <f>VLOOKUP(A437,'08.2019'!A:L,12,0)</f>
        <v>0</v>
      </c>
      <c r="M437" s="51">
        <f t="shared" si="4"/>
        <v>0</v>
      </c>
    </row>
    <row r="438" spans="1:13">
      <c r="A438" s="182" t="s">
        <v>158</v>
      </c>
      <c r="B438" s="175" t="s">
        <v>158</v>
      </c>
      <c r="C438" s="182" t="s">
        <v>158</v>
      </c>
      <c r="D438" s="12"/>
      <c r="E438" s="12"/>
      <c r="F438" s="12"/>
      <c r="G438" s="12"/>
      <c r="H438" s="12"/>
      <c r="I438" s="12"/>
      <c r="J438" s="12"/>
      <c r="K438" s="12"/>
      <c r="L438" s="8">
        <f>VLOOKUP(A438,'08.2019'!A:L,12,0)</f>
        <v>0</v>
      </c>
      <c r="M438" s="51">
        <f t="shared" si="4"/>
        <v>0</v>
      </c>
    </row>
    <row r="439" spans="1:13">
      <c r="A439" s="178" t="s">
        <v>1726</v>
      </c>
      <c r="B439" s="175" t="s">
        <v>158</v>
      </c>
      <c r="C439" s="178" t="s">
        <v>1727</v>
      </c>
      <c r="D439" s="6"/>
      <c r="E439" s="7">
        <v>5374.41</v>
      </c>
      <c r="F439" s="8"/>
      <c r="G439" s="8">
        <v>233.46</v>
      </c>
      <c r="H439" s="8"/>
      <c r="I439" s="8">
        <v>0</v>
      </c>
      <c r="J439" s="8"/>
      <c r="K439" s="7">
        <v>5607.87</v>
      </c>
      <c r="L439" s="8">
        <f>VLOOKUP(A439,'08.2019'!A:L,12,0)</f>
        <v>0</v>
      </c>
      <c r="M439" s="51">
        <f t="shared" si="4"/>
        <v>233.46</v>
      </c>
    </row>
    <row r="440" spans="1:13">
      <c r="A440" s="178" t="s">
        <v>1731</v>
      </c>
      <c r="B440" s="175" t="s">
        <v>158</v>
      </c>
      <c r="C440" s="178" t="s">
        <v>1727</v>
      </c>
      <c r="D440" s="6"/>
      <c r="E440" s="7">
        <v>5374.41</v>
      </c>
      <c r="F440" s="8"/>
      <c r="G440" s="8">
        <v>233.46</v>
      </c>
      <c r="H440" s="8"/>
      <c r="I440" s="8">
        <v>0</v>
      </c>
      <c r="J440" s="8"/>
      <c r="K440" s="7">
        <v>5607.87</v>
      </c>
      <c r="L440" s="8" t="str">
        <f>VLOOKUP(A440,'08.2019'!A:L,12,0)</f>
        <v>14.1.2</v>
      </c>
      <c r="M440" s="51">
        <f t="shared" si="4"/>
        <v>233.46</v>
      </c>
    </row>
    <row r="441" spans="1:13">
      <c r="A441" s="180" t="s">
        <v>1732</v>
      </c>
      <c r="B441" s="175" t="s">
        <v>158</v>
      </c>
      <c r="C441" s="180" t="s">
        <v>1733</v>
      </c>
      <c r="D441" s="9"/>
      <c r="E441" s="10">
        <v>4452.87</v>
      </c>
      <c r="F441" s="11"/>
      <c r="G441" s="11">
        <v>169.89</v>
      </c>
      <c r="H441" s="11"/>
      <c r="I441" s="11">
        <v>0</v>
      </c>
      <c r="J441" s="11"/>
      <c r="K441" s="10">
        <v>4622.76</v>
      </c>
      <c r="L441" s="8">
        <f>VLOOKUP(A441,'08.2019'!A:L,12,0)</f>
        <v>0</v>
      </c>
      <c r="M441" s="51">
        <f t="shared" si="4"/>
        <v>169.89</v>
      </c>
    </row>
    <row r="442" spans="1:13">
      <c r="A442" s="180" t="s">
        <v>1737</v>
      </c>
      <c r="B442" s="175" t="s">
        <v>158</v>
      </c>
      <c r="C442" s="180" t="s">
        <v>1738</v>
      </c>
      <c r="D442" s="9"/>
      <c r="E442" s="11">
        <v>860.22</v>
      </c>
      <c r="F442" s="11"/>
      <c r="G442" s="11">
        <v>63.57</v>
      </c>
      <c r="H442" s="11"/>
      <c r="I442" s="11">
        <v>0</v>
      </c>
      <c r="J442" s="11"/>
      <c r="K442" s="11">
        <v>923.79</v>
      </c>
      <c r="L442" s="8">
        <f>VLOOKUP(A442,'08.2019'!A:L,12,0)</f>
        <v>0</v>
      </c>
      <c r="M442" s="51">
        <f t="shared" si="4"/>
        <v>63.57</v>
      </c>
    </row>
    <row r="443" spans="1:13">
      <c r="A443" s="180" t="s">
        <v>1742</v>
      </c>
      <c r="B443" s="175" t="s">
        <v>158</v>
      </c>
      <c r="C443" s="180" t="s">
        <v>1261</v>
      </c>
      <c r="D443" s="9"/>
      <c r="E443" s="11">
        <v>61.32</v>
      </c>
      <c r="F443" s="11"/>
      <c r="G443" s="11">
        <v>0</v>
      </c>
      <c r="H443" s="11"/>
      <c r="I443" s="11">
        <v>0</v>
      </c>
      <c r="J443" s="11"/>
      <c r="K443" s="11">
        <v>61.32</v>
      </c>
      <c r="L443" s="8">
        <f>VLOOKUP(A443,'08.2019'!A:L,12,0)</f>
        <v>0</v>
      </c>
      <c r="M443" s="51">
        <f t="shared" si="4"/>
        <v>0</v>
      </c>
    </row>
    <row r="444" spans="1:13">
      <c r="A444" s="178" t="s">
        <v>158</v>
      </c>
      <c r="B444" s="175" t="s">
        <v>158</v>
      </c>
      <c r="C444" s="178" t="s">
        <v>158</v>
      </c>
      <c r="D444" s="6"/>
      <c r="E444" s="6"/>
      <c r="F444" s="6"/>
      <c r="G444" s="6"/>
      <c r="H444" s="6"/>
      <c r="I444" s="6"/>
      <c r="J444" s="6"/>
      <c r="K444" s="6"/>
      <c r="L444" s="8">
        <f>VLOOKUP(A444,'08.2019'!A:L,12,0)</f>
        <v>0</v>
      </c>
      <c r="M444" s="51">
        <f t="shared" si="4"/>
        <v>0</v>
      </c>
    </row>
    <row r="445" spans="1:13">
      <c r="A445" s="178" t="s">
        <v>1744</v>
      </c>
      <c r="B445" s="175" t="s">
        <v>158</v>
      </c>
      <c r="C445" s="178" t="s">
        <v>1745</v>
      </c>
      <c r="D445" s="6"/>
      <c r="E445" s="7">
        <v>32122.19</v>
      </c>
      <c r="F445" s="8"/>
      <c r="G445" s="7">
        <v>15802.62</v>
      </c>
      <c r="H445" s="8"/>
      <c r="I445" s="8">
        <v>0</v>
      </c>
      <c r="J445" s="8"/>
      <c r="K445" s="7">
        <v>47924.81</v>
      </c>
      <c r="L445" s="8">
        <f>VLOOKUP(A445,'08.2019'!A:L,12,0)</f>
        <v>0</v>
      </c>
      <c r="M445" s="51">
        <f t="shared" si="4"/>
        <v>15802.62</v>
      </c>
    </row>
    <row r="446" spans="1:13">
      <c r="A446" s="178" t="s">
        <v>1748</v>
      </c>
      <c r="B446" s="175" t="s">
        <v>158</v>
      </c>
      <c r="C446" s="178" t="s">
        <v>1745</v>
      </c>
      <c r="D446" s="6"/>
      <c r="E446" s="7">
        <v>32122.19</v>
      </c>
      <c r="F446" s="8"/>
      <c r="G446" s="7">
        <v>15802.62</v>
      </c>
      <c r="H446" s="8"/>
      <c r="I446" s="8">
        <v>0</v>
      </c>
      <c r="J446" s="8"/>
      <c r="K446" s="7">
        <v>47924.81</v>
      </c>
      <c r="L446" s="8">
        <f>VLOOKUP(A446,'08.2019'!A:L,12,0)</f>
        <v>0</v>
      </c>
      <c r="M446" s="51">
        <f t="shared" si="4"/>
        <v>15802.62</v>
      </c>
    </row>
    <row r="447" spans="1:13">
      <c r="A447" s="178" t="s">
        <v>1749</v>
      </c>
      <c r="B447" s="175" t="s">
        <v>158</v>
      </c>
      <c r="C447" s="178" t="s">
        <v>1745</v>
      </c>
      <c r="D447" s="6"/>
      <c r="E447" s="7">
        <v>32122.19</v>
      </c>
      <c r="F447" s="8"/>
      <c r="G447" s="7">
        <v>15802.62</v>
      </c>
      <c r="H447" s="8"/>
      <c r="I447" s="8">
        <v>0</v>
      </c>
      <c r="J447" s="8"/>
      <c r="K447" s="7">
        <v>47924.81</v>
      </c>
      <c r="L447" s="8">
        <f>VLOOKUP(A447,'08.2019'!A:L,12,0)</f>
        <v>0</v>
      </c>
      <c r="M447" s="51">
        <f t="shared" si="4"/>
        <v>15802.62</v>
      </c>
    </row>
    <row r="448" spans="1:13">
      <c r="A448" s="178" t="s">
        <v>1750</v>
      </c>
      <c r="B448" s="175" t="s">
        <v>158</v>
      </c>
      <c r="C448" s="178" t="s">
        <v>1745</v>
      </c>
      <c r="D448" s="6"/>
      <c r="E448" s="7">
        <v>32122.19</v>
      </c>
      <c r="F448" s="8"/>
      <c r="G448" s="7">
        <v>15802.62</v>
      </c>
      <c r="H448" s="8"/>
      <c r="I448" s="8">
        <v>0</v>
      </c>
      <c r="J448" s="8"/>
      <c r="K448" s="7">
        <v>47924.81</v>
      </c>
      <c r="L448" s="8" t="str">
        <f>VLOOKUP(A448,'08.2019'!A:L,12,0)</f>
        <v>12.5</v>
      </c>
      <c r="M448" s="51">
        <f t="shared" si="4"/>
        <v>15802.62</v>
      </c>
    </row>
    <row r="449" spans="1:13">
      <c r="A449" s="180" t="s">
        <v>1751</v>
      </c>
      <c r="B449" s="175" t="s">
        <v>158</v>
      </c>
      <c r="C449" s="180" t="s">
        <v>1752</v>
      </c>
      <c r="D449" s="9"/>
      <c r="E449" s="10">
        <v>32122.19</v>
      </c>
      <c r="F449" s="11"/>
      <c r="G449" s="10">
        <v>15802.62</v>
      </c>
      <c r="H449" s="11"/>
      <c r="I449" s="11">
        <v>0</v>
      </c>
      <c r="J449" s="11"/>
      <c r="K449" s="10">
        <v>47924.81</v>
      </c>
      <c r="L449" s="8">
        <f>VLOOKUP(A449,'08.2019'!A:L,12,0)</f>
        <v>0</v>
      </c>
      <c r="M449" s="51">
        <f t="shared" si="4"/>
        <v>15802.62</v>
      </c>
    </row>
    <row r="450" spans="1:13">
      <c r="A450" s="182" t="s">
        <v>158</v>
      </c>
      <c r="B450" s="175" t="s">
        <v>158</v>
      </c>
      <c r="C450" s="182" t="s">
        <v>158</v>
      </c>
      <c r="D450" s="12"/>
      <c r="E450" s="12"/>
      <c r="F450" s="12"/>
      <c r="G450" s="12"/>
      <c r="H450" s="12"/>
      <c r="I450" s="12"/>
      <c r="J450" s="12"/>
      <c r="K450" s="12"/>
      <c r="L450" s="8">
        <f>VLOOKUP(A450,'08.2019'!A:L,12,0)</f>
        <v>0</v>
      </c>
      <c r="M450" s="51">
        <f t="shared" si="4"/>
        <v>0</v>
      </c>
    </row>
    <row r="451" spans="1:13">
      <c r="A451" s="178" t="s">
        <v>1753</v>
      </c>
      <c r="B451" s="175" t="s">
        <v>158</v>
      </c>
      <c r="C451" s="178" t="s">
        <v>1754</v>
      </c>
      <c r="D451" s="6"/>
      <c r="E451" s="7">
        <v>70252.37</v>
      </c>
      <c r="F451" s="8"/>
      <c r="G451" s="7">
        <v>7788.26</v>
      </c>
      <c r="H451" s="8"/>
      <c r="I451" s="8">
        <v>0</v>
      </c>
      <c r="J451" s="8"/>
      <c r="K451" s="7">
        <v>78040.63</v>
      </c>
      <c r="L451" s="8">
        <f>VLOOKUP(A451,'08.2019'!A:L,12,0)</f>
        <v>0</v>
      </c>
      <c r="M451" s="51">
        <f t="shared" si="4"/>
        <v>7788.26</v>
      </c>
    </row>
    <row r="452" spans="1:13">
      <c r="A452" s="178" t="s">
        <v>1757</v>
      </c>
      <c r="B452" s="175" t="s">
        <v>158</v>
      </c>
      <c r="C452" s="178" t="s">
        <v>1754</v>
      </c>
      <c r="D452" s="6"/>
      <c r="E452" s="7">
        <v>70252.37</v>
      </c>
      <c r="F452" s="8"/>
      <c r="G452" s="7">
        <v>7788.26</v>
      </c>
      <c r="H452" s="8"/>
      <c r="I452" s="8">
        <v>0</v>
      </c>
      <c r="J452" s="8"/>
      <c r="K452" s="7">
        <v>78040.63</v>
      </c>
      <c r="L452" s="8">
        <f>VLOOKUP(A452,'08.2019'!A:L,12,0)</f>
        <v>0</v>
      </c>
      <c r="M452" s="51">
        <f t="shared" si="4"/>
        <v>7788.26</v>
      </c>
    </row>
    <row r="453" spans="1:13">
      <c r="A453" s="178" t="s">
        <v>1758</v>
      </c>
      <c r="B453" s="175" t="s">
        <v>158</v>
      </c>
      <c r="C453" s="178" t="s">
        <v>1754</v>
      </c>
      <c r="D453" s="6"/>
      <c r="E453" s="7">
        <v>70252.37</v>
      </c>
      <c r="F453" s="8"/>
      <c r="G453" s="7">
        <v>7788.26</v>
      </c>
      <c r="H453" s="8"/>
      <c r="I453" s="8">
        <v>0</v>
      </c>
      <c r="J453" s="8"/>
      <c r="K453" s="7">
        <v>78040.63</v>
      </c>
      <c r="L453" s="8">
        <f>VLOOKUP(A453,'08.2019'!A:L,12,0)</f>
        <v>0</v>
      </c>
      <c r="M453" s="51">
        <f t="shared" si="4"/>
        <v>7788.26</v>
      </c>
    </row>
    <row r="454" spans="1:13">
      <c r="A454" s="178" t="s">
        <v>1759</v>
      </c>
      <c r="B454" s="175" t="s">
        <v>158</v>
      </c>
      <c r="C454" s="178" t="s">
        <v>1754</v>
      </c>
      <c r="D454" s="6"/>
      <c r="E454" s="7">
        <v>70252.37</v>
      </c>
      <c r="F454" s="8"/>
      <c r="G454" s="7">
        <v>7788.26</v>
      </c>
      <c r="H454" s="8"/>
      <c r="I454" s="8">
        <v>0</v>
      </c>
      <c r="J454" s="8"/>
      <c r="K454" s="7">
        <v>78040.63</v>
      </c>
      <c r="L454" s="8" t="str">
        <f>VLOOKUP(A454,'08.2019'!A:L,12,0)</f>
        <v>13.1</v>
      </c>
      <c r="M454" s="51">
        <f t="shared" si="4"/>
        <v>7788.26</v>
      </c>
    </row>
    <row r="455" spans="1:13">
      <c r="A455" s="180" t="s">
        <v>1760</v>
      </c>
      <c r="B455" s="175" t="s">
        <v>158</v>
      </c>
      <c r="C455" s="180" t="s">
        <v>1761</v>
      </c>
      <c r="D455" s="9"/>
      <c r="E455" s="10">
        <v>69072.19</v>
      </c>
      <c r="F455" s="11"/>
      <c r="G455" s="10">
        <v>7640.73</v>
      </c>
      <c r="H455" s="11"/>
      <c r="I455" s="11">
        <v>0</v>
      </c>
      <c r="J455" s="11"/>
      <c r="K455" s="10">
        <v>76712.92</v>
      </c>
      <c r="L455" s="8">
        <f>VLOOKUP(A455,'08.2019'!A:L,12,0)</f>
        <v>0</v>
      </c>
      <c r="M455" s="51">
        <f t="shared" si="4"/>
        <v>7640.73</v>
      </c>
    </row>
    <row r="456" spans="1:13">
      <c r="A456" s="180" t="s">
        <v>1765</v>
      </c>
      <c r="B456" s="175" t="s">
        <v>158</v>
      </c>
      <c r="C456" s="180" t="s">
        <v>1766</v>
      </c>
      <c r="D456" s="9"/>
      <c r="E456" s="10">
        <v>1180.18</v>
      </c>
      <c r="F456" s="11"/>
      <c r="G456" s="11">
        <v>147.53</v>
      </c>
      <c r="H456" s="11"/>
      <c r="I456" s="11">
        <v>0</v>
      </c>
      <c r="J456" s="11"/>
      <c r="K456" s="10">
        <v>1327.71</v>
      </c>
      <c r="L456" s="8">
        <f>VLOOKUP(A456,'08.2019'!A:L,12,0)</f>
        <v>0</v>
      </c>
      <c r="M456" s="51">
        <f t="shared" si="4"/>
        <v>147.53</v>
      </c>
    </row>
    <row r="457" spans="1:13">
      <c r="A457" s="182" t="s">
        <v>158</v>
      </c>
      <c r="B457" s="175" t="s">
        <v>158</v>
      </c>
      <c r="C457" s="182" t="s">
        <v>158</v>
      </c>
      <c r="D457" s="12"/>
      <c r="E457" s="12"/>
      <c r="F457" s="12"/>
      <c r="G457" s="12"/>
      <c r="H457" s="12"/>
      <c r="I457" s="12"/>
      <c r="J457" s="12"/>
      <c r="K457" s="12"/>
      <c r="L457" s="8">
        <f>VLOOKUP(A457,'08.2019'!A:L,12,0)</f>
        <v>0</v>
      </c>
      <c r="M457" s="51">
        <f t="shared" si="4"/>
        <v>0</v>
      </c>
    </row>
    <row r="458" spans="1:13">
      <c r="A458" s="178" t="s">
        <v>1769</v>
      </c>
      <c r="B458" s="175" t="s">
        <v>158</v>
      </c>
      <c r="C458" s="178" t="s">
        <v>1770</v>
      </c>
      <c r="D458" s="6"/>
      <c r="E458" s="7">
        <v>15882.64</v>
      </c>
      <c r="F458" s="8"/>
      <c r="G458" s="8">
        <v>0</v>
      </c>
      <c r="H458" s="8"/>
      <c r="I458" s="8">
        <v>0</v>
      </c>
      <c r="J458" s="8"/>
      <c r="K458" s="7">
        <v>15882.64</v>
      </c>
      <c r="L458" s="8">
        <f>VLOOKUP(A458,'08.2019'!A:L,12,0)</f>
        <v>0</v>
      </c>
      <c r="M458" s="51">
        <f t="shared" si="4"/>
        <v>0</v>
      </c>
    </row>
    <row r="459" spans="1:13">
      <c r="A459" s="178" t="s">
        <v>1772</v>
      </c>
      <c r="B459" s="175" t="s">
        <v>158</v>
      </c>
      <c r="C459" s="178" t="s">
        <v>1770</v>
      </c>
      <c r="D459" s="6"/>
      <c r="E459" s="7">
        <v>15882.64</v>
      </c>
      <c r="F459" s="8"/>
      <c r="G459" s="8">
        <v>0</v>
      </c>
      <c r="H459" s="8"/>
      <c r="I459" s="8">
        <v>0</v>
      </c>
      <c r="J459" s="8"/>
      <c r="K459" s="7">
        <v>15882.64</v>
      </c>
      <c r="L459" s="8">
        <f>VLOOKUP(A459,'08.2019'!A:L,12,0)</f>
        <v>0</v>
      </c>
      <c r="M459" s="51">
        <f t="shared" si="4"/>
        <v>0</v>
      </c>
    </row>
    <row r="460" spans="1:13">
      <c r="A460" s="178" t="s">
        <v>1773</v>
      </c>
      <c r="B460" s="175" t="s">
        <v>158</v>
      </c>
      <c r="C460" s="178" t="s">
        <v>1770</v>
      </c>
      <c r="D460" s="6"/>
      <c r="E460" s="7">
        <v>15882.64</v>
      </c>
      <c r="F460" s="8"/>
      <c r="G460" s="8">
        <v>0</v>
      </c>
      <c r="H460" s="8"/>
      <c r="I460" s="8">
        <v>0</v>
      </c>
      <c r="J460" s="8"/>
      <c r="K460" s="7">
        <v>15882.64</v>
      </c>
      <c r="L460" s="8">
        <f>VLOOKUP(A460,'08.2019'!A:L,12,0)</f>
        <v>0</v>
      </c>
      <c r="M460" s="51">
        <f t="shared" si="4"/>
        <v>0</v>
      </c>
    </row>
    <row r="461" spans="1:13">
      <c r="A461" s="178" t="s">
        <v>1774</v>
      </c>
      <c r="B461" s="175" t="s">
        <v>158</v>
      </c>
      <c r="C461" s="178" t="s">
        <v>1770</v>
      </c>
      <c r="D461" s="6"/>
      <c r="E461" s="7">
        <v>15882.64</v>
      </c>
      <c r="F461" s="8"/>
      <c r="G461" s="8">
        <v>0</v>
      </c>
      <c r="H461" s="8"/>
      <c r="I461" s="8">
        <v>0</v>
      </c>
      <c r="J461" s="8"/>
      <c r="K461" s="7">
        <v>15882.64</v>
      </c>
      <c r="L461" s="8" t="str">
        <f>VLOOKUP(A461,'08.2019'!A:L,12,0)</f>
        <v>13.2</v>
      </c>
      <c r="M461" s="51">
        <f t="shared" si="4"/>
        <v>0</v>
      </c>
    </row>
    <row r="462" spans="1:13">
      <c r="A462" s="180" t="s">
        <v>1775</v>
      </c>
      <c r="B462" s="175" t="s">
        <v>158</v>
      </c>
      <c r="C462" s="180" t="s">
        <v>1770</v>
      </c>
      <c r="D462" s="9"/>
      <c r="E462" s="10">
        <v>15882.64</v>
      </c>
      <c r="F462" s="11"/>
      <c r="G462" s="11">
        <v>0</v>
      </c>
      <c r="H462" s="11"/>
      <c r="I462" s="11">
        <v>0</v>
      </c>
      <c r="J462" s="11"/>
      <c r="K462" s="10">
        <v>15882.64</v>
      </c>
      <c r="L462" s="8">
        <f>VLOOKUP(A462,'08.2019'!A:L,12,0)</f>
        <v>0</v>
      </c>
      <c r="M462" s="51">
        <f t="shared" si="4"/>
        <v>0</v>
      </c>
    </row>
    <row r="463" spans="1:13">
      <c r="A463" s="178" t="s">
        <v>158</v>
      </c>
      <c r="B463" s="175" t="s">
        <v>158</v>
      </c>
      <c r="C463" s="178" t="s">
        <v>158</v>
      </c>
      <c r="D463" s="6"/>
      <c r="E463" s="6"/>
      <c r="F463" s="6"/>
      <c r="G463" s="6"/>
      <c r="H463" s="6"/>
      <c r="I463" s="6"/>
      <c r="J463" s="6"/>
      <c r="K463" s="6"/>
      <c r="L463" s="8">
        <f>VLOOKUP(A463,'08.2019'!A:L,12,0)</f>
        <v>0</v>
      </c>
      <c r="M463" s="51">
        <f t="shared" ref="M463:M469" si="5">G463-I463</f>
        <v>0</v>
      </c>
    </row>
    <row r="464" spans="1:13">
      <c r="A464" s="178" t="s">
        <v>1776</v>
      </c>
      <c r="B464" s="175" t="s">
        <v>158</v>
      </c>
      <c r="C464" s="178" t="s">
        <v>1777</v>
      </c>
      <c r="D464" s="6"/>
      <c r="E464" s="7">
        <v>6988.04</v>
      </c>
      <c r="F464" s="8"/>
      <c r="G464" s="7">
        <v>6509.39</v>
      </c>
      <c r="H464" s="8"/>
      <c r="I464" s="8">
        <v>0</v>
      </c>
      <c r="J464" s="8"/>
      <c r="K464" s="7">
        <v>13497.43</v>
      </c>
      <c r="L464" s="8">
        <f>VLOOKUP(A464,'08.2019'!A:L,12,0)</f>
        <v>0</v>
      </c>
      <c r="M464" s="51">
        <f t="shared" si="5"/>
        <v>6509.39</v>
      </c>
    </row>
    <row r="465" spans="1:13">
      <c r="A465" s="178" t="s">
        <v>1781</v>
      </c>
      <c r="B465" s="175" t="s">
        <v>158</v>
      </c>
      <c r="C465" s="178" t="s">
        <v>1782</v>
      </c>
      <c r="D465" s="6"/>
      <c r="E465" s="7">
        <v>6988.04</v>
      </c>
      <c r="F465" s="8"/>
      <c r="G465" s="7">
        <v>6509.39</v>
      </c>
      <c r="H465" s="8"/>
      <c r="I465" s="8">
        <v>0</v>
      </c>
      <c r="J465" s="8"/>
      <c r="K465" s="7">
        <v>13497.43</v>
      </c>
      <c r="L465" s="8">
        <f>VLOOKUP(A465,'08.2019'!A:L,12,0)</f>
        <v>0</v>
      </c>
      <c r="M465" s="51">
        <f t="shared" si="5"/>
        <v>6509.39</v>
      </c>
    </row>
    <row r="466" spans="1:13">
      <c r="A466" s="178" t="s">
        <v>1783</v>
      </c>
      <c r="B466" s="175" t="s">
        <v>158</v>
      </c>
      <c r="C466" s="178" t="s">
        <v>1782</v>
      </c>
      <c r="D466" s="6"/>
      <c r="E466" s="7">
        <v>6988.04</v>
      </c>
      <c r="F466" s="8"/>
      <c r="G466" s="7">
        <v>6509.39</v>
      </c>
      <c r="H466" s="8"/>
      <c r="I466" s="8">
        <v>0</v>
      </c>
      <c r="J466" s="8"/>
      <c r="K466" s="7">
        <v>13497.43</v>
      </c>
      <c r="L466" s="8">
        <f>VLOOKUP(A466,'08.2019'!A:L,12,0)</f>
        <v>0</v>
      </c>
      <c r="M466" s="51">
        <f t="shared" si="5"/>
        <v>6509.39</v>
      </c>
    </row>
    <row r="467" spans="1:13">
      <c r="A467" s="178" t="s">
        <v>1784</v>
      </c>
      <c r="B467" s="175" t="s">
        <v>158</v>
      </c>
      <c r="C467" s="178" t="s">
        <v>1782</v>
      </c>
      <c r="D467" s="6"/>
      <c r="E467" s="7">
        <v>6988.04</v>
      </c>
      <c r="F467" s="8"/>
      <c r="G467" s="7">
        <v>6509.39</v>
      </c>
      <c r="H467" s="8"/>
      <c r="I467" s="8">
        <v>0</v>
      </c>
      <c r="J467" s="8"/>
      <c r="K467" s="7">
        <v>13497.43</v>
      </c>
      <c r="L467" s="8">
        <f>VLOOKUP(A467,'08.2019'!A:L,12,0)</f>
        <v>0</v>
      </c>
      <c r="M467" s="51">
        <f t="shared" si="5"/>
        <v>6509.39</v>
      </c>
    </row>
    <row r="468" spans="1:13">
      <c r="A468" s="180" t="s">
        <v>1785</v>
      </c>
      <c r="B468" s="175" t="s">
        <v>158</v>
      </c>
      <c r="C468" s="180" t="s">
        <v>1786</v>
      </c>
      <c r="D468" s="9"/>
      <c r="E468" s="10">
        <v>3988.04</v>
      </c>
      <c r="F468" s="11"/>
      <c r="G468" s="11">
        <v>509.39</v>
      </c>
      <c r="H468" s="11"/>
      <c r="I468" s="11">
        <v>0</v>
      </c>
      <c r="J468" s="11"/>
      <c r="K468" s="10">
        <v>4497.43</v>
      </c>
      <c r="L468" s="8" t="str">
        <f>VLOOKUP(A468,'08.2019'!A:L,12,0)</f>
        <v>12.2</v>
      </c>
      <c r="M468" s="51">
        <f t="shared" si="5"/>
        <v>509.39</v>
      </c>
    </row>
    <row r="469" spans="1:13">
      <c r="A469" s="180" t="s">
        <v>1789</v>
      </c>
      <c r="B469" s="175" t="s">
        <v>158</v>
      </c>
      <c r="C469" s="180" t="s">
        <v>1790</v>
      </c>
      <c r="D469" s="9"/>
      <c r="E469" s="10">
        <v>3000</v>
      </c>
      <c r="F469" s="11"/>
      <c r="G469" s="10">
        <v>6000</v>
      </c>
      <c r="H469" s="11"/>
      <c r="I469" s="11">
        <v>0</v>
      </c>
      <c r="J469" s="11"/>
      <c r="K469" s="10">
        <v>9000</v>
      </c>
      <c r="L469" s="8" t="str">
        <f>VLOOKUP(A469,'08.2019'!A:L,12,0)</f>
        <v>12.6</v>
      </c>
      <c r="M469" s="51">
        <f t="shared" si="5"/>
        <v>6000</v>
      </c>
    </row>
    <row r="470" spans="1:13">
      <c r="A470" s="178" t="s">
        <v>158</v>
      </c>
      <c r="B470" s="175" t="s">
        <v>158</v>
      </c>
      <c r="C470" s="178" t="s">
        <v>158</v>
      </c>
      <c r="D470" s="6"/>
      <c r="E470" s="6"/>
      <c r="F470" s="6"/>
      <c r="G470" s="6"/>
      <c r="H470" s="6"/>
      <c r="I470" s="6"/>
      <c r="J470" s="6"/>
      <c r="K470" s="6"/>
      <c r="L470" s="8">
        <f>VLOOKUP(A470,'08.2019'!A:L,12,0)</f>
        <v>0</v>
      </c>
    </row>
    <row r="471" spans="1:13">
      <c r="A471" s="178" t="s">
        <v>1792</v>
      </c>
      <c r="B471" s="178" t="s">
        <v>1793</v>
      </c>
      <c r="C471" s="6"/>
      <c r="D471" s="6"/>
      <c r="E471" s="7">
        <v>7860826.3300000001</v>
      </c>
      <c r="F471" s="8"/>
      <c r="G471" s="8">
        <v>626.78</v>
      </c>
      <c r="H471" s="8"/>
      <c r="I471" s="7">
        <v>1024116</v>
      </c>
      <c r="J471" s="8"/>
      <c r="K471" s="7">
        <v>8884315.5500000007</v>
      </c>
      <c r="L471" s="8" t="e">
        <f>VLOOKUP(A471,'08.2019'!A:L,12,0)</f>
        <v>#N/A</v>
      </c>
      <c r="M471" s="51">
        <f>I471-G471</f>
        <v>1023489.22</v>
      </c>
    </row>
    <row r="472" spans="1:13">
      <c r="A472" s="178" t="s">
        <v>1795</v>
      </c>
      <c r="B472" s="175" t="s">
        <v>158</v>
      </c>
      <c r="C472" s="178" t="s">
        <v>1793</v>
      </c>
      <c r="D472" s="6"/>
      <c r="E472" s="7">
        <v>7860826.3300000001</v>
      </c>
      <c r="F472" s="8"/>
      <c r="G472" s="8">
        <v>626.78</v>
      </c>
      <c r="H472" s="8"/>
      <c r="I472" s="7">
        <v>1024116</v>
      </c>
      <c r="J472" s="8"/>
      <c r="K472" s="7">
        <v>8884315.5500000007</v>
      </c>
      <c r="L472" s="8">
        <f>VLOOKUP(A472,'08.2019'!A:L,12,0)</f>
        <v>0</v>
      </c>
      <c r="M472" s="51">
        <f t="shared" ref="M472:M503" si="6">I472-G472</f>
        <v>1023489.22</v>
      </c>
    </row>
    <row r="473" spans="1:13">
      <c r="A473" s="178" t="s">
        <v>1796</v>
      </c>
      <c r="B473" s="175" t="s">
        <v>158</v>
      </c>
      <c r="C473" s="178" t="s">
        <v>1793</v>
      </c>
      <c r="D473" s="6"/>
      <c r="E473" s="7">
        <v>7860826.3300000001</v>
      </c>
      <c r="F473" s="8"/>
      <c r="G473" s="8">
        <v>626.78</v>
      </c>
      <c r="H473" s="8"/>
      <c r="I473" s="7">
        <v>1024116</v>
      </c>
      <c r="J473" s="8"/>
      <c r="K473" s="7">
        <v>8884315.5500000007</v>
      </c>
      <c r="L473" s="8">
        <f>VLOOKUP(A473,'08.2019'!A:L,12,0)</f>
        <v>0</v>
      </c>
      <c r="M473" s="51">
        <f t="shared" si="6"/>
        <v>1023489.22</v>
      </c>
    </row>
    <row r="474" spans="1:13">
      <c r="A474" s="178" t="s">
        <v>1797</v>
      </c>
      <c r="B474" s="175" t="s">
        <v>158</v>
      </c>
      <c r="C474" s="178" t="s">
        <v>1798</v>
      </c>
      <c r="D474" s="6"/>
      <c r="E474" s="7">
        <v>5179684.54</v>
      </c>
      <c r="F474" s="8"/>
      <c r="G474" s="8">
        <v>0</v>
      </c>
      <c r="H474" s="8"/>
      <c r="I474" s="7">
        <v>618893.02</v>
      </c>
      <c r="J474" s="8"/>
      <c r="K474" s="7">
        <v>5798577.5599999996</v>
      </c>
      <c r="L474" s="8">
        <f>VLOOKUP(A474,'08.2019'!A:L,12,0)</f>
        <v>0</v>
      </c>
      <c r="M474" s="51">
        <f t="shared" si="6"/>
        <v>618893.02</v>
      </c>
    </row>
    <row r="475" spans="1:13">
      <c r="A475" s="178" t="s">
        <v>1801</v>
      </c>
      <c r="B475" s="175" t="s">
        <v>158</v>
      </c>
      <c r="C475" s="178" t="s">
        <v>1798</v>
      </c>
      <c r="D475" s="6"/>
      <c r="E475" s="7">
        <v>5179684.54</v>
      </c>
      <c r="F475" s="8"/>
      <c r="G475" s="8">
        <v>0</v>
      </c>
      <c r="H475" s="8"/>
      <c r="I475" s="7">
        <v>618893.02</v>
      </c>
      <c r="J475" s="8"/>
      <c r="K475" s="7">
        <v>5798577.5599999996</v>
      </c>
      <c r="L475" s="8">
        <f>VLOOKUP(A475,'08.2019'!A:L,12,0)</f>
        <v>0</v>
      </c>
      <c r="M475" s="51">
        <f t="shared" si="6"/>
        <v>618893.02</v>
      </c>
    </row>
    <row r="476" spans="1:13">
      <c r="A476" s="180" t="s">
        <v>1802</v>
      </c>
      <c r="B476" s="175" t="s">
        <v>158</v>
      </c>
      <c r="C476" s="180" t="s">
        <v>1803</v>
      </c>
      <c r="D476" s="9"/>
      <c r="E476" s="10">
        <v>5179684.54</v>
      </c>
      <c r="F476" s="11"/>
      <c r="G476" s="11">
        <v>0</v>
      </c>
      <c r="H476" s="11"/>
      <c r="I476" s="10">
        <v>618893.02</v>
      </c>
      <c r="J476" s="11"/>
      <c r="K476" s="10">
        <v>5798577.5599999996</v>
      </c>
      <c r="L476" s="8" t="str">
        <f>VLOOKUP(A476,'08.2019'!A:L,12,0)</f>
        <v>4.1</v>
      </c>
      <c r="M476" s="51">
        <f t="shared" si="6"/>
        <v>618893.02</v>
      </c>
    </row>
    <row r="477" spans="1:13">
      <c r="A477" s="182" t="s">
        <v>158</v>
      </c>
      <c r="B477" s="175" t="s">
        <v>158</v>
      </c>
      <c r="C477" s="182" t="s">
        <v>158</v>
      </c>
      <c r="D477" s="12"/>
      <c r="E477" s="12"/>
      <c r="F477" s="12"/>
      <c r="G477" s="12"/>
      <c r="H477" s="12"/>
      <c r="I477" s="12"/>
      <c r="J477" s="12"/>
      <c r="K477" s="12"/>
      <c r="L477" s="8">
        <f>VLOOKUP(A477,'08.2019'!A:L,12,0)</f>
        <v>0</v>
      </c>
      <c r="M477" s="51">
        <f t="shared" si="6"/>
        <v>0</v>
      </c>
    </row>
    <row r="478" spans="1:13">
      <c r="A478" s="178" t="s">
        <v>1804</v>
      </c>
      <c r="B478" s="175" t="s">
        <v>158</v>
      </c>
      <c r="C478" s="178" t="s">
        <v>1805</v>
      </c>
      <c r="D478" s="6"/>
      <c r="E478" s="7">
        <v>2541691.7599999998</v>
      </c>
      <c r="F478" s="8"/>
      <c r="G478" s="8">
        <v>626.78</v>
      </c>
      <c r="H478" s="8"/>
      <c r="I478" s="7">
        <v>388671.44</v>
      </c>
      <c r="J478" s="8"/>
      <c r="K478" s="7">
        <v>2929736.42</v>
      </c>
      <c r="L478" s="8">
        <f>VLOOKUP(A478,'08.2019'!A:L,12,0)</f>
        <v>0</v>
      </c>
      <c r="M478" s="51">
        <f t="shared" si="6"/>
        <v>388044.66</v>
      </c>
    </row>
    <row r="479" spans="1:13">
      <c r="A479" s="178" t="s">
        <v>1809</v>
      </c>
      <c r="B479" s="175" t="s">
        <v>158</v>
      </c>
      <c r="C479" s="178" t="s">
        <v>1810</v>
      </c>
      <c r="D479" s="6"/>
      <c r="E479" s="7">
        <v>542056.07999999996</v>
      </c>
      <c r="F479" s="8"/>
      <c r="G479" s="8">
        <v>0</v>
      </c>
      <c r="H479" s="8"/>
      <c r="I479" s="7">
        <v>155430.76</v>
      </c>
      <c r="J479" s="8"/>
      <c r="K479" s="7">
        <v>697486.84</v>
      </c>
      <c r="L479" s="8" t="str">
        <f>VLOOKUP(A479,'08.2019'!A:L,12,0)</f>
        <v>4.2.1</v>
      </c>
      <c r="M479" s="51">
        <f t="shared" si="6"/>
        <v>155430.76</v>
      </c>
    </row>
    <row r="480" spans="1:13">
      <c r="A480" s="180" t="s">
        <v>1814</v>
      </c>
      <c r="B480" s="175" t="s">
        <v>158</v>
      </c>
      <c r="C480" s="180" t="s">
        <v>1815</v>
      </c>
      <c r="D480" s="9"/>
      <c r="E480" s="10">
        <v>248646.08</v>
      </c>
      <c r="F480" s="11"/>
      <c r="G480" s="11">
        <v>0</v>
      </c>
      <c r="H480" s="11"/>
      <c r="I480" s="10">
        <v>31080.76</v>
      </c>
      <c r="J480" s="11"/>
      <c r="K480" s="10">
        <v>279726.84000000003</v>
      </c>
      <c r="L480" s="8" t="e">
        <f>VLOOKUP(A480,'08.2019'!A:L,12,0)</f>
        <v>#N/A</v>
      </c>
      <c r="M480" s="51">
        <f t="shared" si="6"/>
        <v>31080.76</v>
      </c>
    </row>
    <row r="481" spans="1:13">
      <c r="A481" s="180" t="s">
        <v>1818</v>
      </c>
      <c r="B481" s="175" t="s">
        <v>158</v>
      </c>
      <c r="C481" s="180" t="s">
        <v>1819</v>
      </c>
      <c r="D481" s="9"/>
      <c r="E481" s="10">
        <v>293410</v>
      </c>
      <c r="F481" s="11"/>
      <c r="G481" s="11">
        <v>0</v>
      </c>
      <c r="H481" s="11"/>
      <c r="I481" s="10">
        <v>124350</v>
      </c>
      <c r="J481" s="11"/>
      <c r="K481" s="10">
        <v>417760</v>
      </c>
      <c r="L481" s="8" t="e">
        <f>VLOOKUP(A481,'08.2019'!A:L,12,0)</f>
        <v>#N/A</v>
      </c>
      <c r="M481" s="51">
        <f t="shared" si="6"/>
        <v>124350</v>
      </c>
    </row>
    <row r="482" spans="1:13">
      <c r="A482" s="182" t="s">
        <v>158</v>
      </c>
      <c r="B482" s="175" t="s">
        <v>158</v>
      </c>
      <c r="C482" s="182" t="s">
        <v>158</v>
      </c>
      <c r="D482" s="12"/>
      <c r="E482" s="12"/>
      <c r="F482" s="12"/>
      <c r="G482" s="12"/>
      <c r="H482" s="12"/>
      <c r="I482" s="12"/>
      <c r="J482" s="12"/>
      <c r="K482" s="12"/>
      <c r="L482" s="8">
        <f>VLOOKUP(A482,'08.2019'!A:L,12,0)</f>
        <v>0</v>
      </c>
      <c r="M482" s="51">
        <f t="shared" si="6"/>
        <v>0</v>
      </c>
    </row>
    <row r="483" spans="1:13">
      <c r="A483" s="178" t="s">
        <v>1823</v>
      </c>
      <c r="B483" s="175" t="s">
        <v>158</v>
      </c>
      <c r="C483" s="178" t="s">
        <v>1824</v>
      </c>
      <c r="D483" s="6"/>
      <c r="E483" s="7">
        <v>1161606.74</v>
      </c>
      <c r="F483" s="8"/>
      <c r="G483" s="8">
        <v>626.78</v>
      </c>
      <c r="H483" s="8"/>
      <c r="I483" s="7">
        <v>115459.51</v>
      </c>
      <c r="J483" s="8"/>
      <c r="K483" s="7">
        <v>1276439.47</v>
      </c>
      <c r="L483" s="8" t="str">
        <f>VLOOKUP(A483,'08.2019'!A:L,12,0)</f>
        <v>4.2.1</v>
      </c>
      <c r="M483" s="51">
        <f t="shared" si="6"/>
        <v>114832.73</v>
      </c>
    </row>
    <row r="484" spans="1:13">
      <c r="A484" s="180" t="s">
        <v>1827</v>
      </c>
      <c r="B484" s="175" t="s">
        <v>158</v>
      </c>
      <c r="C484" s="180" t="s">
        <v>1828</v>
      </c>
      <c r="D484" s="9"/>
      <c r="E484" s="10">
        <v>1161606.74</v>
      </c>
      <c r="F484" s="11"/>
      <c r="G484" s="11">
        <v>626.78</v>
      </c>
      <c r="H484" s="11"/>
      <c r="I484" s="10">
        <v>115459.51</v>
      </c>
      <c r="J484" s="11"/>
      <c r="K484" s="10">
        <v>1276439.47</v>
      </c>
      <c r="L484" s="8">
        <f>VLOOKUP(A484,'08.2019'!A:L,12,0)</f>
        <v>0</v>
      </c>
      <c r="M484" s="51">
        <f t="shared" si="6"/>
        <v>114832.73</v>
      </c>
    </row>
    <row r="485" spans="1:13">
      <c r="A485" s="182" t="s">
        <v>158</v>
      </c>
      <c r="B485" s="175" t="s">
        <v>158</v>
      </c>
      <c r="C485" s="182" t="s">
        <v>158</v>
      </c>
      <c r="D485" s="12"/>
      <c r="E485" s="12"/>
      <c r="F485" s="12"/>
      <c r="G485" s="12"/>
      <c r="H485" s="12"/>
      <c r="I485" s="12"/>
      <c r="J485" s="12"/>
      <c r="K485" s="12"/>
      <c r="L485" s="8">
        <f>VLOOKUP(A485,'08.2019'!A:L,12,0)</f>
        <v>0</v>
      </c>
      <c r="M485" s="51">
        <f t="shared" si="6"/>
        <v>0</v>
      </c>
    </row>
    <row r="486" spans="1:13">
      <c r="A486" s="178" t="s">
        <v>1829</v>
      </c>
      <c r="B486" s="175" t="s">
        <v>158</v>
      </c>
      <c r="C486" s="178" t="s">
        <v>1830</v>
      </c>
      <c r="D486" s="6"/>
      <c r="E486" s="7">
        <v>72122.19</v>
      </c>
      <c r="F486" s="8"/>
      <c r="G486" s="8">
        <v>0</v>
      </c>
      <c r="H486" s="8"/>
      <c r="I486" s="7">
        <v>44340</v>
      </c>
      <c r="J486" s="8"/>
      <c r="K486" s="7">
        <v>116462.19</v>
      </c>
      <c r="L486" s="8" t="str">
        <f>VLOOKUP(A486,'08.2019'!A:L,12,0)</f>
        <v>4.2.1</v>
      </c>
      <c r="M486" s="51">
        <f t="shared" si="6"/>
        <v>44340</v>
      </c>
    </row>
    <row r="487" spans="1:13">
      <c r="A487" s="180" t="s">
        <v>1833</v>
      </c>
      <c r="B487" s="175" t="s">
        <v>158</v>
      </c>
      <c r="C487" s="180" t="s">
        <v>1834</v>
      </c>
      <c r="D487" s="9"/>
      <c r="E487" s="10">
        <v>72122.19</v>
      </c>
      <c r="F487" s="11"/>
      <c r="G487" s="11">
        <v>0</v>
      </c>
      <c r="H487" s="11"/>
      <c r="I487" s="10">
        <v>44340</v>
      </c>
      <c r="J487" s="11"/>
      <c r="K487" s="10">
        <v>116462.19</v>
      </c>
      <c r="L487" s="8" t="e">
        <f>VLOOKUP(A487,'08.2019'!A:L,12,0)</f>
        <v>#N/A</v>
      </c>
      <c r="M487" s="51">
        <f t="shared" si="6"/>
        <v>44340</v>
      </c>
    </row>
    <row r="488" spans="1:13">
      <c r="A488" s="182" t="s">
        <v>158</v>
      </c>
      <c r="B488" s="175" t="s">
        <v>158</v>
      </c>
      <c r="C488" s="182" t="s">
        <v>158</v>
      </c>
      <c r="D488" s="12"/>
      <c r="E488" s="12"/>
      <c r="F488" s="12"/>
      <c r="G488" s="12"/>
      <c r="H488" s="12"/>
      <c r="I488" s="12"/>
      <c r="J488" s="12"/>
      <c r="K488" s="12"/>
      <c r="L488" s="8">
        <f>VLOOKUP(A488,'08.2019'!A:L,12,0)</f>
        <v>0</v>
      </c>
      <c r="M488" s="51">
        <f t="shared" si="6"/>
        <v>0</v>
      </c>
    </row>
    <row r="489" spans="1:13">
      <c r="A489" s="178" t="s">
        <v>1835</v>
      </c>
      <c r="B489" s="175" t="s">
        <v>158</v>
      </c>
      <c r="C489" s="178" t="s">
        <v>1836</v>
      </c>
      <c r="D489" s="6"/>
      <c r="E489" s="7">
        <v>765906.75</v>
      </c>
      <c r="F489" s="8"/>
      <c r="G489" s="8">
        <v>0</v>
      </c>
      <c r="H489" s="8"/>
      <c r="I489" s="7">
        <v>73441.17</v>
      </c>
      <c r="J489" s="8"/>
      <c r="K489" s="7">
        <v>839347.92</v>
      </c>
      <c r="L489" s="8" t="str">
        <f>VLOOKUP(A489,'08.2019'!A:L,12,0)</f>
        <v>4.2.2</v>
      </c>
      <c r="M489" s="51">
        <f t="shared" si="6"/>
        <v>73441.17</v>
      </c>
    </row>
    <row r="490" spans="1:13">
      <c r="A490" s="180" t="s">
        <v>1839</v>
      </c>
      <c r="B490" s="175" t="s">
        <v>158</v>
      </c>
      <c r="C490" s="180" t="s">
        <v>1840</v>
      </c>
      <c r="D490" s="9"/>
      <c r="E490" s="10">
        <v>-3366.37</v>
      </c>
      <c r="F490" s="11"/>
      <c r="G490" s="11">
        <v>0</v>
      </c>
      <c r="H490" s="11"/>
      <c r="I490" s="11">
        <v>0</v>
      </c>
      <c r="J490" s="11"/>
      <c r="K490" s="10">
        <v>-3366.37</v>
      </c>
      <c r="L490" s="8" t="e">
        <f>VLOOKUP(A490,'08.2019'!A:L,12,0)</f>
        <v>#N/A</v>
      </c>
      <c r="M490" s="51">
        <f t="shared" si="6"/>
        <v>0</v>
      </c>
    </row>
    <row r="491" spans="1:13">
      <c r="A491" s="180" t="s">
        <v>1842</v>
      </c>
      <c r="B491" s="175" t="s">
        <v>158</v>
      </c>
      <c r="C491" s="180" t="s">
        <v>1843</v>
      </c>
      <c r="D491" s="9"/>
      <c r="E491" s="10">
        <v>769273.12</v>
      </c>
      <c r="F491" s="11"/>
      <c r="G491" s="11">
        <v>0</v>
      </c>
      <c r="H491" s="11"/>
      <c r="I491" s="10">
        <v>73441.17</v>
      </c>
      <c r="J491" s="11"/>
      <c r="K491" s="10">
        <v>842714.29</v>
      </c>
      <c r="L491" s="8" t="e">
        <f>VLOOKUP(A491,'08.2019'!A:L,12,0)</f>
        <v>#N/A</v>
      </c>
      <c r="M491" s="51">
        <f t="shared" si="6"/>
        <v>73441.17</v>
      </c>
    </row>
    <row r="492" spans="1:13">
      <c r="A492" s="182" t="s">
        <v>158</v>
      </c>
      <c r="B492" s="175" t="s">
        <v>158</v>
      </c>
      <c r="C492" s="182" t="s">
        <v>158</v>
      </c>
      <c r="D492" s="12"/>
      <c r="E492" s="12"/>
      <c r="F492" s="12"/>
      <c r="G492" s="12"/>
      <c r="H492" s="12"/>
      <c r="I492" s="12"/>
      <c r="J492" s="12"/>
      <c r="K492" s="12"/>
      <c r="L492" s="8">
        <f>VLOOKUP(A492,'08.2019'!A:L,12,0)</f>
        <v>0</v>
      </c>
      <c r="M492" s="51">
        <f t="shared" si="6"/>
        <v>0</v>
      </c>
    </row>
    <row r="493" spans="1:13">
      <c r="A493" s="176" t="s">
        <v>257</v>
      </c>
      <c r="B493" s="176" t="s">
        <v>258</v>
      </c>
      <c r="C493" s="4"/>
      <c r="D493" s="4"/>
      <c r="E493" s="177" t="s">
        <v>259</v>
      </c>
      <c r="F493" s="5"/>
      <c r="G493" s="177" t="s">
        <v>260</v>
      </c>
      <c r="H493" s="5"/>
      <c r="I493" s="177" t="s">
        <v>261</v>
      </c>
      <c r="J493" s="5"/>
      <c r="K493" s="177" t="s">
        <v>262</v>
      </c>
      <c r="L493" s="8">
        <f>VLOOKUP(A493,'08.2019'!A:L,12,0)</f>
        <v>0</v>
      </c>
      <c r="M493" s="51" t="e">
        <f t="shared" si="6"/>
        <v>#VALUE!</v>
      </c>
    </row>
    <row r="494" spans="1:13">
      <c r="A494" s="178" t="s">
        <v>1846</v>
      </c>
      <c r="B494" s="175" t="s">
        <v>158</v>
      </c>
      <c r="C494" s="178" t="s">
        <v>1847</v>
      </c>
      <c r="D494" s="6"/>
      <c r="E494" s="7">
        <v>129514.45</v>
      </c>
      <c r="F494" s="8"/>
      <c r="G494" s="8">
        <v>0</v>
      </c>
      <c r="H494" s="8"/>
      <c r="I494" s="7">
        <v>16551.54</v>
      </c>
      <c r="J494" s="8"/>
      <c r="K494" s="7">
        <v>146065.99</v>
      </c>
      <c r="L494" s="8">
        <f>VLOOKUP(A494,'08.2019'!A:L,12,0)</f>
        <v>0</v>
      </c>
      <c r="M494" s="51">
        <f t="shared" si="6"/>
        <v>16551.54</v>
      </c>
    </row>
    <row r="495" spans="1:13">
      <c r="A495" s="178" t="s">
        <v>1851</v>
      </c>
      <c r="B495" s="175" t="s">
        <v>158</v>
      </c>
      <c r="C495" s="178" t="s">
        <v>1847</v>
      </c>
      <c r="D495" s="6"/>
      <c r="E495" s="7">
        <v>129514.45</v>
      </c>
      <c r="F495" s="8"/>
      <c r="G495" s="8">
        <v>0</v>
      </c>
      <c r="H495" s="8"/>
      <c r="I495" s="7">
        <v>16551.54</v>
      </c>
      <c r="J495" s="8"/>
      <c r="K495" s="7">
        <v>146065.99</v>
      </c>
      <c r="L495" s="8">
        <f>VLOOKUP(A495,'08.2019'!A:L,12,0)</f>
        <v>0</v>
      </c>
      <c r="M495" s="51">
        <f t="shared" si="6"/>
        <v>16551.54</v>
      </c>
    </row>
    <row r="496" spans="1:13">
      <c r="A496" s="180" t="s">
        <v>1852</v>
      </c>
      <c r="B496" s="175" t="s">
        <v>158</v>
      </c>
      <c r="C496" s="180" t="s">
        <v>1853</v>
      </c>
      <c r="D496" s="9"/>
      <c r="E496" s="10">
        <v>103230.09</v>
      </c>
      <c r="F496" s="11"/>
      <c r="G496" s="11">
        <v>0</v>
      </c>
      <c r="H496" s="11"/>
      <c r="I496" s="10">
        <v>14962.36</v>
      </c>
      <c r="J496" s="11"/>
      <c r="K496" s="10">
        <v>118192.45</v>
      </c>
      <c r="L496" s="8" t="str">
        <f>VLOOKUP(A496,'08.2019'!A:L,12,0)</f>
        <v>4.3</v>
      </c>
      <c r="M496" s="51">
        <f t="shared" si="6"/>
        <v>14962.36</v>
      </c>
    </row>
    <row r="497" spans="1:13">
      <c r="A497" s="180" t="s">
        <v>1857</v>
      </c>
      <c r="B497" s="175" t="s">
        <v>158</v>
      </c>
      <c r="C497" s="180" t="s">
        <v>1858</v>
      </c>
      <c r="D497" s="9"/>
      <c r="E497" s="10">
        <v>26080.92</v>
      </c>
      <c r="F497" s="11"/>
      <c r="G497" s="11">
        <v>0</v>
      </c>
      <c r="H497" s="11"/>
      <c r="I497" s="10">
        <v>1589.18</v>
      </c>
      <c r="J497" s="11"/>
      <c r="K497" s="10">
        <v>27670.1</v>
      </c>
      <c r="L497" s="8" t="str">
        <f>VLOOKUP(A497,'08.2019'!A:L,12,0)</f>
        <v>4.2.2</v>
      </c>
      <c r="M497" s="51">
        <f t="shared" si="6"/>
        <v>1589.18</v>
      </c>
    </row>
    <row r="498" spans="1:13">
      <c r="A498" s="180" t="s">
        <v>1861</v>
      </c>
      <c r="B498" s="175" t="s">
        <v>158</v>
      </c>
      <c r="C498" s="180" t="s">
        <v>1862</v>
      </c>
      <c r="D498" s="9"/>
      <c r="E498" s="11">
        <v>203.44</v>
      </c>
      <c r="F498" s="11"/>
      <c r="G498" s="11">
        <v>0</v>
      </c>
      <c r="H498" s="11"/>
      <c r="I498" s="11">
        <v>0</v>
      </c>
      <c r="J498" s="11"/>
      <c r="K498" s="11">
        <v>203.44</v>
      </c>
      <c r="L498" s="8" t="e">
        <f>VLOOKUP(A498,'08.2019'!A:L,12,0)</f>
        <v>#N/A</v>
      </c>
      <c r="M498" s="51">
        <f t="shared" si="6"/>
        <v>0</v>
      </c>
    </row>
    <row r="499" spans="1:13">
      <c r="A499" s="182" t="s">
        <v>158</v>
      </c>
      <c r="B499" s="175" t="s">
        <v>158</v>
      </c>
      <c r="C499" s="182" t="s">
        <v>158</v>
      </c>
      <c r="D499" s="12"/>
      <c r="E499" s="12"/>
      <c r="F499" s="12"/>
      <c r="G499" s="12"/>
      <c r="H499" s="12"/>
      <c r="I499" s="12"/>
      <c r="J499" s="12"/>
      <c r="K499" s="12"/>
      <c r="L499" s="8">
        <f>VLOOKUP(A499,'08.2019'!A:L,12,0)</f>
        <v>0</v>
      </c>
      <c r="M499" s="51">
        <f t="shared" si="6"/>
        <v>0</v>
      </c>
    </row>
    <row r="500" spans="1:13">
      <c r="A500" s="178" t="s">
        <v>1864</v>
      </c>
      <c r="B500" s="175" t="s">
        <v>158</v>
      </c>
      <c r="C500" s="178" t="s">
        <v>1865</v>
      </c>
      <c r="D500" s="6"/>
      <c r="E500" s="7">
        <v>9935.58</v>
      </c>
      <c r="F500" s="8"/>
      <c r="G500" s="8">
        <v>0</v>
      </c>
      <c r="H500" s="8"/>
      <c r="I500" s="8">
        <v>0</v>
      </c>
      <c r="J500" s="8"/>
      <c r="K500" s="7">
        <v>9935.58</v>
      </c>
      <c r="L500" s="8" t="str">
        <f>VLOOKUP(A500,'08.2019'!A:L,12,0)</f>
        <v>4.2.5</v>
      </c>
      <c r="M500" s="51">
        <f t="shared" si="6"/>
        <v>0</v>
      </c>
    </row>
    <row r="501" spans="1:13">
      <c r="A501" s="178" t="s">
        <v>1869</v>
      </c>
      <c r="B501" s="175" t="s">
        <v>158</v>
      </c>
      <c r="C501" s="178" t="s">
        <v>1865</v>
      </c>
      <c r="D501" s="6"/>
      <c r="E501" s="7">
        <v>9935.58</v>
      </c>
      <c r="F501" s="8"/>
      <c r="G501" s="8">
        <v>0</v>
      </c>
      <c r="H501" s="8"/>
      <c r="I501" s="8">
        <v>0</v>
      </c>
      <c r="J501" s="8"/>
      <c r="K501" s="7">
        <v>9935.58</v>
      </c>
      <c r="L501" s="8" t="e">
        <f>VLOOKUP(A501,'08.2019'!A:L,12,0)</f>
        <v>#N/A</v>
      </c>
      <c r="M501" s="51">
        <f t="shared" si="6"/>
        <v>0</v>
      </c>
    </row>
    <row r="502" spans="1:13">
      <c r="A502" s="180" t="s">
        <v>1870</v>
      </c>
      <c r="B502" s="175" t="s">
        <v>158</v>
      </c>
      <c r="C502" s="180" t="s">
        <v>1871</v>
      </c>
      <c r="D502" s="9"/>
      <c r="E502" s="10">
        <v>5572.06</v>
      </c>
      <c r="F502" s="11"/>
      <c r="G502" s="11">
        <v>0</v>
      </c>
      <c r="H502" s="11"/>
      <c r="I502" s="11">
        <v>0</v>
      </c>
      <c r="J502" s="11"/>
      <c r="K502" s="10">
        <v>5572.06</v>
      </c>
      <c r="L502" s="8" t="e">
        <f>VLOOKUP(A502,'08.2019'!A:L,12,0)</f>
        <v>#N/A</v>
      </c>
      <c r="M502" s="51">
        <f t="shared" si="6"/>
        <v>0</v>
      </c>
    </row>
    <row r="503" spans="1:13">
      <c r="A503" s="180" t="s">
        <v>1874</v>
      </c>
      <c r="B503" s="175" t="s">
        <v>158</v>
      </c>
      <c r="C503" s="180" t="s">
        <v>1875</v>
      </c>
      <c r="D503" s="9"/>
      <c r="E503" s="10">
        <v>4363.5200000000004</v>
      </c>
      <c r="F503" s="11"/>
      <c r="G503" s="11">
        <v>0</v>
      </c>
      <c r="H503" s="11"/>
      <c r="I503" s="11">
        <v>0</v>
      </c>
      <c r="J503" s="11"/>
      <c r="K503" s="10">
        <v>4363.5200000000004</v>
      </c>
      <c r="L503" s="8" t="e">
        <f>VLOOKUP(A503,'08.2019'!A:L,12,0)</f>
        <v>#N/A</v>
      </c>
      <c r="M503" s="51">
        <f t="shared" si="6"/>
        <v>0</v>
      </c>
    </row>
    <row r="504" spans="1:13">
      <c r="A504" s="183" t="s">
        <v>1877</v>
      </c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</row>
    <row r="505" spans="1:13">
      <c r="A505" s="184" t="s">
        <v>264</v>
      </c>
      <c r="B505" s="16"/>
      <c r="C505" s="16"/>
      <c r="D505" s="185" t="s">
        <v>1911</v>
      </c>
      <c r="F505" s="184" t="s">
        <v>542</v>
      </c>
      <c r="G505" s="16"/>
      <c r="H505" s="16"/>
      <c r="I505" s="16"/>
      <c r="J505" s="16"/>
      <c r="K505" s="18">
        <v>5284044.0199999996</v>
      </c>
      <c r="L505" s="17"/>
    </row>
    <row r="506" spans="1:13">
      <c r="A506" s="184" t="s">
        <v>742</v>
      </c>
      <c r="B506" s="16"/>
      <c r="C506" s="16"/>
      <c r="D506" s="185" t="s">
        <v>1912</v>
      </c>
      <c r="F506" s="184" t="s">
        <v>1793</v>
      </c>
      <c r="G506" s="16"/>
      <c r="H506" s="16"/>
      <c r="I506" s="16"/>
      <c r="J506" s="16"/>
      <c r="K506" s="18">
        <v>8884315.5500000007</v>
      </c>
      <c r="L506" s="17"/>
    </row>
    <row r="507" spans="1:13">
      <c r="A507" s="184" t="s">
        <v>158</v>
      </c>
      <c r="B507" s="16"/>
      <c r="C507" s="16"/>
      <c r="D507" s="185" t="s">
        <v>158</v>
      </c>
      <c r="F507" s="184" t="s">
        <v>158</v>
      </c>
      <c r="G507" s="16"/>
      <c r="H507" s="16"/>
      <c r="I507" s="16"/>
      <c r="J507" s="16"/>
      <c r="K507" s="17"/>
      <c r="L507" s="17"/>
    </row>
    <row r="508" spans="1:13">
      <c r="A508" s="184" t="s">
        <v>1878</v>
      </c>
      <c r="B508" s="16"/>
      <c r="C508" s="16"/>
      <c r="D508" s="185" t="s">
        <v>1913</v>
      </c>
      <c r="F508" s="184" t="s">
        <v>1880</v>
      </c>
      <c r="G508" s="16"/>
      <c r="H508" s="16"/>
      <c r="I508" s="16"/>
      <c r="J508" s="16"/>
      <c r="K508" s="18">
        <v>7125515.0700000003</v>
      </c>
      <c r="L508" s="17"/>
    </row>
    <row r="509" spans="1:13">
      <c r="D509" s="184" t="s">
        <v>1881</v>
      </c>
      <c r="E509" s="16"/>
      <c r="F509" s="185" t="s">
        <v>290</v>
      </c>
      <c r="G509" s="17"/>
    </row>
    <row r="510" spans="1:13">
      <c r="D510" s="184" t="s">
        <v>1882</v>
      </c>
      <c r="E510" s="16"/>
      <c r="F510" s="185" t="s">
        <v>290</v>
      </c>
      <c r="G510" s="17"/>
    </row>
    <row r="511" spans="1:13">
      <c r="A511" s="175" t="s">
        <v>158</v>
      </c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</sheetData>
  <pageMargins left="0.36111111111111099" right="0.36111111111111099" top="0.36111111111111099" bottom="0.36111111111111099" header="0.31496062000000002" footer="0.31496062000000002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ilha4"/>
  <dimension ref="A1:M519"/>
  <sheetViews>
    <sheetView showGridLines="0" topLeftCell="A330" workbookViewId="0">
      <selection activeCell="K7" sqref="K7:X7"/>
    </sheetView>
  </sheetViews>
  <sheetFormatPr defaultColWidth="9" defaultRowHeight="12"/>
  <cols>
    <col min="1" max="1" width="15.85546875" style="1" customWidth="1"/>
    <col min="2" max="2" width="3.7109375" style="1" customWidth="1"/>
    <col min="3" max="3" width="39.5703125" style="1" customWidth="1"/>
    <col min="4" max="4" width="3.7109375" style="1" customWidth="1"/>
    <col min="5" max="5" width="12" style="40" customWidth="1"/>
    <col min="6" max="6" width="3.7109375" style="1" customWidth="1"/>
    <col min="7" max="7" width="12" style="40" customWidth="1"/>
    <col min="8" max="8" width="3.7109375" style="1" customWidth="1"/>
    <col min="9" max="9" width="12" style="40" customWidth="1"/>
    <col min="10" max="10" width="3.7109375" style="1" customWidth="1"/>
    <col min="11" max="11" width="12" style="40" customWidth="1"/>
    <col min="12" max="12" width="7.28515625" style="1" customWidth="1"/>
    <col min="13" max="13" width="11.140625" style="1" customWidth="1"/>
    <col min="14" max="256" width="9.140625" style="1"/>
    <col min="257" max="257" width="15.85546875" style="1" customWidth="1"/>
    <col min="258" max="258" width="3.7109375" style="1" customWidth="1"/>
    <col min="259" max="259" width="39.5703125" style="1" customWidth="1"/>
    <col min="260" max="260" width="3.7109375" style="1" customWidth="1"/>
    <col min="261" max="261" width="12" style="1" customWidth="1"/>
    <col min="262" max="262" width="3.7109375" style="1" customWidth="1"/>
    <col min="263" max="263" width="12" style="1" customWidth="1"/>
    <col min="264" max="264" width="3.7109375" style="1" customWidth="1"/>
    <col min="265" max="265" width="12" style="1" customWidth="1"/>
    <col min="266" max="266" width="3.7109375" style="1" customWidth="1"/>
    <col min="267" max="267" width="12" style="1" customWidth="1"/>
    <col min="268" max="268" width="7.28515625" style="1" customWidth="1"/>
    <col min="269" max="512" width="9.140625" style="1"/>
    <col min="513" max="513" width="15.85546875" style="1" customWidth="1"/>
    <col min="514" max="514" width="3.7109375" style="1" customWidth="1"/>
    <col min="515" max="515" width="39.5703125" style="1" customWidth="1"/>
    <col min="516" max="516" width="3.7109375" style="1" customWidth="1"/>
    <col min="517" max="517" width="12" style="1" customWidth="1"/>
    <col min="518" max="518" width="3.7109375" style="1" customWidth="1"/>
    <col min="519" max="519" width="12" style="1" customWidth="1"/>
    <col min="520" max="520" width="3.7109375" style="1" customWidth="1"/>
    <col min="521" max="521" width="12" style="1" customWidth="1"/>
    <col min="522" max="522" width="3.7109375" style="1" customWidth="1"/>
    <col min="523" max="523" width="12" style="1" customWidth="1"/>
    <col min="524" max="524" width="7.28515625" style="1" customWidth="1"/>
    <col min="525" max="768" width="9.140625" style="1"/>
    <col min="769" max="769" width="15.85546875" style="1" customWidth="1"/>
    <col min="770" max="770" width="3.7109375" style="1" customWidth="1"/>
    <col min="771" max="771" width="39.5703125" style="1" customWidth="1"/>
    <col min="772" max="772" width="3.7109375" style="1" customWidth="1"/>
    <col min="773" max="773" width="12" style="1" customWidth="1"/>
    <col min="774" max="774" width="3.7109375" style="1" customWidth="1"/>
    <col min="775" max="775" width="12" style="1" customWidth="1"/>
    <col min="776" max="776" width="3.7109375" style="1" customWidth="1"/>
    <col min="777" max="777" width="12" style="1" customWidth="1"/>
    <col min="778" max="778" width="3.7109375" style="1" customWidth="1"/>
    <col min="779" max="779" width="12" style="1" customWidth="1"/>
    <col min="780" max="780" width="7.28515625" style="1" customWidth="1"/>
    <col min="781" max="1024" width="9.140625" style="1"/>
    <col min="1025" max="1025" width="15.85546875" style="1" customWidth="1"/>
    <col min="1026" max="1026" width="3.7109375" style="1" customWidth="1"/>
    <col min="1027" max="1027" width="39.5703125" style="1" customWidth="1"/>
    <col min="1028" max="1028" width="3.7109375" style="1" customWidth="1"/>
    <col min="1029" max="1029" width="12" style="1" customWidth="1"/>
    <col min="1030" max="1030" width="3.7109375" style="1" customWidth="1"/>
    <col min="1031" max="1031" width="12" style="1" customWidth="1"/>
    <col min="1032" max="1032" width="3.7109375" style="1" customWidth="1"/>
    <col min="1033" max="1033" width="12" style="1" customWidth="1"/>
    <col min="1034" max="1034" width="3.7109375" style="1" customWidth="1"/>
    <col min="1035" max="1035" width="12" style="1" customWidth="1"/>
    <col min="1036" max="1036" width="7.28515625" style="1" customWidth="1"/>
    <col min="1037" max="1280" width="9.140625" style="1"/>
    <col min="1281" max="1281" width="15.85546875" style="1" customWidth="1"/>
    <col min="1282" max="1282" width="3.7109375" style="1" customWidth="1"/>
    <col min="1283" max="1283" width="39.5703125" style="1" customWidth="1"/>
    <col min="1284" max="1284" width="3.7109375" style="1" customWidth="1"/>
    <col min="1285" max="1285" width="12" style="1" customWidth="1"/>
    <col min="1286" max="1286" width="3.7109375" style="1" customWidth="1"/>
    <col min="1287" max="1287" width="12" style="1" customWidth="1"/>
    <col min="1288" max="1288" width="3.7109375" style="1" customWidth="1"/>
    <col min="1289" max="1289" width="12" style="1" customWidth="1"/>
    <col min="1290" max="1290" width="3.7109375" style="1" customWidth="1"/>
    <col min="1291" max="1291" width="12" style="1" customWidth="1"/>
    <col min="1292" max="1292" width="7.28515625" style="1" customWidth="1"/>
    <col min="1293" max="1536" width="9.140625" style="1"/>
    <col min="1537" max="1537" width="15.85546875" style="1" customWidth="1"/>
    <col min="1538" max="1538" width="3.7109375" style="1" customWidth="1"/>
    <col min="1539" max="1539" width="39.5703125" style="1" customWidth="1"/>
    <col min="1540" max="1540" width="3.7109375" style="1" customWidth="1"/>
    <col min="1541" max="1541" width="12" style="1" customWidth="1"/>
    <col min="1542" max="1542" width="3.7109375" style="1" customWidth="1"/>
    <col min="1543" max="1543" width="12" style="1" customWidth="1"/>
    <col min="1544" max="1544" width="3.7109375" style="1" customWidth="1"/>
    <col min="1545" max="1545" width="12" style="1" customWidth="1"/>
    <col min="1546" max="1546" width="3.7109375" style="1" customWidth="1"/>
    <col min="1547" max="1547" width="12" style="1" customWidth="1"/>
    <col min="1548" max="1548" width="7.28515625" style="1" customWidth="1"/>
    <col min="1549" max="1792" width="9.140625" style="1"/>
    <col min="1793" max="1793" width="15.85546875" style="1" customWidth="1"/>
    <col min="1794" max="1794" width="3.7109375" style="1" customWidth="1"/>
    <col min="1795" max="1795" width="39.5703125" style="1" customWidth="1"/>
    <col min="1796" max="1796" width="3.7109375" style="1" customWidth="1"/>
    <col min="1797" max="1797" width="12" style="1" customWidth="1"/>
    <col min="1798" max="1798" width="3.7109375" style="1" customWidth="1"/>
    <col min="1799" max="1799" width="12" style="1" customWidth="1"/>
    <col min="1800" max="1800" width="3.7109375" style="1" customWidth="1"/>
    <col min="1801" max="1801" width="12" style="1" customWidth="1"/>
    <col min="1802" max="1802" width="3.7109375" style="1" customWidth="1"/>
    <col min="1803" max="1803" width="12" style="1" customWidth="1"/>
    <col min="1804" max="1804" width="7.28515625" style="1" customWidth="1"/>
    <col min="1805" max="2048" width="9.140625" style="1"/>
    <col min="2049" max="2049" width="15.85546875" style="1" customWidth="1"/>
    <col min="2050" max="2050" width="3.7109375" style="1" customWidth="1"/>
    <col min="2051" max="2051" width="39.5703125" style="1" customWidth="1"/>
    <col min="2052" max="2052" width="3.7109375" style="1" customWidth="1"/>
    <col min="2053" max="2053" width="12" style="1" customWidth="1"/>
    <col min="2054" max="2054" width="3.7109375" style="1" customWidth="1"/>
    <col min="2055" max="2055" width="12" style="1" customWidth="1"/>
    <col min="2056" max="2056" width="3.7109375" style="1" customWidth="1"/>
    <col min="2057" max="2057" width="12" style="1" customWidth="1"/>
    <col min="2058" max="2058" width="3.7109375" style="1" customWidth="1"/>
    <col min="2059" max="2059" width="12" style="1" customWidth="1"/>
    <col min="2060" max="2060" width="7.28515625" style="1" customWidth="1"/>
    <col min="2061" max="2304" width="9.140625" style="1"/>
    <col min="2305" max="2305" width="15.85546875" style="1" customWidth="1"/>
    <col min="2306" max="2306" width="3.7109375" style="1" customWidth="1"/>
    <col min="2307" max="2307" width="39.5703125" style="1" customWidth="1"/>
    <col min="2308" max="2308" width="3.7109375" style="1" customWidth="1"/>
    <col min="2309" max="2309" width="12" style="1" customWidth="1"/>
    <col min="2310" max="2310" width="3.7109375" style="1" customWidth="1"/>
    <col min="2311" max="2311" width="12" style="1" customWidth="1"/>
    <col min="2312" max="2312" width="3.7109375" style="1" customWidth="1"/>
    <col min="2313" max="2313" width="12" style="1" customWidth="1"/>
    <col min="2314" max="2314" width="3.7109375" style="1" customWidth="1"/>
    <col min="2315" max="2315" width="12" style="1" customWidth="1"/>
    <col min="2316" max="2316" width="7.28515625" style="1" customWidth="1"/>
    <col min="2317" max="2560" width="9.140625" style="1"/>
    <col min="2561" max="2561" width="15.85546875" style="1" customWidth="1"/>
    <col min="2562" max="2562" width="3.7109375" style="1" customWidth="1"/>
    <col min="2563" max="2563" width="39.5703125" style="1" customWidth="1"/>
    <col min="2564" max="2564" width="3.7109375" style="1" customWidth="1"/>
    <col min="2565" max="2565" width="12" style="1" customWidth="1"/>
    <col min="2566" max="2566" width="3.7109375" style="1" customWidth="1"/>
    <col min="2567" max="2567" width="12" style="1" customWidth="1"/>
    <col min="2568" max="2568" width="3.7109375" style="1" customWidth="1"/>
    <col min="2569" max="2569" width="12" style="1" customWidth="1"/>
    <col min="2570" max="2570" width="3.7109375" style="1" customWidth="1"/>
    <col min="2571" max="2571" width="12" style="1" customWidth="1"/>
    <col min="2572" max="2572" width="7.28515625" style="1" customWidth="1"/>
    <col min="2573" max="2816" width="9.140625" style="1"/>
    <col min="2817" max="2817" width="15.85546875" style="1" customWidth="1"/>
    <col min="2818" max="2818" width="3.7109375" style="1" customWidth="1"/>
    <col min="2819" max="2819" width="39.5703125" style="1" customWidth="1"/>
    <col min="2820" max="2820" width="3.7109375" style="1" customWidth="1"/>
    <col min="2821" max="2821" width="12" style="1" customWidth="1"/>
    <col min="2822" max="2822" width="3.7109375" style="1" customWidth="1"/>
    <col min="2823" max="2823" width="12" style="1" customWidth="1"/>
    <col min="2824" max="2824" width="3.7109375" style="1" customWidth="1"/>
    <col min="2825" max="2825" width="12" style="1" customWidth="1"/>
    <col min="2826" max="2826" width="3.7109375" style="1" customWidth="1"/>
    <col min="2827" max="2827" width="12" style="1" customWidth="1"/>
    <col min="2828" max="2828" width="7.28515625" style="1" customWidth="1"/>
    <col min="2829" max="3072" width="9.140625" style="1"/>
    <col min="3073" max="3073" width="15.85546875" style="1" customWidth="1"/>
    <col min="3074" max="3074" width="3.7109375" style="1" customWidth="1"/>
    <col min="3075" max="3075" width="39.5703125" style="1" customWidth="1"/>
    <col min="3076" max="3076" width="3.7109375" style="1" customWidth="1"/>
    <col min="3077" max="3077" width="12" style="1" customWidth="1"/>
    <col min="3078" max="3078" width="3.7109375" style="1" customWidth="1"/>
    <col min="3079" max="3079" width="12" style="1" customWidth="1"/>
    <col min="3080" max="3080" width="3.7109375" style="1" customWidth="1"/>
    <col min="3081" max="3081" width="12" style="1" customWidth="1"/>
    <col min="3082" max="3082" width="3.7109375" style="1" customWidth="1"/>
    <col min="3083" max="3083" width="12" style="1" customWidth="1"/>
    <col min="3084" max="3084" width="7.28515625" style="1" customWidth="1"/>
    <col min="3085" max="3328" width="9.140625" style="1"/>
    <col min="3329" max="3329" width="15.85546875" style="1" customWidth="1"/>
    <col min="3330" max="3330" width="3.7109375" style="1" customWidth="1"/>
    <col min="3331" max="3331" width="39.5703125" style="1" customWidth="1"/>
    <col min="3332" max="3332" width="3.7109375" style="1" customWidth="1"/>
    <col min="3333" max="3333" width="12" style="1" customWidth="1"/>
    <col min="3334" max="3334" width="3.7109375" style="1" customWidth="1"/>
    <col min="3335" max="3335" width="12" style="1" customWidth="1"/>
    <col min="3336" max="3336" width="3.7109375" style="1" customWidth="1"/>
    <col min="3337" max="3337" width="12" style="1" customWidth="1"/>
    <col min="3338" max="3338" width="3.7109375" style="1" customWidth="1"/>
    <col min="3339" max="3339" width="12" style="1" customWidth="1"/>
    <col min="3340" max="3340" width="7.28515625" style="1" customWidth="1"/>
    <col min="3341" max="3584" width="9.140625" style="1"/>
    <col min="3585" max="3585" width="15.85546875" style="1" customWidth="1"/>
    <col min="3586" max="3586" width="3.7109375" style="1" customWidth="1"/>
    <col min="3587" max="3587" width="39.5703125" style="1" customWidth="1"/>
    <col min="3588" max="3588" width="3.7109375" style="1" customWidth="1"/>
    <col min="3589" max="3589" width="12" style="1" customWidth="1"/>
    <col min="3590" max="3590" width="3.7109375" style="1" customWidth="1"/>
    <col min="3591" max="3591" width="12" style="1" customWidth="1"/>
    <col min="3592" max="3592" width="3.7109375" style="1" customWidth="1"/>
    <col min="3593" max="3593" width="12" style="1" customWidth="1"/>
    <col min="3594" max="3594" width="3.7109375" style="1" customWidth="1"/>
    <col min="3595" max="3595" width="12" style="1" customWidth="1"/>
    <col min="3596" max="3596" width="7.28515625" style="1" customWidth="1"/>
    <col min="3597" max="3840" width="9.140625" style="1"/>
    <col min="3841" max="3841" width="15.85546875" style="1" customWidth="1"/>
    <col min="3842" max="3842" width="3.7109375" style="1" customWidth="1"/>
    <col min="3843" max="3843" width="39.5703125" style="1" customWidth="1"/>
    <col min="3844" max="3844" width="3.7109375" style="1" customWidth="1"/>
    <col min="3845" max="3845" width="12" style="1" customWidth="1"/>
    <col min="3846" max="3846" width="3.7109375" style="1" customWidth="1"/>
    <col min="3847" max="3847" width="12" style="1" customWidth="1"/>
    <col min="3848" max="3848" width="3.7109375" style="1" customWidth="1"/>
    <col min="3849" max="3849" width="12" style="1" customWidth="1"/>
    <col min="3850" max="3850" width="3.7109375" style="1" customWidth="1"/>
    <col min="3851" max="3851" width="12" style="1" customWidth="1"/>
    <col min="3852" max="3852" width="7.28515625" style="1" customWidth="1"/>
    <col min="3853" max="4096" width="9.140625" style="1"/>
    <col min="4097" max="4097" width="15.85546875" style="1" customWidth="1"/>
    <col min="4098" max="4098" width="3.7109375" style="1" customWidth="1"/>
    <col min="4099" max="4099" width="39.5703125" style="1" customWidth="1"/>
    <col min="4100" max="4100" width="3.7109375" style="1" customWidth="1"/>
    <col min="4101" max="4101" width="12" style="1" customWidth="1"/>
    <col min="4102" max="4102" width="3.7109375" style="1" customWidth="1"/>
    <col min="4103" max="4103" width="12" style="1" customWidth="1"/>
    <col min="4104" max="4104" width="3.7109375" style="1" customWidth="1"/>
    <col min="4105" max="4105" width="12" style="1" customWidth="1"/>
    <col min="4106" max="4106" width="3.7109375" style="1" customWidth="1"/>
    <col min="4107" max="4107" width="12" style="1" customWidth="1"/>
    <col min="4108" max="4108" width="7.28515625" style="1" customWidth="1"/>
    <col min="4109" max="4352" width="9.140625" style="1"/>
    <col min="4353" max="4353" width="15.85546875" style="1" customWidth="1"/>
    <col min="4354" max="4354" width="3.7109375" style="1" customWidth="1"/>
    <col min="4355" max="4355" width="39.5703125" style="1" customWidth="1"/>
    <col min="4356" max="4356" width="3.7109375" style="1" customWidth="1"/>
    <col min="4357" max="4357" width="12" style="1" customWidth="1"/>
    <col min="4358" max="4358" width="3.7109375" style="1" customWidth="1"/>
    <col min="4359" max="4359" width="12" style="1" customWidth="1"/>
    <col min="4360" max="4360" width="3.7109375" style="1" customWidth="1"/>
    <col min="4361" max="4361" width="12" style="1" customWidth="1"/>
    <col min="4362" max="4362" width="3.7109375" style="1" customWidth="1"/>
    <col min="4363" max="4363" width="12" style="1" customWidth="1"/>
    <col min="4364" max="4364" width="7.28515625" style="1" customWidth="1"/>
    <col min="4365" max="4608" width="9.140625" style="1"/>
    <col min="4609" max="4609" width="15.85546875" style="1" customWidth="1"/>
    <col min="4610" max="4610" width="3.7109375" style="1" customWidth="1"/>
    <col min="4611" max="4611" width="39.5703125" style="1" customWidth="1"/>
    <col min="4612" max="4612" width="3.7109375" style="1" customWidth="1"/>
    <col min="4613" max="4613" width="12" style="1" customWidth="1"/>
    <col min="4614" max="4614" width="3.7109375" style="1" customWidth="1"/>
    <col min="4615" max="4615" width="12" style="1" customWidth="1"/>
    <col min="4616" max="4616" width="3.7109375" style="1" customWidth="1"/>
    <col min="4617" max="4617" width="12" style="1" customWidth="1"/>
    <col min="4618" max="4618" width="3.7109375" style="1" customWidth="1"/>
    <col min="4619" max="4619" width="12" style="1" customWidth="1"/>
    <col min="4620" max="4620" width="7.28515625" style="1" customWidth="1"/>
    <col min="4621" max="4864" width="9.140625" style="1"/>
    <col min="4865" max="4865" width="15.85546875" style="1" customWidth="1"/>
    <col min="4866" max="4866" width="3.7109375" style="1" customWidth="1"/>
    <col min="4867" max="4867" width="39.5703125" style="1" customWidth="1"/>
    <col min="4868" max="4868" width="3.7109375" style="1" customWidth="1"/>
    <col min="4869" max="4869" width="12" style="1" customWidth="1"/>
    <col min="4870" max="4870" width="3.7109375" style="1" customWidth="1"/>
    <col min="4871" max="4871" width="12" style="1" customWidth="1"/>
    <col min="4872" max="4872" width="3.7109375" style="1" customWidth="1"/>
    <col min="4873" max="4873" width="12" style="1" customWidth="1"/>
    <col min="4874" max="4874" width="3.7109375" style="1" customWidth="1"/>
    <col min="4875" max="4875" width="12" style="1" customWidth="1"/>
    <col min="4876" max="4876" width="7.28515625" style="1" customWidth="1"/>
    <col min="4877" max="5120" width="9.140625" style="1"/>
    <col min="5121" max="5121" width="15.85546875" style="1" customWidth="1"/>
    <col min="5122" max="5122" width="3.7109375" style="1" customWidth="1"/>
    <col min="5123" max="5123" width="39.5703125" style="1" customWidth="1"/>
    <col min="5124" max="5124" width="3.7109375" style="1" customWidth="1"/>
    <col min="5125" max="5125" width="12" style="1" customWidth="1"/>
    <col min="5126" max="5126" width="3.7109375" style="1" customWidth="1"/>
    <col min="5127" max="5127" width="12" style="1" customWidth="1"/>
    <col min="5128" max="5128" width="3.7109375" style="1" customWidth="1"/>
    <col min="5129" max="5129" width="12" style="1" customWidth="1"/>
    <col min="5130" max="5130" width="3.7109375" style="1" customWidth="1"/>
    <col min="5131" max="5131" width="12" style="1" customWidth="1"/>
    <col min="5132" max="5132" width="7.28515625" style="1" customWidth="1"/>
    <col min="5133" max="5376" width="9.140625" style="1"/>
    <col min="5377" max="5377" width="15.85546875" style="1" customWidth="1"/>
    <col min="5378" max="5378" width="3.7109375" style="1" customWidth="1"/>
    <col min="5379" max="5379" width="39.5703125" style="1" customWidth="1"/>
    <col min="5380" max="5380" width="3.7109375" style="1" customWidth="1"/>
    <col min="5381" max="5381" width="12" style="1" customWidth="1"/>
    <col min="5382" max="5382" width="3.7109375" style="1" customWidth="1"/>
    <col min="5383" max="5383" width="12" style="1" customWidth="1"/>
    <col min="5384" max="5384" width="3.7109375" style="1" customWidth="1"/>
    <col min="5385" max="5385" width="12" style="1" customWidth="1"/>
    <col min="5386" max="5386" width="3.7109375" style="1" customWidth="1"/>
    <col min="5387" max="5387" width="12" style="1" customWidth="1"/>
    <col min="5388" max="5388" width="7.28515625" style="1" customWidth="1"/>
    <col min="5389" max="5632" width="9.140625" style="1"/>
    <col min="5633" max="5633" width="15.85546875" style="1" customWidth="1"/>
    <col min="5634" max="5634" width="3.7109375" style="1" customWidth="1"/>
    <col min="5635" max="5635" width="39.5703125" style="1" customWidth="1"/>
    <col min="5636" max="5636" width="3.7109375" style="1" customWidth="1"/>
    <col min="5637" max="5637" width="12" style="1" customWidth="1"/>
    <col min="5638" max="5638" width="3.7109375" style="1" customWidth="1"/>
    <col min="5639" max="5639" width="12" style="1" customWidth="1"/>
    <col min="5640" max="5640" width="3.7109375" style="1" customWidth="1"/>
    <col min="5641" max="5641" width="12" style="1" customWidth="1"/>
    <col min="5642" max="5642" width="3.7109375" style="1" customWidth="1"/>
    <col min="5643" max="5643" width="12" style="1" customWidth="1"/>
    <col min="5644" max="5644" width="7.28515625" style="1" customWidth="1"/>
    <col min="5645" max="5888" width="9.140625" style="1"/>
    <col min="5889" max="5889" width="15.85546875" style="1" customWidth="1"/>
    <col min="5890" max="5890" width="3.7109375" style="1" customWidth="1"/>
    <col min="5891" max="5891" width="39.5703125" style="1" customWidth="1"/>
    <col min="5892" max="5892" width="3.7109375" style="1" customWidth="1"/>
    <col min="5893" max="5893" width="12" style="1" customWidth="1"/>
    <col min="5894" max="5894" width="3.7109375" style="1" customWidth="1"/>
    <col min="5895" max="5895" width="12" style="1" customWidth="1"/>
    <col min="5896" max="5896" width="3.7109375" style="1" customWidth="1"/>
    <col min="5897" max="5897" width="12" style="1" customWidth="1"/>
    <col min="5898" max="5898" width="3.7109375" style="1" customWidth="1"/>
    <col min="5899" max="5899" width="12" style="1" customWidth="1"/>
    <col min="5900" max="5900" width="7.28515625" style="1" customWidth="1"/>
    <col min="5901" max="6144" width="9.140625" style="1"/>
    <col min="6145" max="6145" width="15.85546875" style="1" customWidth="1"/>
    <col min="6146" max="6146" width="3.7109375" style="1" customWidth="1"/>
    <col min="6147" max="6147" width="39.5703125" style="1" customWidth="1"/>
    <col min="6148" max="6148" width="3.7109375" style="1" customWidth="1"/>
    <col min="6149" max="6149" width="12" style="1" customWidth="1"/>
    <col min="6150" max="6150" width="3.7109375" style="1" customWidth="1"/>
    <col min="6151" max="6151" width="12" style="1" customWidth="1"/>
    <col min="6152" max="6152" width="3.7109375" style="1" customWidth="1"/>
    <col min="6153" max="6153" width="12" style="1" customWidth="1"/>
    <col min="6154" max="6154" width="3.7109375" style="1" customWidth="1"/>
    <col min="6155" max="6155" width="12" style="1" customWidth="1"/>
    <col min="6156" max="6156" width="7.28515625" style="1" customWidth="1"/>
    <col min="6157" max="6400" width="9.140625" style="1"/>
    <col min="6401" max="6401" width="15.85546875" style="1" customWidth="1"/>
    <col min="6402" max="6402" width="3.7109375" style="1" customWidth="1"/>
    <col min="6403" max="6403" width="39.5703125" style="1" customWidth="1"/>
    <col min="6404" max="6404" width="3.7109375" style="1" customWidth="1"/>
    <col min="6405" max="6405" width="12" style="1" customWidth="1"/>
    <col min="6406" max="6406" width="3.7109375" style="1" customWidth="1"/>
    <col min="6407" max="6407" width="12" style="1" customWidth="1"/>
    <col min="6408" max="6408" width="3.7109375" style="1" customWidth="1"/>
    <col min="6409" max="6409" width="12" style="1" customWidth="1"/>
    <col min="6410" max="6410" width="3.7109375" style="1" customWidth="1"/>
    <col min="6411" max="6411" width="12" style="1" customWidth="1"/>
    <col min="6412" max="6412" width="7.28515625" style="1" customWidth="1"/>
    <col min="6413" max="6656" width="9.140625" style="1"/>
    <col min="6657" max="6657" width="15.85546875" style="1" customWidth="1"/>
    <col min="6658" max="6658" width="3.7109375" style="1" customWidth="1"/>
    <col min="6659" max="6659" width="39.5703125" style="1" customWidth="1"/>
    <col min="6660" max="6660" width="3.7109375" style="1" customWidth="1"/>
    <col min="6661" max="6661" width="12" style="1" customWidth="1"/>
    <col min="6662" max="6662" width="3.7109375" style="1" customWidth="1"/>
    <col min="6663" max="6663" width="12" style="1" customWidth="1"/>
    <col min="6664" max="6664" width="3.7109375" style="1" customWidth="1"/>
    <col min="6665" max="6665" width="12" style="1" customWidth="1"/>
    <col min="6666" max="6666" width="3.7109375" style="1" customWidth="1"/>
    <col min="6667" max="6667" width="12" style="1" customWidth="1"/>
    <col min="6668" max="6668" width="7.28515625" style="1" customWidth="1"/>
    <col min="6669" max="6912" width="9.140625" style="1"/>
    <col min="6913" max="6913" width="15.85546875" style="1" customWidth="1"/>
    <col min="6914" max="6914" width="3.7109375" style="1" customWidth="1"/>
    <col min="6915" max="6915" width="39.5703125" style="1" customWidth="1"/>
    <col min="6916" max="6916" width="3.7109375" style="1" customWidth="1"/>
    <col min="6917" max="6917" width="12" style="1" customWidth="1"/>
    <col min="6918" max="6918" width="3.7109375" style="1" customWidth="1"/>
    <col min="6919" max="6919" width="12" style="1" customWidth="1"/>
    <col min="6920" max="6920" width="3.7109375" style="1" customWidth="1"/>
    <col min="6921" max="6921" width="12" style="1" customWidth="1"/>
    <col min="6922" max="6922" width="3.7109375" style="1" customWidth="1"/>
    <col min="6923" max="6923" width="12" style="1" customWidth="1"/>
    <col min="6924" max="6924" width="7.28515625" style="1" customWidth="1"/>
    <col min="6925" max="7168" width="9.140625" style="1"/>
    <col min="7169" max="7169" width="15.85546875" style="1" customWidth="1"/>
    <col min="7170" max="7170" width="3.7109375" style="1" customWidth="1"/>
    <col min="7171" max="7171" width="39.5703125" style="1" customWidth="1"/>
    <col min="7172" max="7172" width="3.7109375" style="1" customWidth="1"/>
    <col min="7173" max="7173" width="12" style="1" customWidth="1"/>
    <col min="7174" max="7174" width="3.7109375" style="1" customWidth="1"/>
    <col min="7175" max="7175" width="12" style="1" customWidth="1"/>
    <col min="7176" max="7176" width="3.7109375" style="1" customWidth="1"/>
    <col min="7177" max="7177" width="12" style="1" customWidth="1"/>
    <col min="7178" max="7178" width="3.7109375" style="1" customWidth="1"/>
    <col min="7179" max="7179" width="12" style="1" customWidth="1"/>
    <col min="7180" max="7180" width="7.28515625" style="1" customWidth="1"/>
    <col min="7181" max="7424" width="9.140625" style="1"/>
    <col min="7425" max="7425" width="15.85546875" style="1" customWidth="1"/>
    <col min="7426" max="7426" width="3.7109375" style="1" customWidth="1"/>
    <col min="7427" max="7427" width="39.5703125" style="1" customWidth="1"/>
    <col min="7428" max="7428" width="3.7109375" style="1" customWidth="1"/>
    <col min="7429" max="7429" width="12" style="1" customWidth="1"/>
    <col min="7430" max="7430" width="3.7109375" style="1" customWidth="1"/>
    <col min="7431" max="7431" width="12" style="1" customWidth="1"/>
    <col min="7432" max="7432" width="3.7109375" style="1" customWidth="1"/>
    <col min="7433" max="7433" width="12" style="1" customWidth="1"/>
    <col min="7434" max="7434" width="3.7109375" style="1" customWidth="1"/>
    <col min="7435" max="7435" width="12" style="1" customWidth="1"/>
    <col min="7436" max="7436" width="7.28515625" style="1" customWidth="1"/>
    <col min="7437" max="7680" width="9.140625" style="1"/>
    <col min="7681" max="7681" width="15.85546875" style="1" customWidth="1"/>
    <col min="7682" max="7682" width="3.7109375" style="1" customWidth="1"/>
    <col min="7683" max="7683" width="39.5703125" style="1" customWidth="1"/>
    <col min="7684" max="7684" width="3.7109375" style="1" customWidth="1"/>
    <col min="7685" max="7685" width="12" style="1" customWidth="1"/>
    <col min="7686" max="7686" width="3.7109375" style="1" customWidth="1"/>
    <col min="7687" max="7687" width="12" style="1" customWidth="1"/>
    <col min="7688" max="7688" width="3.7109375" style="1" customWidth="1"/>
    <col min="7689" max="7689" width="12" style="1" customWidth="1"/>
    <col min="7690" max="7690" width="3.7109375" style="1" customWidth="1"/>
    <col min="7691" max="7691" width="12" style="1" customWidth="1"/>
    <col min="7692" max="7692" width="7.28515625" style="1" customWidth="1"/>
    <col min="7693" max="7936" width="9.140625" style="1"/>
    <col min="7937" max="7937" width="15.85546875" style="1" customWidth="1"/>
    <col min="7938" max="7938" width="3.7109375" style="1" customWidth="1"/>
    <col min="7939" max="7939" width="39.5703125" style="1" customWidth="1"/>
    <col min="7940" max="7940" width="3.7109375" style="1" customWidth="1"/>
    <col min="7941" max="7941" width="12" style="1" customWidth="1"/>
    <col min="7942" max="7942" width="3.7109375" style="1" customWidth="1"/>
    <col min="7943" max="7943" width="12" style="1" customWidth="1"/>
    <col min="7944" max="7944" width="3.7109375" style="1" customWidth="1"/>
    <col min="7945" max="7945" width="12" style="1" customWidth="1"/>
    <col min="7946" max="7946" width="3.7109375" style="1" customWidth="1"/>
    <col min="7947" max="7947" width="12" style="1" customWidth="1"/>
    <col min="7948" max="7948" width="7.28515625" style="1" customWidth="1"/>
    <col min="7949" max="8192" width="9.140625" style="1"/>
    <col min="8193" max="8193" width="15.85546875" style="1" customWidth="1"/>
    <col min="8194" max="8194" width="3.7109375" style="1" customWidth="1"/>
    <col min="8195" max="8195" width="39.5703125" style="1" customWidth="1"/>
    <col min="8196" max="8196" width="3.7109375" style="1" customWidth="1"/>
    <col min="8197" max="8197" width="12" style="1" customWidth="1"/>
    <col min="8198" max="8198" width="3.7109375" style="1" customWidth="1"/>
    <col min="8199" max="8199" width="12" style="1" customWidth="1"/>
    <col min="8200" max="8200" width="3.7109375" style="1" customWidth="1"/>
    <col min="8201" max="8201" width="12" style="1" customWidth="1"/>
    <col min="8202" max="8202" width="3.7109375" style="1" customWidth="1"/>
    <col min="8203" max="8203" width="12" style="1" customWidth="1"/>
    <col min="8204" max="8204" width="7.28515625" style="1" customWidth="1"/>
    <col min="8205" max="8448" width="9.140625" style="1"/>
    <col min="8449" max="8449" width="15.85546875" style="1" customWidth="1"/>
    <col min="8450" max="8450" width="3.7109375" style="1" customWidth="1"/>
    <col min="8451" max="8451" width="39.5703125" style="1" customWidth="1"/>
    <col min="8452" max="8452" width="3.7109375" style="1" customWidth="1"/>
    <col min="8453" max="8453" width="12" style="1" customWidth="1"/>
    <col min="8454" max="8454" width="3.7109375" style="1" customWidth="1"/>
    <col min="8455" max="8455" width="12" style="1" customWidth="1"/>
    <col min="8456" max="8456" width="3.7109375" style="1" customWidth="1"/>
    <col min="8457" max="8457" width="12" style="1" customWidth="1"/>
    <col min="8458" max="8458" width="3.7109375" style="1" customWidth="1"/>
    <col min="8459" max="8459" width="12" style="1" customWidth="1"/>
    <col min="8460" max="8460" width="7.28515625" style="1" customWidth="1"/>
    <col min="8461" max="8704" width="9.140625" style="1"/>
    <col min="8705" max="8705" width="15.85546875" style="1" customWidth="1"/>
    <col min="8706" max="8706" width="3.7109375" style="1" customWidth="1"/>
    <col min="8707" max="8707" width="39.5703125" style="1" customWidth="1"/>
    <col min="8708" max="8708" width="3.7109375" style="1" customWidth="1"/>
    <col min="8709" max="8709" width="12" style="1" customWidth="1"/>
    <col min="8710" max="8710" width="3.7109375" style="1" customWidth="1"/>
    <col min="8711" max="8711" width="12" style="1" customWidth="1"/>
    <col min="8712" max="8712" width="3.7109375" style="1" customWidth="1"/>
    <col min="8713" max="8713" width="12" style="1" customWidth="1"/>
    <col min="8714" max="8714" width="3.7109375" style="1" customWidth="1"/>
    <col min="8715" max="8715" width="12" style="1" customWidth="1"/>
    <col min="8716" max="8716" width="7.28515625" style="1" customWidth="1"/>
    <col min="8717" max="8960" width="9.140625" style="1"/>
    <col min="8961" max="8961" width="15.85546875" style="1" customWidth="1"/>
    <col min="8962" max="8962" width="3.7109375" style="1" customWidth="1"/>
    <col min="8963" max="8963" width="39.5703125" style="1" customWidth="1"/>
    <col min="8964" max="8964" width="3.7109375" style="1" customWidth="1"/>
    <col min="8965" max="8965" width="12" style="1" customWidth="1"/>
    <col min="8966" max="8966" width="3.7109375" style="1" customWidth="1"/>
    <col min="8967" max="8967" width="12" style="1" customWidth="1"/>
    <col min="8968" max="8968" width="3.7109375" style="1" customWidth="1"/>
    <col min="8969" max="8969" width="12" style="1" customWidth="1"/>
    <col min="8970" max="8970" width="3.7109375" style="1" customWidth="1"/>
    <col min="8971" max="8971" width="12" style="1" customWidth="1"/>
    <col min="8972" max="8972" width="7.28515625" style="1" customWidth="1"/>
    <col min="8973" max="9216" width="9.140625" style="1"/>
    <col min="9217" max="9217" width="15.85546875" style="1" customWidth="1"/>
    <col min="9218" max="9218" width="3.7109375" style="1" customWidth="1"/>
    <col min="9219" max="9219" width="39.5703125" style="1" customWidth="1"/>
    <col min="9220" max="9220" width="3.7109375" style="1" customWidth="1"/>
    <col min="9221" max="9221" width="12" style="1" customWidth="1"/>
    <col min="9222" max="9222" width="3.7109375" style="1" customWidth="1"/>
    <col min="9223" max="9223" width="12" style="1" customWidth="1"/>
    <col min="9224" max="9224" width="3.7109375" style="1" customWidth="1"/>
    <col min="9225" max="9225" width="12" style="1" customWidth="1"/>
    <col min="9226" max="9226" width="3.7109375" style="1" customWidth="1"/>
    <col min="9227" max="9227" width="12" style="1" customWidth="1"/>
    <col min="9228" max="9228" width="7.28515625" style="1" customWidth="1"/>
    <col min="9229" max="9472" width="9.140625" style="1"/>
    <col min="9473" max="9473" width="15.85546875" style="1" customWidth="1"/>
    <col min="9474" max="9474" width="3.7109375" style="1" customWidth="1"/>
    <col min="9475" max="9475" width="39.5703125" style="1" customWidth="1"/>
    <col min="9476" max="9476" width="3.7109375" style="1" customWidth="1"/>
    <col min="9477" max="9477" width="12" style="1" customWidth="1"/>
    <col min="9478" max="9478" width="3.7109375" style="1" customWidth="1"/>
    <col min="9479" max="9479" width="12" style="1" customWidth="1"/>
    <col min="9480" max="9480" width="3.7109375" style="1" customWidth="1"/>
    <col min="9481" max="9481" width="12" style="1" customWidth="1"/>
    <col min="9482" max="9482" width="3.7109375" style="1" customWidth="1"/>
    <col min="9483" max="9483" width="12" style="1" customWidth="1"/>
    <col min="9484" max="9484" width="7.28515625" style="1" customWidth="1"/>
    <col min="9485" max="9728" width="9.140625" style="1"/>
    <col min="9729" max="9729" width="15.85546875" style="1" customWidth="1"/>
    <col min="9730" max="9730" width="3.7109375" style="1" customWidth="1"/>
    <col min="9731" max="9731" width="39.5703125" style="1" customWidth="1"/>
    <col min="9732" max="9732" width="3.7109375" style="1" customWidth="1"/>
    <col min="9733" max="9733" width="12" style="1" customWidth="1"/>
    <col min="9734" max="9734" width="3.7109375" style="1" customWidth="1"/>
    <col min="9735" max="9735" width="12" style="1" customWidth="1"/>
    <col min="9736" max="9736" width="3.7109375" style="1" customWidth="1"/>
    <col min="9737" max="9737" width="12" style="1" customWidth="1"/>
    <col min="9738" max="9738" width="3.7109375" style="1" customWidth="1"/>
    <col min="9739" max="9739" width="12" style="1" customWidth="1"/>
    <col min="9740" max="9740" width="7.28515625" style="1" customWidth="1"/>
    <col min="9741" max="9984" width="9.140625" style="1"/>
    <col min="9985" max="9985" width="15.85546875" style="1" customWidth="1"/>
    <col min="9986" max="9986" width="3.7109375" style="1" customWidth="1"/>
    <col min="9987" max="9987" width="39.5703125" style="1" customWidth="1"/>
    <col min="9988" max="9988" width="3.7109375" style="1" customWidth="1"/>
    <col min="9989" max="9989" width="12" style="1" customWidth="1"/>
    <col min="9990" max="9990" width="3.7109375" style="1" customWidth="1"/>
    <col min="9991" max="9991" width="12" style="1" customWidth="1"/>
    <col min="9992" max="9992" width="3.7109375" style="1" customWidth="1"/>
    <col min="9993" max="9993" width="12" style="1" customWidth="1"/>
    <col min="9994" max="9994" width="3.7109375" style="1" customWidth="1"/>
    <col min="9995" max="9995" width="12" style="1" customWidth="1"/>
    <col min="9996" max="9996" width="7.28515625" style="1" customWidth="1"/>
    <col min="9997" max="10240" width="9.140625" style="1"/>
    <col min="10241" max="10241" width="15.85546875" style="1" customWidth="1"/>
    <col min="10242" max="10242" width="3.7109375" style="1" customWidth="1"/>
    <col min="10243" max="10243" width="39.5703125" style="1" customWidth="1"/>
    <col min="10244" max="10244" width="3.7109375" style="1" customWidth="1"/>
    <col min="10245" max="10245" width="12" style="1" customWidth="1"/>
    <col min="10246" max="10246" width="3.7109375" style="1" customWidth="1"/>
    <col min="10247" max="10247" width="12" style="1" customWidth="1"/>
    <col min="10248" max="10248" width="3.7109375" style="1" customWidth="1"/>
    <col min="10249" max="10249" width="12" style="1" customWidth="1"/>
    <col min="10250" max="10250" width="3.7109375" style="1" customWidth="1"/>
    <col min="10251" max="10251" width="12" style="1" customWidth="1"/>
    <col min="10252" max="10252" width="7.28515625" style="1" customWidth="1"/>
    <col min="10253" max="10496" width="9.140625" style="1"/>
    <col min="10497" max="10497" width="15.85546875" style="1" customWidth="1"/>
    <col min="10498" max="10498" width="3.7109375" style="1" customWidth="1"/>
    <col min="10499" max="10499" width="39.5703125" style="1" customWidth="1"/>
    <col min="10500" max="10500" width="3.7109375" style="1" customWidth="1"/>
    <col min="10501" max="10501" width="12" style="1" customWidth="1"/>
    <col min="10502" max="10502" width="3.7109375" style="1" customWidth="1"/>
    <col min="10503" max="10503" width="12" style="1" customWidth="1"/>
    <col min="10504" max="10504" width="3.7109375" style="1" customWidth="1"/>
    <col min="10505" max="10505" width="12" style="1" customWidth="1"/>
    <col min="10506" max="10506" width="3.7109375" style="1" customWidth="1"/>
    <col min="10507" max="10507" width="12" style="1" customWidth="1"/>
    <col min="10508" max="10508" width="7.28515625" style="1" customWidth="1"/>
    <col min="10509" max="10752" width="9.140625" style="1"/>
    <col min="10753" max="10753" width="15.85546875" style="1" customWidth="1"/>
    <col min="10754" max="10754" width="3.7109375" style="1" customWidth="1"/>
    <col min="10755" max="10755" width="39.5703125" style="1" customWidth="1"/>
    <col min="10756" max="10756" width="3.7109375" style="1" customWidth="1"/>
    <col min="10757" max="10757" width="12" style="1" customWidth="1"/>
    <col min="10758" max="10758" width="3.7109375" style="1" customWidth="1"/>
    <col min="10759" max="10759" width="12" style="1" customWidth="1"/>
    <col min="10760" max="10760" width="3.7109375" style="1" customWidth="1"/>
    <col min="10761" max="10761" width="12" style="1" customWidth="1"/>
    <col min="10762" max="10762" width="3.7109375" style="1" customWidth="1"/>
    <col min="10763" max="10763" width="12" style="1" customWidth="1"/>
    <col min="10764" max="10764" width="7.28515625" style="1" customWidth="1"/>
    <col min="10765" max="11008" width="9.140625" style="1"/>
    <col min="11009" max="11009" width="15.85546875" style="1" customWidth="1"/>
    <col min="11010" max="11010" width="3.7109375" style="1" customWidth="1"/>
    <col min="11011" max="11011" width="39.5703125" style="1" customWidth="1"/>
    <col min="11012" max="11012" width="3.7109375" style="1" customWidth="1"/>
    <col min="11013" max="11013" width="12" style="1" customWidth="1"/>
    <col min="11014" max="11014" width="3.7109375" style="1" customWidth="1"/>
    <col min="11015" max="11015" width="12" style="1" customWidth="1"/>
    <col min="11016" max="11016" width="3.7109375" style="1" customWidth="1"/>
    <col min="11017" max="11017" width="12" style="1" customWidth="1"/>
    <col min="11018" max="11018" width="3.7109375" style="1" customWidth="1"/>
    <col min="11019" max="11019" width="12" style="1" customWidth="1"/>
    <col min="11020" max="11020" width="7.28515625" style="1" customWidth="1"/>
    <col min="11021" max="11264" width="9.140625" style="1"/>
    <col min="11265" max="11265" width="15.85546875" style="1" customWidth="1"/>
    <col min="11266" max="11266" width="3.7109375" style="1" customWidth="1"/>
    <col min="11267" max="11267" width="39.5703125" style="1" customWidth="1"/>
    <col min="11268" max="11268" width="3.7109375" style="1" customWidth="1"/>
    <col min="11269" max="11269" width="12" style="1" customWidth="1"/>
    <col min="11270" max="11270" width="3.7109375" style="1" customWidth="1"/>
    <col min="11271" max="11271" width="12" style="1" customWidth="1"/>
    <col min="11272" max="11272" width="3.7109375" style="1" customWidth="1"/>
    <col min="11273" max="11273" width="12" style="1" customWidth="1"/>
    <col min="11274" max="11274" width="3.7109375" style="1" customWidth="1"/>
    <col min="11275" max="11275" width="12" style="1" customWidth="1"/>
    <col min="11276" max="11276" width="7.28515625" style="1" customWidth="1"/>
    <col min="11277" max="11520" width="9.140625" style="1"/>
    <col min="11521" max="11521" width="15.85546875" style="1" customWidth="1"/>
    <col min="11522" max="11522" width="3.7109375" style="1" customWidth="1"/>
    <col min="11523" max="11523" width="39.5703125" style="1" customWidth="1"/>
    <col min="11524" max="11524" width="3.7109375" style="1" customWidth="1"/>
    <col min="11525" max="11525" width="12" style="1" customWidth="1"/>
    <col min="11526" max="11526" width="3.7109375" style="1" customWidth="1"/>
    <col min="11527" max="11527" width="12" style="1" customWidth="1"/>
    <col min="11528" max="11528" width="3.7109375" style="1" customWidth="1"/>
    <col min="11529" max="11529" width="12" style="1" customWidth="1"/>
    <col min="11530" max="11530" width="3.7109375" style="1" customWidth="1"/>
    <col min="11531" max="11531" width="12" style="1" customWidth="1"/>
    <col min="11532" max="11532" width="7.28515625" style="1" customWidth="1"/>
    <col min="11533" max="11776" width="9.140625" style="1"/>
    <col min="11777" max="11777" width="15.85546875" style="1" customWidth="1"/>
    <col min="11778" max="11778" width="3.7109375" style="1" customWidth="1"/>
    <col min="11779" max="11779" width="39.5703125" style="1" customWidth="1"/>
    <col min="11780" max="11780" width="3.7109375" style="1" customWidth="1"/>
    <col min="11781" max="11781" width="12" style="1" customWidth="1"/>
    <col min="11782" max="11782" width="3.7109375" style="1" customWidth="1"/>
    <col min="11783" max="11783" width="12" style="1" customWidth="1"/>
    <col min="11784" max="11784" width="3.7109375" style="1" customWidth="1"/>
    <col min="11785" max="11785" width="12" style="1" customWidth="1"/>
    <col min="11786" max="11786" width="3.7109375" style="1" customWidth="1"/>
    <col min="11787" max="11787" width="12" style="1" customWidth="1"/>
    <col min="11788" max="11788" width="7.28515625" style="1" customWidth="1"/>
    <col min="11789" max="12032" width="9.140625" style="1"/>
    <col min="12033" max="12033" width="15.85546875" style="1" customWidth="1"/>
    <col min="12034" max="12034" width="3.7109375" style="1" customWidth="1"/>
    <col min="12035" max="12035" width="39.5703125" style="1" customWidth="1"/>
    <col min="12036" max="12036" width="3.7109375" style="1" customWidth="1"/>
    <col min="12037" max="12037" width="12" style="1" customWidth="1"/>
    <col min="12038" max="12038" width="3.7109375" style="1" customWidth="1"/>
    <col min="12039" max="12039" width="12" style="1" customWidth="1"/>
    <col min="12040" max="12040" width="3.7109375" style="1" customWidth="1"/>
    <col min="12041" max="12041" width="12" style="1" customWidth="1"/>
    <col min="12042" max="12042" width="3.7109375" style="1" customWidth="1"/>
    <col min="12043" max="12043" width="12" style="1" customWidth="1"/>
    <col min="12044" max="12044" width="7.28515625" style="1" customWidth="1"/>
    <col min="12045" max="12288" width="9.140625" style="1"/>
    <col min="12289" max="12289" width="15.85546875" style="1" customWidth="1"/>
    <col min="12290" max="12290" width="3.7109375" style="1" customWidth="1"/>
    <col min="12291" max="12291" width="39.5703125" style="1" customWidth="1"/>
    <col min="12292" max="12292" width="3.7109375" style="1" customWidth="1"/>
    <col min="12293" max="12293" width="12" style="1" customWidth="1"/>
    <col min="12294" max="12294" width="3.7109375" style="1" customWidth="1"/>
    <col min="12295" max="12295" width="12" style="1" customWidth="1"/>
    <col min="12296" max="12296" width="3.7109375" style="1" customWidth="1"/>
    <col min="12297" max="12297" width="12" style="1" customWidth="1"/>
    <col min="12298" max="12298" width="3.7109375" style="1" customWidth="1"/>
    <col min="12299" max="12299" width="12" style="1" customWidth="1"/>
    <col min="12300" max="12300" width="7.28515625" style="1" customWidth="1"/>
    <col min="12301" max="12544" width="9.140625" style="1"/>
    <col min="12545" max="12545" width="15.85546875" style="1" customWidth="1"/>
    <col min="12546" max="12546" width="3.7109375" style="1" customWidth="1"/>
    <col min="12547" max="12547" width="39.5703125" style="1" customWidth="1"/>
    <col min="12548" max="12548" width="3.7109375" style="1" customWidth="1"/>
    <col min="12549" max="12549" width="12" style="1" customWidth="1"/>
    <col min="12550" max="12550" width="3.7109375" style="1" customWidth="1"/>
    <col min="12551" max="12551" width="12" style="1" customWidth="1"/>
    <col min="12552" max="12552" width="3.7109375" style="1" customWidth="1"/>
    <col min="12553" max="12553" width="12" style="1" customWidth="1"/>
    <col min="12554" max="12554" width="3.7109375" style="1" customWidth="1"/>
    <col min="12555" max="12555" width="12" style="1" customWidth="1"/>
    <col min="12556" max="12556" width="7.28515625" style="1" customWidth="1"/>
    <col min="12557" max="12800" width="9.140625" style="1"/>
    <col min="12801" max="12801" width="15.85546875" style="1" customWidth="1"/>
    <col min="12802" max="12802" width="3.7109375" style="1" customWidth="1"/>
    <col min="12803" max="12803" width="39.5703125" style="1" customWidth="1"/>
    <col min="12804" max="12804" width="3.7109375" style="1" customWidth="1"/>
    <col min="12805" max="12805" width="12" style="1" customWidth="1"/>
    <col min="12806" max="12806" width="3.7109375" style="1" customWidth="1"/>
    <col min="12807" max="12807" width="12" style="1" customWidth="1"/>
    <col min="12808" max="12808" width="3.7109375" style="1" customWidth="1"/>
    <col min="12809" max="12809" width="12" style="1" customWidth="1"/>
    <col min="12810" max="12810" width="3.7109375" style="1" customWidth="1"/>
    <col min="12811" max="12811" width="12" style="1" customWidth="1"/>
    <col min="12812" max="12812" width="7.28515625" style="1" customWidth="1"/>
    <col min="12813" max="13056" width="9.140625" style="1"/>
    <col min="13057" max="13057" width="15.85546875" style="1" customWidth="1"/>
    <col min="13058" max="13058" width="3.7109375" style="1" customWidth="1"/>
    <col min="13059" max="13059" width="39.5703125" style="1" customWidth="1"/>
    <col min="13060" max="13060" width="3.7109375" style="1" customWidth="1"/>
    <col min="13061" max="13061" width="12" style="1" customWidth="1"/>
    <col min="13062" max="13062" width="3.7109375" style="1" customWidth="1"/>
    <col min="13063" max="13063" width="12" style="1" customWidth="1"/>
    <col min="13064" max="13064" width="3.7109375" style="1" customWidth="1"/>
    <col min="13065" max="13065" width="12" style="1" customWidth="1"/>
    <col min="13066" max="13066" width="3.7109375" style="1" customWidth="1"/>
    <col min="13067" max="13067" width="12" style="1" customWidth="1"/>
    <col min="13068" max="13068" width="7.28515625" style="1" customWidth="1"/>
    <col min="13069" max="13312" width="9.140625" style="1"/>
    <col min="13313" max="13313" width="15.85546875" style="1" customWidth="1"/>
    <col min="13314" max="13314" width="3.7109375" style="1" customWidth="1"/>
    <col min="13315" max="13315" width="39.5703125" style="1" customWidth="1"/>
    <col min="13316" max="13316" width="3.7109375" style="1" customWidth="1"/>
    <col min="13317" max="13317" width="12" style="1" customWidth="1"/>
    <col min="13318" max="13318" width="3.7109375" style="1" customWidth="1"/>
    <col min="13319" max="13319" width="12" style="1" customWidth="1"/>
    <col min="13320" max="13320" width="3.7109375" style="1" customWidth="1"/>
    <col min="13321" max="13321" width="12" style="1" customWidth="1"/>
    <col min="13322" max="13322" width="3.7109375" style="1" customWidth="1"/>
    <col min="13323" max="13323" width="12" style="1" customWidth="1"/>
    <col min="13324" max="13324" width="7.28515625" style="1" customWidth="1"/>
    <col min="13325" max="13568" width="9.140625" style="1"/>
    <col min="13569" max="13569" width="15.85546875" style="1" customWidth="1"/>
    <col min="13570" max="13570" width="3.7109375" style="1" customWidth="1"/>
    <col min="13571" max="13571" width="39.5703125" style="1" customWidth="1"/>
    <col min="13572" max="13572" width="3.7109375" style="1" customWidth="1"/>
    <col min="13573" max="13573" width="12" style="1" customWidth="1"/>
    <col min="13574" max="13574" width="3.7109375" style="1" customWidth="1"/>
    <col min="13575" max="13575" width="12" style="1" customWidth="1"/>
    <col min="13576" max="13576" width="3.7109375" style="1" customWidth="1"/>
    <col min="13577" max="13577" width="12" style="1" customWidth="1"/>
    <col min="13578" max="13578" width="3.7109375" style="1" customWidth="1"/>
    <col min="13579" max="13579" width="12" style="1" customWidth="1"/>
    <col min="13580" max="13580" width="7.28515625" style="1" customWidth="1"/>
    <col min="13581" max="13824" width="9.140625" style="1"/>
    <col min="13825" max="13825" width="15.85546875" style="1" customWidth="1"/>
    <col min="13826" max="13826" width="3.7109375" style="1" customWidth="1"/>
    <col min="13827" max="13827" width="39.5703125" style="1" customWidth="1"/>
    <col min="13828" max="13828" width="3.7109375" style="1" customWidth="1"/>
    <col min="13829" max="13829" width="12" style="1" customWidth="1"/>
    <col min="13830" max="13830" width="3.7109375" style="1" customWidth="1"/>
    <col min="13831" max="13831" width="12" style="1" customWidth="1"/>
    <col min="13832" max="13832" width="3.7109375" style="1" customWidth="1"/>
    <col min="13833" max="13833" width="12" style="1" customWidth="1"/>
    <col min="13834" max="13834" width="3.7109375" style="1" customWidth="1"/>
    <col min="13835" max="13835" width="12" style="1" customWidth="1"/>
    <col min="13836" max="13836" width="7.28515625" style="1" customWidth="1"/>
    <col min="13837" max="14080" width="9.140625" style="1"/>
    <col min="14081" max="14081" width="15.85546875" style="1" customWidth="1"/>
    <col min="14082" max="14082" width="3.7109375" style="1" customWidth="1"/>
    <col min="14083" max="14083" width="39.5703125" style="1" customWidth="1"/>
    <col min="14084" max="14084" width="3.7109375" style="1" customWidth="1"/>
    <col min="14085" max="14085" width="12" style="1" customWidth="1"/>
    <col min="14086" max="14086" width="3.7109375" style="1" customWidth="1"/>
    <col min="14087" max="14087" width="12" style="1" customWidth="1"/>
    <col min="14088" max="14088" width="3.7109375" style="1" customWidth="1"/>
    <col min="14089" max="14089" width="12" style="1" customWidth="1"/>
    <col min="14090" max="14090" width="3.7109375" style="1" customWidth="1"/>
    <col min="14091" max="14091" width="12" style="1" customWidth="1"/>
    <col min="14092" max="14092" width="7.28515625" style="1" customWidth="1"/>
    <col min="14093" max="14336" width="9.140625" style="1"/>
    <col min="14337" max="14337" width="15.85546875" style="1" customWidth="1"/>
    <col min="14338" max="14338" width="3.7109375" style="1" customWidth="1"/>
    <col min="14339" max="14339" width="39.5703125" style="1" customWidth="1"/>
    <col min="14340" max="14340" width="3.7109375" style="1" customWidth="1"/>
    <col min="14341" max="14341" width="12" style="1" customWidth="1"/>
    <col min="14342" max="14342" width="3.7109375" style="1" customWidth="1"/>
    <col min="14343" max="14343" width="12" style="1" customWidth="1"/>
    <col min="14344" max="14344" width="3.7109375" style="1" customWidth="1"/>
    <col min="14345" max="14345" width="12" style="1" customWidth="1"/>
    <col min="14346" max="14346" width="3.7109375" style="1" customWidth="1"/>
    <col min="14347" max="14347" width="12" style="1" customWidth="1"/>
    <col min="14348" max="14348" width="7.28515625" style="1" customWidth="1"/>
    <col min="14349" max="14592" width="9.140625" style="1"/>
    <col min="14593" max="14593" width="15.85546875" style="1" customWidth="1"/>
    <col min="14594" max="14594" width="3.7109375" style="1" customWidth="1"/>
    <col min="14595" max="14595" width="39.5703125" style="1" customWidth="1"/>
    <col min="14596" max="14596" width="3.7109375" style="1" customWidth="1"/>
    <col min="14597" max="14597" width="12" style="1" customWidth="1"/>
    <col min="14598" max="14598" width="3.7109375" style="1" customWidth="1"/>
    <col min="14599" max="14599" width="12" style="1" customWidth="1"/>
    <col min="14600" max="14600" width="3.7109375" style="1" customWidth="1"/>
    <col min="14601" max="14601" width="12" style="1" customWidth="1"/>
    <col min="14602" max="14602" width="3.7109375" style="1" customWidth="1"/>
    <col min="14603" max="14603" width="12" style="1" customWidth="1"/>
    <col min="14604" max="14604" width="7.28515625" style="1" customWidth="1"/>
    <col min="14605" max="14848" width="9.140625" style="1"/>
    <col min="14849" max="14849" width="15.85546875" style="1" customWidth="1"/>
    <col min="14850" max="14850" width="3.7109375" style="1" customWidth="1"/>
    <col min="14851" max="14851" width="39.5703125" style="1" customWidth="1"/>
    <col min="14852" max="14852" width="3.7109375" style="1" customWidth="1"/>
    <col min="14853" max="14853" width="12" style="1" customWidth="1"/>
    <col min="14854" max="14854" width="3.7109375" style="1" customWidth="1"/>
    <col min="14855" max="14855" width="12" style="1" customWidth="1"/>
    <col min="14856" max="14856" width="3.7109375" style="1" customWidth="1"/>
    <col min="14857" max="14857" width="12" style="1" customWidth="1"/>
    <col min="14858" max="14858" width="3.7109375" style="1" customWidth="1"/>
    <col min="14859" max="14859" width="12" style="1" customWidth="1"/>
    <col min="14860" max="14860" width="7.28515625" style="1" customWidth="1"/>
    <col min="14861" max="15104" width="9.140625" style="1"/>
    <col min="15105" max="15105" width="15.85546875" style="1" customWidth="1"/>
    <col min="15106" max="15106" width="3.7109375" style="1" customWidth="1"/>
    <col min="15107" max="15107" width="39.5703125" style="1" customWidth="1"/>
    <col min="15108" max="15108" width="3.7109375" style="1" customWidth="1"/>
    <col min="15109" max="15109" width="12" style="1" customWidth="1"/>
    <col min="15110" max="15110" width="3.7109375" style="1" customWidth="1"/>
    <col min="15111" max="15111" width="12" style="1" customWidth="1"/>
    <col min="15112" max="15112" width="3.7109375" style="1" customWidth="1"/>
    <col min="15113" max="15113" width="12" style="1" customWidth="1"/>
    <col min="15114" max="15114" width="3.7109375" style="1" customWidth="1"/>
    <col min="15115" max="15115" width="12" style="1" customWidth="1"/>
    <col min="15116" max="15116" width="7.28515625" style="1" customWidth="1"/>
    <col min="15117" max="15360" width="9.140625" style="1"/>
    <col min="15361" max="15361" width="15.85546875" style="1" customWidth="1"/>
    <col min="15362" max="15362" width="3.7109375" style="1" customWidth="1"/>
    <col min="15363" max="15363" width="39.5703125" style="1" customWidth="1"/>
    <col min="15364" max="15364" width="3.7109375" style="1" customWidth="1"/>
    <col min="15365" max="15365" width="12" style="1" customWidth="1"/>
    <col min="15366" max="15366" width="3.7109375" style="1" customWidth="1"/>
    <col min="15367" max="15367" width="12" style="1" customWidth="1"/>
    <col min="15368" max="15368" width="3.7109375" style="1" customWidth="1"/>
    <col min="15369" max="15369" width="12" style="1" customWidth="1"/>
    <col min="15370" max="15370" width="3.7109375" style="1" customWidth="1"/>
    <col min="15371" max="15371" width="12" style="1" customWidth="1"/>
    <col min="15372" max="15372" width="7.28515625" style="1" customWidth="1"/>
    <col min="15373" max="15616" width="9.140625" style="1"/>
    <col min="15617" max="15617" width="15.85546875" style="1" customWidth="1"/>
    <col min="15618" max="15618" width="3.7109375" style="1" customWidth="1"/>
    <col min="15619" max="15619" width="39.5703125" style="1" customWidth="1"/>
    <col min="15620" max="15620" width="3.7109375" style="1" customWidth="1"/>
    <col min="15621" max="15621" width="12" style="1" customWidth="1"/>
    <col min="15622" max="15622" width="3.7109375" style="1" customWidth="1"/>
    <col min="15623" max="15623" width="12" style="1" customWidth="1"/>
    <col min="15624" max="15624" width="3.7109375" style="1" customWidth="1"/>
    <col min="15625" max="15625" width="12" style="1" customWidth="1"/>
    <col min="15626" max="15626" width="3.7109375" style="1" customWidth="1"/>
    <col min="15627" max="15627" width="12" style="1" customWidth="1"/>
    <col min="15628" max="15628" width="7.28515625" style="1" customWidth="1"/>
    <col min="15629" max="15872" width="9.140625" style="1"/>
    <col min="15873" max="15873" width="15.85546875" style="1" customWidth="1"/>
    <col min="15874" max="15874" width="3.7109375" style="1" customWidth="1"/>
    <col min="15875" max="15875" width="39.5703125" style="1" customWidth="1"/>
    <col min="15876" max="15876" width="3.7109375" style="1" customWidth="1"/>
    <col min="15877" max="15877" width="12" style="1" customWidth="1"/>
    <col min="15878" max="15878" width="3.7109375" style="1" customWidth="1"/>
    <col min="15879" max="15879" width="12" style="1" customWidth="1"/>
    <col min="15880" max="15880" width="3.7109375" style="1" customWidth="1"/>
    <col min="15881" max="15881" width="12" style="1" customWidth="1"/>
    <col min="15882" max="15882" width="3.7109375" style="1" customWidth="1"/>
    <col min="15883" max="15883" width="12" style="1" customWidth="1"/>
    <col min="15884" max="15884" width="7.28515625" style="1" customWidth="1"/>
    <col min="15885" max="16128" width="9.140625" style="1"/>
    <col min="16129" max="16129" width="15.85546875" style="1" customWidth="1"/>
    <col min="16130" max="16130" width="3.7109375" style="1" customWidth="1"/>
    <col min="16131" max="16131" width="39.5703125" style="1" customWidth="1"/>
    <col min="16132" max="16132" width="3.7109375" style="1" customWidth="1"/>
    <col min="16133" max="16133" width="12" style="1" customWidth="1"/>
    <col min="16134" max="16134" width="3.7109375" style="1" customWidth="1"/>
    <col min="16135" max="16135" width="12" style="1" customWidth="1"/>
    <col min="16136" max="16136" width="3.7109375" style="1" customWidth="1"/>
    <col min="16137" max="16137" width="12" style="1" customWidth="1"/>
    <col min="16138" max="16138" width="3.7109375" style="1" customWidth="1"/>
    <col min="16139" max="16139" width="12" style="1" customWidth="1"/>
    <col min="16140" max="16140" width="7.28515625" style="1" customWidth="1"/>
    <col min="16141" max="16384" width="9.140625" style="1"/>
  </cols>
  <sheetData>
    <row r="1" spans="1:12">
      <c r="J1" s="13"/>
      <c r="K1" s="44"/>
      <c r="L1" s="13"/>
    </row>
    <row r="2" spans="1:12">
      <c r="A2" s="175" t="s">
        <v>158</v>
      </c>
      <c r="B2" s="3"/>
      <c r="J2" s="175" t="s">
        <v>158</v>
      </c>
      <c r="K2" s="43"/>
      <c r="L2" s="3"/>
    </row>
    <row r="3" spans="1:12">
      <c r="A3" s="176" t="s">
        <v>257</v>
      </c>
      <c r="B3" s="176" t="s">
        <v>258</v>
      </c>
      <c r="C3" s="4"/>
      <c r="D3" s="4"/>
      <c r="E3" s="187" t="s">
        <v>259</v>
      </c>
      <c r="F3" s="5"/>
      <c r="G3" s="187" t="s">
        <v>260</v>
      </c>
      <c r="H3" s="5"/>
      <c r="I3" s="187" t="s">
        <v>261</v>
      </c>
      <c r="J3" s="5"/>
      <c r="K3" s="187" t="s">
        <v>262</v>
      </c>
      <c r="L3" s="5"/>
    </row>
    <row r="4" spans="1:12">
      <c r="A4" s="178" t="s">
        <v>263</v>
      </c>
      <c r="B4" s="178" t="s">
        <v>264</v>
      </c>
      <c r="C4" s="6"/>
      <c r="D4" s="6"/>
      <c r="E4" s="41">
        <v>5808872.0999999996</v>
      </c>
      <c r="F4" s="8"/>
      <c r="G4" s="41">
        <v>10261377.619999999</v>
      </c>
      <c r="H4" s="8"/>
      <c r="I4" s="41">
        <v>10786205.699999999</v>
      </c>
      <c r="J4" s="8"/>
      <c r="K4" s="41">
        <v>5284044.0199999996</v>
      </c>
      <c r="L4" s="8">
        <f>VLOOKUP(A4,'09.2019'!A:L,12,0)</f>
        <v>0</v>
      </c>
    </row>
    <row r="5" spans="1:12">
      <c r="A5" s="178" t="s">
        <v>269</v>
      </c>
      <c r="B5" s="175" t="s">
        <v>158</v>
      </c>
      <c r="C5" s="178" t="s">
        <v>270</v>
      </c>
      <c r="D5" s="6"/>
      <c r="E5" s="41">
        <v>5428322.6399999997</v>
      </c>
      <c r="F5" s="8"/>
      <c r="G5" s="41">
        <v>10261377.619999999</v>
      </c>
      <c r="H5" s="8"/>
      <c r="I5" s="41">
        <v>10762638.560000001</v>
      </c>
      <c r="J5" s="8"/>
      <c r="K5" s="41">
        <v>4927061.7</v>
      </c>
      <c r="L5" s="8">
        <f>VLOOKUP(A5,'09.2019'!A:L,12,0)</f>
        <v>0</v>
      </c>
    </row>
    <row r="6" spans="1:12">
      <c r="A6" s="178" t="s">
        <v>274</v>
      </c>
      <c r="B6" s="175" t="s">
        <v>158</v>
      </c>
      <c r="C6" s="178" t="s">
        <v>275</v>
      </c>
      <c r="D6" s="6"/>
      <c r="E6" s="41">
        <v>5194952.75</v>
      </c>
      <c r="F6" s="8"/>
      <c r="G6" s="41">
        <v>8745643.1600000001</v>
      </c>
      <c r="H6" s="8"/>
      <c r="I6" s="41">
        <v>9396832.1500000004</v>
      </c>
      <c r="J6" s="8"/>
      <c r="K6" s="41">
        <v>4543763.76</v>
      </c>
      <c r="L6" s="8">
        <f>VLOOKUP(A6,'09.2019'!A:L,12,0)</f>
        <v>0</v>
      </c>
    </row>
    <row r="7" spans="1:12">
      <c r="A7" s="178" t="s">
        <v>280</v>
      </c>
      <c r="B7" s="175" t="s">
        <v>158</v>
      </c>
      <c r="C7" s="178" t="s">
        <v>275</v>
      </c>
      <c r="D7" s="6"/>
      <c r="E7" s="41">
        <v>5194952.75</v>
      </c>
      <c r="F7" s="8"/>
      <c r="G7" s="41">
        <v>8745643.1600000001</v>
      </c>
      <c r="H7" s="8"/>
      <c r="I7" s="41">
        <v>9396832.1500000004</v>
      </c>
      <c r="J7" s="8"/>
      <c r="K7" s="41">
        <v>4543763.76</v>
      </c>
      <c r="L7" s="8">
        <f>VLOOKUP(A7,'09.2019'!A:L,12,0)</f>
        <v>0</v>
      </c>
    </row>
    <row r="8" spans="1:12">
      <c r="A8" s="178" t="s">
        <v>281</v>
      </c>
      <c r="B8" s="175" t="s">
        <v>158</v>
      </c>
      <c r="C8" s="178" t="s">
        <v>282</v>
      </c>
      <c r="D8" s="6"/>
      <c r="E8" s="41">
        <v>23996.400000000001</v>
      </c>
      <c r="F8" s="8"/>
      <c r="G8" s="41">
        <v>16772.189999999999</v>
      </c>
      <c r="H8" s="8"/>
      <c r="I8" s="41">
        <v>16772.189999999999</v>
      </c>
      <c r="J8" s="8"/>
      <c r="K8" s="41">
        <v>23996.400000000001</v>
      </c>
      <c r="L8" s="8">
        <f>VLOOKUP(A8,'09.2019'!A:L,12,0)</f>
        <v>0</v>
      </c>
    </row>
    <row r="9" spans="1:12">
      <c r="A9" s="180" t="s">
        <v>285</v>
      </c>
      <c r="B9" s="175" t="s">
        <v>158</v>
      </c>
      <c r="C9" s="180" t="s">
        <v>286</v>
      </c>
      <c r="D9" s="9"/>
      <c r="E9" s="42">
        <v>23996.400000000001</v>
      </c>
      <c r="F9" s="11"/>
      <c r="G9" s="42">
        <v>0</v>
      </c>
      <c r="H9" s="11"/>
      <c r="I9" s="42">
        <v>0</v>
      </c>
      <c r="J9" s="11"/>
      <c r="K9" s="42">
        <v>23996.400000000001</v>
      </c>
      <c r="L9" s="8">
        <f>VLOOKUP(A9,'09.2019'!A:L,12,0)</f>
        <v>0</v>
      </c>
    </row>
    <row r="10" spans="1:12">
      <c r="A10" s="180" t="s">
        <v>288</v>
      </c>
      <c r="B10" s="175" t="s">
        <v>158</v>
      </c>
      <c r="C10" s="180" t="s">
        <v>289</v>
      </c>
      <c r="D10" s="9"/>
      <c r="E10" s="42">
        <v>0</v>
      </c>
      <c r="F10" s="11"/>
      <c r="G10" s="42">
        <v>16772.189999999999</v>
      </c>
      <c r="H10" s="11"/>
      <c r="I10" s="42">
        <v>16772.189999999999</v>
      </c>
      <c r="J10" s="11"/>
      <c r="K10" s="42">
        <v>0</v>
      </c>
      <c r="L10" s="8">
        <f>VLOOKUP(A10,'09.2019'!A:L,12,0)</f>
        <v>0</v>
      </c>
    </row>
    <row r="11" spans="1:12">
      <c r="A11" s="182" t="s">
        <v>158</v>
      </c>
      <c r="B11" s="175" t="s">
        <v>158</v>
      </c>
      <c r="C11" s="182" t="s">
        <v>158</v>
      </c>
      <c r="D11" s="12"/>
      <c r="E11" s="43"/>
      <c r="F11" s="12"/>
      <c r="G11" s="43"/>
      <c r="H11" s="12"/>
      <c r="I11" s="43"/>
      <c r="J11" s="12"/>
      <c r="K11" s="43"/>
      <c r="L11" s="8">
        <v>0</v>
      </c>
    </row>
    <row r="12" spans="1:12">
      <c r="A12" s="178" t="s">
        <v>291</v>
      </c>
      <c r="B12" s="175" t="s">
        <v>158</v>
      </c>
      <c r="C12" s="178" t="s">
        <v>292</v>
      </c>
      <c r="D12" s="6"/>
      <c r="E12" s="41">
        <v>17708.71</v>
      </c>
      <c r="F12" s="8"/>
      <c r="G12" s="41">
        <v>5470477.2400000002</v>
      </c>
      <c r="H12" s="8"/>
      <c r="I12" s="41">
        <v>5385943.29</v>
      </c>
      <c r="J12" s="8"/>
      <c r="K12" s="41">
        <v>102242.66</v>
      </c>
      <c r="L12" s="8">
        <f>VLOOKUP(A12,'09.2019'!A:L,12,0)</f>
        <v>0</v>
      </c>
    </row>
    <row r="13" spans="1:12">
      <c r="A13" s="180" t="s">
        <v>297</v>
      </c>
      <c r="B13" s="175" t="s">
        <v>158</v>
      </c>
      <c r="C13" s="180" t="s">
        <v>298</v>
      </c>
      <c r="D13" s="9"/>
      <c r="E13" s="42">
        <v>0</v>
      </c>
      <c r="F13" s="11"/>
      <c r="G13" s="42">
        <v>971007.52</v>
      </c>
      <c r="H13" s="11"/>
      <c r="I13" s="42">
        <v>961180.28</v>
      </c>
      <c r="J13" s="11"/>
      <c r="K13" s="42">
        <v>9827.24</v>
      </c>
      <c r="L13" s="8">
        <f>VLOOKUP(A13,'09.2019'!A:L,12,0)</f>
        <v>0</v>
      </c>
    </row>
    <row r="14" spans="1:12">
      <c r="A14" s="180" t="s">
        <v>303</v>
      </c>
      <c r="B14" s="175" t="s">
        <v>158</v>
      </c>
      <c r="C14" s="180" t="s">
        <v>304</v>
      </c>
      <c r="D14" s="9"/>
      <c r="E14" s="42">
        <v>4986.95</v>
      </c>
      <c r="F14" s="11"/>
      <c r="G14" s="42">
        <v>3792945.19</v>
      </c>
      <c r="H14" s="11"/>
      <c r="I14" s="42">
        <v>3792838.56</v>
      </c>
      <c r="J14" s="11"/>
      <c r="K14" s="42">
        <v>5093.58</v>
      </c>
      <c r="L14" s="8">
        <f>VLOOKUP(A14,'09.2019'!A:L,12,0)</f>
        <v>0</v>
      </c>
    </row>
    <row r="15" spans="1:12">
      <c r="A15" s="180" t="s">
        <v>309</v>
      </c>
      <c r="B15" s="175" t="s">
        <v>158</v>
      </c>
      <c r="C15" s="180" t="s">
        <v>310</v>
      </c>
      <c r="D15" s="9"/>
      <c r="E15" s="42">
        <v>12721.75</v>
      </c>
      <c r="F15" s="11"/>
      <c r="G15" s="42">
        <v>619089.98</v>
      </c>
      <c r="H15" s="11"/>
      <c r="I15" s="42">
        <v>631719.4</v>
      </c>
      <c r="J15" s="11"/>
      <c r="K15" s="42">
        <v>92.33</v>
      </c>
      <c r="L15" s="8">
        <f>VLOOKUP(A15,'09.2019'!A:L,12,0)</f>
        <v>0</v>
      </c>
    </row>
    <row r="16" spans="1:12">
      <c r="A16" s="180" t="s">
        <v>315</v>
      </c>
      <c r="B16" s="175" t="s">
        <v>158</v>
      </c>
      <c r="C16" s="180" t="s">
        <v>316</v>
      </c>
      <c r="D16" s="9"/>
      <c r="E16" s="42">
        <v>0</v>
      </c>
      <c r="F16" s="11"/>
      <c r="G16" s="42">
        <v>87434.55</v>
      </c>
      <c r="H16" s="11"/>
      <c r="I16" s="42">
        <v>205.05</v>
      </c>
      <c r="J16" s="11"/>
      <c r="K16" s="42">
        <v>87229.5</v>
      </c>
      <c r="L16" s="8">
        <f>VLOOKUP(A16,'09.2019'!A:L,12,0)</f>
        <v>0</v>
      </c>
    </row>
    <row r="17" spans="1:12">
      <c r="A17" s="180" t="s">
        <v>321</v>
      </c>
      <c r="B17" s="175" t="s">
        <v>158</v>
      </c>
      <c r="C17" s="180" t="s">
        <v>322</v>
      </c>
      <c r="D17" s="9"/>
      <c r="E17" s="42">
        <v>0.01</v>
      </c>
      <c r="F17" s="11"/>
      <c r="G17" s="42">
        <v>0</v>
      </c>
      <c r="H17" s="11"/>
      <c r="I17" s="42">
        <v>0</v>
      </c>
      <c r="J17" s="11"/>
      <c r="K17" s="42">
        <v>0.01</v>
      </c>
      <c r="L17" s="8">
        <f>VLOOKUP(A17,'09.2019'!A:L,12,0)</f>
        <v>0</v>
      </c>
    </row>
    <row r="18" spans="1:12">
      <c r="A18" s="182" t="s">
        <v>158</v>
      </c>
      <c r="B18" s="175" t="s">
        <v>158</v>
      </c>
      <c r="C18" s="182" t="s">
        <v>158</v>
      </c>
      <c r="D18" s="12"/>
      <c r="E18" s="43"/>
      <c r="F18" s="12"/>
      <c r="G18" s="43"/>
      <c r="H18" s="12"/>
      <c r="I18" s="43"/>
      <c r="J18" s="12"/>
      <c r="K18" s="43"/>
      <c r="L18" s="8">
        <f>VLOOKUP(A18,'09.2019'!A:L,12,0)</f>
        <v>0</v>
      </c>
    </row>
    <row r="19" spans="1:12">
      <c r="A19" s="178" t="s">
        <v>324</v>
      </c>
      <c r="B19" s="175" t="s">
        <v>158</v>
      </c>
      <c r="C19" s="178" t="s">
        <v>325</v>
      </c>
      <c r="D19" s="6"/>
      <c r="E19" s="41">
        <v>52000</v>
      </c>
      <c r="F19" s="8"/>
      <c r="G19" s="41">
        <v>171206.9</v>
      </c>
      <c r="H19" s="8"/>
      <c r="I19" s="41">
        <v>223206.9</v>
      </c>
      <c r="J19" s="8"/>
      <c r="K19" s="41">
        <v>0</v>
      </c>
      <c r="L19" s="8">
        <f>VLOOKUP(A19,'09.2019'!A:L,12,0)</f>
        <v>0</v>
      </c>
    </row>
    <row r="20" spans="1:12">
      <c r="A20" s="180" t="s">
        <v>327</v>
      </c>
      <c r="B20" s="175" t="s">
        <v>158</v>
      </c>
      <c r="C20" s="180" t="s">
        <v>328</v>
      </c>
      <c r="D20" s="9"/>
      <c r="E20" s="42">
        <v>52000</v>
      </c>
      <c r="F20" s="11"/>
      <c r="G20" s="42">
        <v>171206.9</v>
      </c>
      <c r="H20" s="11"/>
      <c r="I20" s="42">
        <v>223206.9</v>
      </c>
      <c r="J20" s="11"/>
      <c r="K20" s="42">
        <v>0</v>
      </c>
      <c r="L20" s="8">
        <v>0</v>
      </c>
    </row>
    <row r="21" spans="1:12">
      <c r="A21" s="182" t="s">
        <v>158</v>
      </c>
      <c r="B21" s="175" t="s">
        <v>158</v>
      </c>
      <c r="C21" s="182" t="s">
        <v>158</v>
      </c>
      <c r="D21" s="12"/>
      <c r="E21" s="43"/>
      <c r="F21" s="12"/>
      <c r="G21" s="43"/>
      <c r="H21" s="12"/>
      <c r="I21" s="43"/>
      <c r="J21" s="12"/>
      <c r="K21" s="43"/>
      <c r="L21" s="8">
        <f>VLOOKUP(A21,'09.2019'!A:L,12,0)</f>
        <v>0</v>
      </c>
    </row>
    <row r="22" spans="1:12">
      <c r="A22" s="178" t="s">
        <v>329</v>
      </c>
      <c r="B22" s="175" t="s">
        <v>158</v>
      </c>
      <c r="C22" s="178" t="s">
        <v>330</v>
      </c>
      <c r="D22" s="6"/>
      <c r="E22" s="41">
        <v>4430212.92</v>
      </c>
      <c r="F22" s="8"/>
      <c r="G22" s="41">
        <v>2563513.12</v>
      </c>
      <c r="H22" s="8"/>
      <c r="I22" s="41">
        <v>3188598.28</v>
      </c>
      <c r="J22" s="8"/>
      <c r="K22" s="41">
        <v>3805127.76</v>
      </c>
      <c r="L22" s="8">
        <f>VLOOKUP(A22,'09.2019'!A:L,12,0)</f>
        <v>0</v>
      </c>
    </row>
    <row r="23" spans="1:12">
      <c r="A23" s="180" t="s">
        <v>335</v>
      </c>
      <c r="B23" s="175" t="s">
        <v>158</v>
      </c>
      <c r="C23" s="180" t="s">
        <v>336</v>
      </c>
      <c r="D23" s="9"/>
      <c r="E23" s="42">
        <v>37896.11</v>
      </c>
      <c r="F23" s="11"/>
      <c r="G23" s="42">
        <v>70.849999999999994</v>
      </c>
      <c r="H23" s="11"/>
      <c r="I23" s="42">
        <v>37966.959999999999</v>
      </c>
      <c r="J23" s="11"/>
      <c r="K23" s="42">
        <v>0</v>
      </c>
      <c r="L23" s="8" t="e">
        <f>VLOOKUP(A23,'09.2019'!A:L,12,0)</f>
        <v>#N/A</v>
      </c>
    </row>
    <row r="24" spans="1:12">
      <c r="A24" s="180" t="s">
        <v>340</v>
      </c>
      <c r="B24" s="175" t="s">
        <v>158</v>
      </c>
      <c r="C24" s="180" t="s">
        <v>341</v>
      </c>
      <c r="D24" s="9"/>
      <c r="E24" s="42">
        <v>29553.41</v>
      </c>
      <c r="F24" s="11"/>
      <c r="G24" s="42">
        <v>25.48</v>
      </c>
      <c r="H24" s="11"/>
      <c r="I24" s="42">
        <v>29539.43</v>
      </c>
      <c r="J24" s="11"/>
      <c r="K24" s="42">
        <v>39.46</v>
      </c>
      <c r="L24" s="8">
        <f>VLOOKUP(A24,'09.2019'!A:L,12,0)</f>
        <v>0</v>
      </c>
    </row>
    <row r="25" spans="1:12">
      <c r="A25" s="180" t="s">
        <v>346</v>
      </c>
      <c r="B25" s="175" t="s">
        <v>158</v>
      </c>
      <c r="C25" s="180" t="s">
        <v>347</v>
      </c>
      <c r="D25" s="9"/>
      <c r="E25" s="42">
        <v>0.01</v>
      </c>
      <c r="F25" s="11"/>
      <c r="G25" s="42">
        <v>0</v>
      </c>
      <c r="H25" s="11"/>
      <c r="I25" s="42">
        <v>0</v>
      </c>
      <c r="J25" s="11"/>
      <c r="K25" s="42">
        <v>0.01</v>
      </c>
      <c r="L25" s="8">
        <f>VLOOKUP(A25,'09.2019'!A:L,12,0)</f>
        <v>0</v>
      </c>
    </row>
    <row r="26" spans="1:12">
      <c r="A26" s="180" t="s">
        <v>348</v>
      </c>
      <c r="B26" s="175" t="s">
        <v>158</v>
      </c>
      <c r="C26" s="180" t="s">
        <v>349</v>
      </c>
      <c r="D26" s="9"/>
      <c r="E26" s="42">
        <v>384975.55</v>
      </c>
      <c r="F26" s="11"/>
      <c r="G26" s="42">
        <v>15818.59</v>
      </c>
      <c r="H26" s="11"/>
      <c r="I26" s="42">
        <v>400794.14</v>
      </c>
      <c r="J26" s="11"/>
      <c r="K26" s="42">
        <v>0</v>
      </c>
      <c r="L26" s="8">
        <v>0</v>
      </c>
    </row>
    <row r="27" spans="1:12">
      <c r="A27" s="180" t="s">
        <v>354</v>
      </c>
      <c r="B27" s="175" t="s">
        <v>158</v>
      </c>
      <c r="C27" s="180" t="s">
        <v>355</v>
      </c>
      <c r="D27" s="9"/>
      <c r="E27" s="42">
        <v>532061.11</v>
      </c>
      <c r="F27" s="11"/>
      <c r="G27" s="42">
        <v>7609.93</v>
      </c>
      <c r="H27" s="11"/>
      <c r="I27" s="42">
        <v>0</v>
      </c>
      <c r="J27" s="11"/>
      <c r="K27" s="42">
        <v>539671.04000000004</v>
      </c>
      <c r="L27" s="8">
        <f>VLOOKUP(A27,'09.2019'!A:L,12,0)</f>
        <v>0</v>
      </c>
    </row>
    <row r="28" spans="1:12">
      <c r="A28" s="180" t="s">
        <v>359</v>
      </c>
      <c r="B28" s="175" t="s">
        <v>158</v>
      </c>
      <c r="C28" s="180" t="s">
        <v>360</v>
      </c>
      <c r="D28" s="9"/>
      <c r="E28" s="42">
        <v>335622.38</v>
      </c>
      <c r="F28" s="11"/>
      <c r="G28" s="42">
        <v>4466</v>
      </c>
      <c r="H28" s="11"/>
      <c r="I28" s="42">
        <v>735.98</v>
      </c>
      <c r="J28" s="11"/>
      <c r="K28" s="42">
        <v>339352.4</v>
      </c>
      <c r="L28" s="8">
        <f>VLOOKUP(A28,'09.2019'!A:L,12,0)</f>
        <v>0</v>
      </c>
    </row>
    <row r="29" spans="1:12">
      <c r="A29" s="180" t="s">
        <v>365</v>
      </c>
      <c r="B29" s="175" t="s">
        <v>158</v>
      </c>
      <c r="C29" s="180" t="s">
        <v>366</v>
      </c>
      <c r="D29" s="9"/>
      <c r="E29" s="42">
        <v>870790.03</v>
      </c>
      <c r="F29" s="11"/>
      <c r="G29" s="42">
        <v>382912.19</v>
      </c>
      <c r="H29" s="11"/>
      <c r="I29" s="42">
        <v>86000</v>
      </c>
      <c r="J29" s="11"/>
      <c r="K29" s="42">
        <v>1167702.22</v>
      </c>
      <c r="L29" s="8">
        <f>VLOOKUP(A29,'09.2019'!A:L,12,0)</f>
        <v>0</v>
      </c>
    </row>
    <row r="30" spans="1:12">
      <c r="A30" s="180" t="s">
        <v>370</v>
      </c>
      <c r="B30" s="175" t="s">
        <v>158</v>
      </c>
      <c r="C30" s="180" t="s">
        <v>371</v>
      </c>
      <c r="D30" s="9"/>
      <c r="E30" s="42">
        <v>123903.51</v>
      </c>
      <c r="F30" s="11"/>
      <c r="G30" s="42">
        <v>133285.66</v>
      </c>
      <c r="H30" s="11"/>
      <c r="I30" s="42">
        <v>257189.17</v>
      </c>
      <c r="J30" s="11"/>
      <c r="K30" s="42">
        <v>0</v>
      </c>
      <c r="L30" s="8" t="e">
        <f>VLOOKUP(A30,'09.2019'!A:L,12,0)</f>
        <v>#N/A</v>
      </c>
    </row>
    <row r="31" spans="1:12">
      <c r="A31" s="180" t="s">
        <v>375</v>
      </c>
      <c r="B31" s="175" t="s">
        <v>158</v>
      </c>
      <c r="C31" s="180" t="s">
        <v>376</v>
      </c>
      <c r="D31" s="9"/>
      <c r="E31" s="42">
        <v>1915284.22</v>
      </c>
      <c r="F31" s="11"/>
      <c r="G31" s="42">
        <v>960780.15</v>
      </c>
      <c r="H31" s="11"/>
      <c r="I31" s="42">
        <v>2176026.62</v>
      </c>
      <c r="J31" s="11"/>
      <c r="K31" s="42">
        <v>700037.75</v>
      </c>
      <c r="L31" s="8">
        <f>VLOOKUP(A31,'09.2019'!A:L,12,0)</f>
        <v>0</v>
      </c>
    </row>
    <row r="32" spans="1:12">
      <c r="A32" s="180" t="s">
        <v>1914</v>
      </c>
      <c r="B32" s="175" t="s">
        <v>158</v>
      </c>
      <c r="C32" s="180" t="s">
        <v>1915</v>
      </c>
      <c r="D32" s="9"/>
      <c r="E32" s="42">
        <v>200126.59</v>
      </c>
      <c r="F32" s="11"/>
      <c r="G32" s="42">
        <v>219.39</v>
      </c>
      <c r="H32" s="11"/>
      <c r="I32" s="42">
        <v>200345.98</v>
      </c>
      <c r="J32" s="11"/>
      <c r="K32" s="42">
        <v>0</v>
      </c>
      <c r="L32" s="8" t="e">
        <f>VLOOKUP(A32,'09.2019'!A:L,12,0)</f>
        <v>#N/A</v>
      </c>
    </row>
    <row r="33" spans="1:12">
      <c r="A33" s="180" t="s">
        <v>381</v>
      </c>
      <c r="B33" s="175" t="s">
        <v>158</v>
      </c>
      <c r="C33" s="180" t="s">
        <v>382</v>
      </c>
      <c r="D33" s="9"/>
      <c r="E33" s="42">
        <v>0</v>
      </c>
      <c r="F33" s="11"/>
      <c r="G33" s="42">
        <v>486364.23</v>
      </c>
      <c r="H33" s="11"/>
      <c r="I33" s="42">
        <v>0</v>
      </c>
      <c r="J33" s="11"/>
      <c r="K33" s="42">
        <v>486364.23</v>
      </c>
      <c r="L33" s="8" t="e">
        <f>VLOOKUP(A33,'09.2019'!A:L,12,0)</f>
        <v>#N/A</v>
      </c>
    </row>
    <row r="34" spans="1:12">
      <c r="A34" s="180" t="s">
        <v>1885</v>
      </c>
      <c r="B34" s="175" t="s">
        <v>158</v>
      </c>
      <c r="C34" s="180" t="s">
        <v>1886</v>
      </c>
      <c r="D34" s="9"/>
      <c r="E34" s="42">
        <v>0</v>
      </c>
      <c r="F34" s="11"/>
      <c r="G34" s="42">
        <v>571960.65</v>
      </c>
      <c r="H34" s="11"/>
      <c r="I34" s="42">
        <v>0</v>
      </c>
      <c r="J34" s="11"/>
      <c r="K34" s="42">
        <v>571960.65</v>
      </c>
      <c r="L34" s="8" t="e">
        <f>VLOOKUP(A34,'09.2019'!A:L,12,0)</f>
        <v>#N/A</v>
      </c>
    </row>
    <row r="35" spans="1:12">
      <c r="A35" s="182" t="s">
        <v>158</v>
      </c>
      <c r="B35" s="175" t="s">
        <v>158</v>
      </c>
      <c r="C35" s="182" t="s">
        <v>158</v>
      </c>
      <c r="D35" s="12"/>
      <c r="E35" s="43"/>
      <c r="F35" s="12"/>
      <c r="G35" s="43"/>
      <c r="H35" s="12"/>
      <c r="I35" s="43"/>
      <c r="J35" s="12"/>
      <c r="K35" s="43"/>
      <c r="L35" s="8">
        <f>VLOOKUP(A35,'09.2019'!A:L,12,0)</f>
        <v>0</v>
      </c>
    </row>
    <row r="36" spans="1:12">
      <c r="A36" s="178" t="s">
        <v>385</v>
      </c>
      <c r="B36" s="175" t="s">
        <v>158</v>
      </c>
      <c r="C36" s="178" t="s">
        <v>386</v>
      </c>
      <c r="D36" s="6"/>
      <c r="E36" s="41">
        <v>670204.05000000005</v>
      </c>
      <c r="F36" s="8"/>
      <c r="G36" s="41">
        <v>229617.44</v>
      </c>
      <c r="H36" s="8"/>
      <c r="I36" s="41">
        <v>294724.55</v>
      </c>
      <c r="J36" s="8"/>
      <c r="K36" s="41">
        <v>605096.93999999994</v>
      </c>
      <c r="L36" s="8">
        <f>VLOOKUP(A36,'09.2019'!A:L,12,0)</f>
        <v>0</v>
      </c>
    </row>
    <row r="37" spans="1:12">
      <c r="A37" s="180" t="s">
        <v>391</v>
      </c>
      <c r="B37" s="175" t="s">
        <v>158</v>
      </c>
      <c r="C37" s="180" t="s">
        <v>392</v>
      </c>
      <c r="D37" s="9"/>
      <c r="E37" s="42">
        <v>670204.05000000005</v>
      </c>
      <c r="F37" s="11"/>
      <c r="G37" s="42">
        <v>6410.54</v>
      </c>
      <c r="H37" s="11"/>
      <c r="I37" s="42">
        <v>294724.55</v>
      </c>
      <c r="J37" s="11"/>
      <c r="K37" s="42">
        <v>381890.04</v>
      </c>
      <c r="L37" s="8">
        <f>VLOOKUP(A37,'09.2019'!A:L,12,0)</f>
        <v>0</v>
      </c>
    </row>
    <row r="38" spans="1:12">
      <c r="A38" s="180" t="s">
        <v>1887</v>
      </c>
      <c r="B38" s="175" t="s">
        <v>158</v>
      </c>
      <c r="C38" s="180" t="s">
        <v>1888</v>
      </c>
      <c r="D38" s="9"/>
      <c r="E38" s="42">
        <v>0</v>
      </c>
      <c r="F38" s="11"/>
      <c r="G38" s="42">
        <v>223206.9</v>
      </c>
      <c r="H38" s="11"/>
      <c r="I38" s="42">
        <v>0</v>
      </c>
      <c r="J38" s="11"/>
      <c r="K38" s="42">
        <v>223206.9</v>
      </c>
      <c r="L38" s="8" t="e">
        <f>VLOOKUP(A38,'09.2019'!A:L,12,0)</f>
        <v>#N/A</v>
      </c>
    </row>
    <row r="39" spans="1:12">
      <c r="A39" s="182" t="s">
        <v>158</v>
      </c>
      <c r="B39" s="175" t="s">
        <v>158</v>
      </c>
      <c r="C39" s="182" t="s">
        <v>158</v>
      </c>
      <c r="D39" s="12"/>
      <c r="E39" s="43"/>
      <c r="F39" s="12"/>
      <c r="G39" s="43"/>
      <c r="H39" s="12"/>
      <c r="I39" s="43"/>
      <c r="J39" s="12"/>
      <c r="K39" s="43"/>
      <c r="L39" s="8">
        <f>VLOOKUP(A39,'09.2019'!A:L,12,0)</f>
        <v>0</v>
      </c>
    </row>
    <row r="40" spans="1:12">
      <c r="A40" s="178" t="s">
        <v>393</v>
      </c>
      <c r="B40" s="175" t="s">
        <v>158</v>
      </c>
      <c r="C40" s="178" t="s">
        <v>325</v>
      </c>
      <c r="D40" s="6"/>
      <c r="E40" s="41">
        <v>830.67</v>
      </c>
      <c r="F40" s="8"/>
      <c r="G40" s="41">
        <v>294056.27</v>
      </c>
      <c r="H40" s="8"/>
      <c r="I40" s="41">
        <v>287586.94</v>
      </c>
      <c r="J40" s="8"/>
      <c r="K40" s="41">
        <v>7300</v>
      </c>
      <c r="L40" s="8">
        <f>VLOOKUP(A40,'09.2019'!A:L,12,0)</f>
        <v>0</v>
      </c>
    </row>
    <row r="41" spans="1:12">
      <c r="A41" s="180" t="s">
        <v>398</v>
      </c>
      <c r="B41" s="175" t="s">
        <v>158</v>
      </c>
      <c r="C41" s="180" t="s">
        <v>392</v>
      </c>
      <c r="D41" s="9"/>
      <c r="E41" s="42">
        <v>830.67</v>
      </c>
      <c r="F41" s="11"/>
      <c r="G41" s="42">
        <v>294056.27</v>
      </c>
      <c r="H41" s="11"/>
      <c r="I41" s="42">
        <v>287586.94</v>
      </c>
      <c r="J41" s="11"/>
      <c r="K41" s="42">
        <v>7300</v>
      </c>
      <c r="L41" s="8">
        <f>VLOOKUP(A41,'09.2019'!A:L,12,0)</f>
        <v>0</v>
      </c>
    </row>
    <row r="42" spans="1:12">
      <c r="A42" s="182" t="s">
        <v>158</v>
      </c>
      <c r="B42" s="175" t="s">
        <v>158</v>
      </c>
      <c r="C42" s="182" t="s">
        <v>158</v>
      </c>
      <c r="D42" s="12"/>
      <c r="E42" s="43"/>
      <c r="F42" s="12"/>
      <c r="G42" s="43"/>
      <c r="H42" s="12"/>
      <c r="I42" s="43"/>
      <c r="J42" s="12"/>
      <c r="K42" s="43"/>
      <c r="L42" s="8">
        <f>VLOOKUP(A42,'09.2019'!A:L,12,0)</f>
        <v>0</v>
      </c>
    </row>
    <row r="43" spans="1:12">
      <c r="A43" s="178" t="s">
        <v>399</v>
      </c>
      <c r="B43" s="175" t="s">
        <v>158</v>
      </c>
      <c r="C43" s="178" t="s">
        <v>400</v>
      </c>
      <c r="D43" s="6"/>
      <c r="E43" s="41">
        <v>233369.89</v>
      </c>
      <c r="F43" s="8"/>
      <c r="G43" s="41">
        <v>1515734.46</v>
      </c>
      <c r="H43" s="8"/>
      <c r="I43" s="41">
        <v>1365806.41</v>
      </c>
      <c r="J43" s="8"/>
      <c r="K43" s="41">
        <v>383297.94</v>
      </c>
      <c r="L43" s="8">
        <f>VLOOKUP(A43,'09.2019'!A:L,12,0)</f>
        <v>0</v>
      </c>
    </row>
    <row r="44" spans="1:12">
      <c r="A44" s="178" t="s">
        <v>405</v>
      </c>
      <c r="B44" s="175" t="s">
        <v>158</v>
      </c>
      <c r="C44" s="178" t="s">
        <v>406</v>
      </c>
      <c r="D44" s="6"/>
      <c r="E44" s="41">
        <v>156585.54</v>
      </c>
      <c r="F44" s="8"/>
      <c r="G44" s="41">
        <v>857027.42</v>
      </c>
      <c r="H44" s="8"/>
      <c r="I44" s="41">
        <v>834865.2</v>
      </c>
      <c r="J44" s="8"/>
      <c r="K44" s="41">
        <v>178747.76</v>
      </c>
      <c r="L44" s="8">
        <f>VLOOKUP(A44,'09.2019'!A:L,12,0)</f>
        <v>0</v>
      </c>
    </row>
    <row r="45" spans="1:12">
      <c r="A45" s="178" t="s">
        <v>411</v>
      </c>
      <c r="B45" s="175" t="s">
        <v>158</v>
      </c>
      <c r="C45" s="178" t="s">
        <v>412</v>
      </c>
      <c r="D45" s="6"/>
      <c r="E45" s="41">
        <v>156585.54</v>
      </c>
      <c r="F45" s="8"/>
      <c r="G45" s="41">
        <v>857027.42</v>
      </c>
      <c r="H45" s="8"/>
      <c r="I45" s="41">
        <v>834865.2</v>
      </c>
      <c r="J45" s="8"/>
      <c r="K45" s="41">
        <v>178747.76</v>
      </c>
      <c r="L45" s="8">
        <f>VLOOKUP(A45,'09.2019'!A:L,12,0)</f>
        <v>0</v>
      </c>
    </row>
    <row r="46" spans="1:12">
      <c r="A46" s="180" t="s">
        <v>413</v>
      </c>
      <c r="B46" s="175" t="s">
        <v>158</v>
      </c>
      <c r="C46" s="180" t="s">
        <v>414</v>
      </c>
      <c r="D46" s="9"/>
      <c r="E46" s="42">
        <v>597.28</v>
      </c>
      <c r="F46" s="11"/>
      <c r="G46" s="42">
        <v>630.6</v>
      </c>
      <c r="H46" s="11"/>
      <c r="I46" s="42">
        <v>1227.8800000000001</v>
      </c>
      <c r="J46" s="11"/>
      <c r="K46" s="42">
        <v>0</v>
      </c>
      <c r="L46" s="8">
        <f>VLOOKUP(A46,'09.2019'!A:L,12,0)</f>
        <v>0</v>
      </c>
    </row>
    <row r="47" spans="1:12">
      <c r="A47" s="180" t="s">
        <v>417</v>
      </c>
      <c r="B47" s="175" t="s">
        <v>158</v>
      </c>
      <c r="C47" s="180" t="s">
        <v>418</v>
      </c>
      <c r="D47" s="9"/>
      <c r="E47" s="42">
        <v>12400</v>
      </c>
      <c r="F47" s="11"/>
      <c r="G47" s="42">
        <v>280304.83</v>
      </c>
      <c r="H47" s="11"/>
      <c r="I47" s="42">
        <v>192872.19</v>
      </c>
      <c r="J47" s="11"/>
      <c r="K47" s="42">
        <v>99832.639999999999</v>
      </c>
      <c r="L47" s="8">
        <f>VLOOKUP(A47,'09.2019'!A:L,12,0)</f>
        <v>0</v>
      </c>
    </row>
    <row r="48" spans="1:12">
      <c r="A48" s="180" t="s">
        <v>423</v>
      </c>
      <c r="B48" s="175" t="s">
        <v>158</v>
      </c>
      <c r="C48" s="180" t="s">
        <v>424</v>
      </c>
      <c r="D48" s="9"/>
      <c r="E48" s="42">
        <v>112507.5</v>
      </c>
      <c r="F48" s="11"/>
      <c r="G48" s="42">
        <v>478982.31</v>
      </c>
      <c r="H48" s="11"/>
      <c r="I48" s="42">
        <v>527772.81000000006</v>
      </c>
      <c r="J48" s="11"/>
      <c r="K48" s="42">
        <v>63717</v>
      </c>
      <c r="L48" s="8">
        <f>VLOOKUP(A48,'09.2019'!A:L,12,0)</f>
        <v>0</v>
      </c>
    </row>
    <row r="49" spans="1:12">
      <c r="A49" s="180" t="s">
        <v>429</v>
      </c>
      <c r="B49" s="175" t="s">
        <v>158</v>
      </c>
      <c r="C49" s="180" t="s">
        <v>430</v>
      </c>
      <c r="D49" s="9"/>
      <c r="E49" s="42">
        <v>31080.76</v>
      </c>
      <c r="F49" s="11"/>
      <c r="G49" s="42">
        <v>93242.28</v>
      </c>
      <c r="H49" s="11"/>
      <c r="I49" s="42">
        <v>93242.28</v>
      </c>
      <c r="J49" s="11"/>
      <c r="K49" s="42">
        <v>31080.76</v>
      </c>
      <c r="L49" s="8">
        <f>VLOOKUP(A49,'09.2019'!A:L,12,0)</f>
        <v>0</v>
      </c>
    </row>
    <row r="50" spans="1:12">
      <c r="A50" s="180" t="s">
        <v>433</v>
      </c>
      <c r="B50" s="175" t="s">
        <v>158</v>
      </c>
      <c r="C50" s="180" t="s">
        <v>434</v>
      </c>
      <c r="D50" s="9"/>
      <c r="E50" s="42">
        <v>0</v>
      </c>
      <c r="F50" s="11"/>
      <c r="G50" s="42">
        <v>0</v>
      </c>
      <c r="H50" s="11"/>
      <c r="I50" s="42">
        <v>15882.64</v>
      </c>
      <c r="J50" s="11"/>
      <c r="K50" s="42">
        <v>-15882.64</v>
      </c>
      <c r="L50" s="8">
        <f>VLOOKUP(A50,'09.2019'!A:L,12,0)</f>
        <v>0</v>
      </c>
    </row>
    <row r="51" spans="1:12">
      <c r="A51" s="180" t="s">
        <v>436</v>
      </c>
      <c r="B51" s="175" t="s">
        <v>158</v>
      </c>
      <c r="C51" s="180" t="s">
        <v>437</v>
      </c>
      <c r="D51" s="9"/>
      <c r="E51" s="42">
        <v>0</v>
      </c>
      <c r="F51" s="11"/>
      <c r="G51" s="42">
        <v>3867.4</v>
      </c>
      <c r="H51" s="11"/>
      <c r="I51" s="42">
        <v>3867.4</v>
      </c>
      <c r="J51" s="11"/>
      <c r="K51" s="42">
        <v>0</v>
      </c>
      <c r="L51" s="8" t="e">
        <f>VLOOKUP(A51,'09.2019'!A:L,12,0)</f>
        <v>#N/A</v>
      </c>
    </row>
    <row r="52" spans="1:12">
      <c r="A52" s="182" t="s">
        <v>158</v>
      </c>
      <c r="B52" s="175" t="s">
        <v>158</v>
      </c>
      <c r="C52" s="182" t="s">
        <v>158</v>
      </c>
      <c r="D52" s="12"/>
      <c r="E52" s="43"/>
      <c r="F52" s="12"/>
      <c r="G52" s="43"/>
      <c r="H52" s="12"/>
      <c r="I52" s="43"/>
      <c r="J52" s="12"/>
      <c r="K52" s="43"/>
      <c r="L52" s="8">
        <f>VLOOKUP(A52,'09.2019'!A:L,12,0)</f>
        <v>0</v>
      </c>
    </row>
    <row r="53" spans="1:12">
      <c r="A53" s="178" t="s">
        <v>439</v>
      </c>
      <c r="B53" s="175" t="s">
        <v>158</v>
      </c>
      <c r="C53" s="178" t="s">
        <v>440</v>
      </c>
      <c r="D53" s="6"/>
      <c r="E53" s="41">
        <v>35910</v>
      </c>
      <c r="F53" s="8"/>
      <c r="G53" s="41">
        <v>657219.18000000005</v>
      </c>
      <c r="H53" s="8"/>
      <c r="I53" s="41">
        <v>518138.72</v>
      </c>
      <c r="J53" s="8"/>
      <c r="K53" s="41">
        <v>174990.46</v>
      </c>
      <c r="L53" s="8">
        <f>VLOOKUP(A53,'09.2019'!A:L,12,0)</f>
        <v>0</v>
      </c>
    </row>
    <row r="54" spans="1:12">
      <c r="A54" s="178" t="s">
        <v>445</v>
      </c>
      <c r="B54" s="175" t="s">
        <v>158</v>
      </c>
      <c r="C54" s="178" t="s">
        <v>446</v>
      </c>
      <c r="D54" s="6"/>
      <c r="E54" s="41">
        <v>35910</v>
      </c>
      <c r="F54" s="8"/>
      <c r="G54" s="41">
        <v>657219.18000000005</v>
      </c>
      <c r="H54" s="8"/>
      <c r="I54" s="41">
        <v>518138.72</v>
      </c>
      <c r="J54" s="8"/>
      <c r="K54" s="41">
        <v>174990.46</v>
      </c>
      <c r="L54" s="8">
        <f>VLOOKUP(A54,'09.2019'!A:L,12,0)</f>
        <v>0</v>
      </c>
    </row>
    <row r="55" spans="1:12">
      <c r="A55" s="180" t="s">
        <v>447</v>
      </c>
      <c r="B55" s="175" t="s">
        <v>158</v>
      </c>
      <c r="C55" s="180" t="s">
        <v>448</v>
      </c>
      <c r="D55" s="9"/>
      <c r="E55" s="42">
        <v>0</v>
      </c>
      <c r="F55" s="11"/>
      <c r="G55" s="42">
        <v>355783</v>
      </c>
      <c r="H55" s="11"/>
      <c r="I55" s="42">
        <v>355783</v>
      </c>
      <c r="J55" s="11"/>
      <c r="K55" s="42">
        <v>0</v>
      </c>
      <c r="L55" s="8">
        <f>VLOOKUP(A55,'09.2019'!A:L,12,0)</f>
        <v>0</v>
      </c>
    </row>
    <row r="56" spans="1:12">
      <c r="A56" s="180" t="s">
        <v>450</v>
      </c>
      <c r="B56" s="175" t="s">
        <v>158</v>
      </c>
      <c r="C56" s="180" t="s">
        <v>451</v>
      </c>
      <c r="D56" s="9"/>
      <c r="E56" s="42">
        <v>25044.66</v>
      </c>
      <c r="F56" s="11"/>
      <c r="G56" s="42">
        <v>113229.41</v>
      </c>
      <c r="H56" s="11"/>
      <c r="I56" s="42">
        <v>125129.95</v>
      </c>
      <c r="J56" s="11"/>
      <c r="K56" s="42">
        <v>13144.12</v>
      </c>
      <c r="L56" s="8">
        <v>0</v>
      </c>
    </row>
    <row r="57" spans="1:12">
      <c r="A57" s="180" t="s">
        <v>456</v>
      </c>
      <c r="B57" s="175" t="s">
        <v>158</v>
      </c>
      <c r="C57" s="180" t="s">
        <v>457</v>
      </c>
      <c r="D57" s="9"/>
      <c r="E57" s="42">
        <v>7515</v>
      </c>
      <c r="F57" s="11"/>
      <c r="G57" s="42">
        <v>156927</v>
      </c>
      <c r="H57" s="11"/>
      <c r="I57" s="42">
        <v>5946</v>
      </c>
      <c r="J57" s="11"/>
      <c r="K57" s="42">
        <v>158496</v>
      </c>
      <c r="L57" s="8">
        <f>VLOOKUP(A57,'09.2019'!A:L,12,0)</f>
        <v>0</v>
      </c>
    </row>
    <row r="58" spans="1:12">
      <c r="A58" s="180" t="s">
        <v>1916</v>
      </c>
      <c r="B58" s="175" t="s">
        <v>158</v>
      </c>
      <c r="C58" s="180" t="s">
        <v>1917</v>
      </c>
      <c r="D58" s="9"/>
      <c r="E58" s="42">
        <v>0</v>
      </c>
      <c r="F58" s="11"/>
      <c r="G58" s="42">
        <v>31279.77</v>
      </c>
      <c r="H58" s="11"/>
      <c r="I58" s="42">
        <v>31279.77</v>
      </c>
      <c r="J58" s="11"/>
      <c r="K58" s="42">
        <v>0</v>
      </c>
      <c r="L58" s="8" t="e">
        <f>VLOOKUP(A58,'09.2019'!A:L,12,0)</f>
        <v>#N/A</v>
      </c>
    </row>
    <row r="59" spans="1:12">
      <c r="A59" s="180" t="s">
        <v>462</v>
      </c>
      <c r="B59" s="175" t="s">
        <v>158</v>
      </c>
      <c r="C59" s="180" t="s">
        <v>463</v>
      </c>
      <c r="D59" s="9"/>
      <c r="E59" s="42">
        <v>3350.34</v>
      </c>
      <c r="F59" s="11"/>
      <c r="G59" s="42">
        <v>0</v>
      </c>
      <c r="H59" s="11"/>
      <c r="I59" s="42">
        <v>0</v>
      </c>
      <c r="J59" s="11"/>
      <c r="K59" s="42">
        <v>3350.34</v>
      </c>
      <c r="L59" s="8">
        <f>VLOOKUP(A59,'09.2019'!A:L,12,0)</f>
        <v>0</v>
      </c>
    </row>
    <row r="60" spans="1:12">
      <c r="A60" s="182" t="s">
        <v>158</v>
      </c>
      <c r="B60" s="175" t="s">
        <v>158</v>
      </c>
      <c r="C60" s="182" t="s">
        <v>158</v>
      </c>
      <c r="D60" s="12"/>
      <c r="E60" s="43"/>
      <c r="F60" s="12"/>
      <c r="G60" s="43"/>
      <c r="H60" s="12"/>
      <c r="I60" s="43"/>
      <c r="J60" s="12"/>
      <c r="K60" s="43"/>
      <c r="L60" s="8">
        <f>VLOOKUP(A60,'09.2019'!A:L,12,0)</f>
        <v>0</v>
      </c>
    </row>
    <row r="61" spans="1:12">
      <c r="A61" s="178" t="s">
        <v>465</v>
      </c>
      <c r="B61" s="175" t="s">
        <v>158</v>
      </c>
      <c r="C61" s="178" t="s">
        <v>466</v>
      </c>
      <c r="D61" s="6"/>
      <c r="E61" s="41">
        <v>139.07</v>
      </c>
      <c r="F61" s="8"/>
      <c r="G61" s="41">
        <v>0</v>
      </c>
      <c r="H61" s="8"/>
      <c r="I61" s="41">
        <v>0</v>
      </c>
      <c r="J61" s="8"/>
      <c r="K61" s="41">
        <v>139.07</v>
      </c>
      <c r="L61" s="8">
        <f>VLOOKUP(A61,'09.2019'!A:L,12,0)</f>
        <v>0</v>
      </c>
    </row>
    <row r="62" spans="1:12">
      <c r="A62" s="178" t="s">
        <v>468</v>
      </c>
      <c r="B62" s="175" t="s">
        <v>158</v>
      </c>
      <c r="C62" s="178" t="s">
        <v>469</v>
      </c>
      <c r="D62" s="6"/>
      <c r="E62" s="41">
        <v>139.07</v>
      </c>
      <c r="F62" s="8"/>
      <c r="G62" s="41">
        <v>0</v>
      </c>
      <c r="H62" s="8"/>
      <c r="I62" s="41">
        <v>0</v>
      </c>
      <c r="J62" s="8"/>
      <c r="K62" s="41">
        <v>139.07</v>
      </c>
      <c r="L62" s="8">
        <f>VLOOKUP(A62,'09.2019'!A:L,12,0)</f>
        <v>0</v>
      </c>
    </row>
    <row r="63" spans="1:12">
      <c r="A63" s="180" t="s">
        <v>470</v>
      </c>
      <c r="B63" s="175" t="s">
        <v>158</v>
      </c>
      <c r="C63" s="180" t="s">
        <v>471</v>
      </c>
      <c r="D63" s="9"/>
      <c r="E63" s="42">
        <v>139.07</v>
      </c>
      <c r="F63" s="11"/>
      <c r="G63" s="42">
        <v>0</v>
      </c>
      <c r="H63" s="11"/>
      <c r="I63" s="42">
        <v>0</v>
      </c>
      <c r="J63" s="11"/>
      <c r="K63" s="42">
        <v>139.07</v>
      </c>
      <c r="L63" s="8">
        <f>VLOOKUP(A63,'09.2019'!A:L,12,0)</f>
        <v>0</v>
      </c>
    </row>
    <row r="64" spans="1:12">
      <c r="A64" s="182" t="s">
        <v>158</v>
      </c>
      <c r="B64" s="175" t="s">
        <v>158</v>
      </c>
      <c r="C64" s="182" t="s">
        <v>158</v>
      </c>
      <c r="D64" s="12"/>
      <c r="E64" s="43"/>
      <c r="F64" s="12"/>
      <c r="G64" s="43"/>
      <c r="H64" s="12"/>
      <c r="I64" s="43"/>
      <c r="J64" s="12"/>
      <c r="K64" s="43"/>
      <c r="L64" s="8">
        <f>VLOOKUP(A64,'09.2019'!A:L,12,0)</f>
        <v>0</v>
      </c>
    </row>
    <row r="65" spans="1:12">
      <c r="A65" s="178" t="s">
        <v>472</v>
      </c>
      <c r="B65" s="175" t="s">
        <v>158</v>
      </c>
      <c r="C65" s="178" t="s">
        <v>473</v>
      </c>
      <c r="D65" s="6"/>
      <c r="E65" s="41">
        <v>40735.279999999999</v>
      </c>
      <c r="F65" s="8"/>
      <c r="G65" s="41">
        <v>1487.86</v>
      </c>
      <c r="H65" s="8"/>
      <c r="I65" s="41">
        <v>12802.49</v>
      </c>
      <c r="J65" s="8"/>
      <c r="K65" s="41">
        <v>29420.65</v>
      </c>
      <c r="L65" s="8">
        <f>VLOOKUP(A65,'09.2019'!A:L,12,0)</f>
        <v>0</v>
      </c>
    </row>
    <row r="66" spans="1:12">
      <c r="A66" s="178" t="s">
        <v>477</v>
      </c>
      <c r="B66" s="175" t="s">
        <v>158</v>
      </c>
      <c r="C66" s="178" t="s">
        <v>473</v>
      </c>
      <c r="D66" s="6"/>
      <c r="E66" s="41">
        <v>40735.279999999999</v>
      </c>
      <c r="F66" s="8"/>
      <c r="G66" s="41">
        <v>1487.86</v>
      </c>
      <c r="H66" s="8"/>
      <c r="I66" s="41">
        <v>12802.49</v>
      </c>
      <c r="J66" s="8"/>
      <c r="K66" s="41">
        <v>29420.65</v>
      </c>
      <c r="L66" s="8">
        <f>VLOOKUP(A66,'09.2019'!A:L,12,0)</f>
        <v>0</v>
      </c>
    </row>
    <row r="67" spans="1:12">
      <c r="A67" s="180" t="s">
        <v>478</v>
      </c>
      <c r="B67" s="175" t="s">
        <v>158</v>
      </c>
      <c r="C67" s="180" t="s">
        <v>479</v>
      </c>
      <c r="D67" s="9"/>
      <c r="E67" s="42">
        <v>40735.279999999999</v>
      </c>
      <c r="F67" s="11"/>
      <c r="G67" s="42">
        <v>1487.86</v>
      </c>
      <c r="H67" s="11"/>
      <c r="I67" s="42">
        <v>12802.49</v>
      </c>
      <c r="J67" s="11"/>
      <c r="K67" s="42">
        <v>29420.65</v>
      </c>
      <c r="L67" s="8">
        <f>VLOOKUP(A67,'09.2019'!A:L,12,0)</f>
        <v>0</v>
      </c>
    </row>
    <row r="68" spans="1:12">
      <c r="A68" s="182" t="s">
        <v>158</v>
      </c>
      <c r="B68" s="175" t="s">
        <v>158</v>
      </c>
      <c r="C68" s="182" t="s">
        <v>158</v>
      </c>
      <c r="D68" s="12"/>
      <c r="E68" s="43"/>
      <c r="F68" s="12"/>
      <c r="G68" s="43"/>
      <c r="H68" s="12"/>
      <c r="I68" s="43"/>
      <c r="J68" s="12"/>
      <c r="K68" s="43"/>
      <c r="L68" s="8">
        <f>VLOOKUP(A68,'09.2019'!A:L,12,0)</f>
        <v>0</v>
      </c>
    </row>
    <row r="69" spans="1:12">
      <c r="A69" s="178" t="s">
        <v>480</v>
      </c>
      <c r="B69" s="175" t="s">
        <v>158</v>
      </c>
      <c r="C69" s="178" t="s">
        <v>481</v>
      </c>
      <c r="D69" s="6"/>
      <c r="E69" s="41">
        <v>380549.46</v>
      </c>
      <c r="F69" s="8"/>
      <c r="G69" s="41">
        <v>0</v>
      </c>
      <c r="H69" s="8"/>
      <c r="I69" s="41">
        <v>23567.14</v>
      </c>
      <c r="J69" s="8"/>
      <c r="K69" s="41">
        <v>356982.32</v>
      </c>
      <c r="L69" s="8">
        <f>VLOOKUP(A69,'09.2019'!A:L,12,0)</f>
        <v>0</v>
      </c>
    </row>
    <row r="70" spans="1:12">
      <c r="A70" s="178" t="s">
        <v>485</v>
      </c>
      <c r="B70" s="175" t="s">
        <v>158</v>
      </c>
      <c r="C70" s="178" t="s">
        <v>486</v>
      </c>
      <c r="D70" s="6"/>
      <c r="E70" s="41">
        <v>380549.46</v>
      </c>
      <c r="F70" s="8"/>
      <c r="G70" s="41">
        <v>0</v>
      </c>
      <c r="H70" s="8"/>
      <c r="I70" s="41">
        <v>23567.14</v>
      </c>
      <c r="J70" s="8"/>
      <c r="K70" s="41">
        <v>356982.32</v>
      </c>
      <c r="L70" s="8">
        <f>VLOOKUP(A70,'09.2019'!A:L,12,0)</f>
        <v>0</v>
      </c>
    </row>
    <row r="71" spans="1:12">
      <c r="A71" s="178" t="s">
        <v>487</v>
      </c>
      <c r="B71" s="175" t="s">
        <v>158</v>
      </c>
      <c r="C71" s="178" t="s">
        <v>488</v>
      </c>
      <c r="D71" s="6"/>
      <c r="E71" s="41">
        <v>1759034.47</v>
      </c>
      <c r="F71" s="8"/>
      <c r="G71" s="41">
        <v>0</v>
      </c>
      <c r="H71" s="8"/>
      <c r="I71" s="41">
        <v>0</v>
      </c>
      <c r="J71" s="8"/>
      <c r="K71" s="41">
        <v>1759034.47</v>
      </c>
      <c r="L71" s="8">
        <f>VLOOKUP(A71,'09.2019'!A:L,12,0)</f>
        <v>0</v>
      </c>
    </row>
    <row r="72" spans="1:12">
      <c r="A72" s="178" t="s">
        <v>490</v>
      </c>
      <c r="B72" s="175" t="s">
        <v>158</v>
      </c>
      <c r="C72" s="178" t="s">
        <v>491</v>
      </c>
      <c r="D72" s="6"/>
      <c r="E72" s="41">
        <v>1759034.47</v>
      </c>
      <c r="F72" s="8"/>
      <c r="G72" s="41">
        <v>0</v>
      </c>
      <c r="H72" s="8"/>
      <c r="I72" s="41">
        <v>0</v>
      </c>
      <c r="J72" s="8"/>
      <c r="K72" s="41">
        <v>1759034.47</v>
      </c>
      <c r="L72" s="8">
        <f>VLOOKUP(A72,'09.2019'!A:L,12,0)</f>
        <v>0</v>
      </c>
    </row>
    <row r="73" spans="1:12">
      <c r="A73" s="176" t="s">
        <v>257</v>
      </c>
      <c r="B73" s="176" t="s">
        <v>258</v>
      </c>
      <c r="C73" s="4"/>
      <c r="D73" s="4"/>
      <c r="E73" s="187" t="s">
        <v>259</v>
      </c>
      <c r="F73" s="5"/>
      <c r="G73" s="187" t="s">
        <v>260</v>
      </c>
      <c r="H73" s="5"/>
      <c r="I73" s="187" t="s">
        <v>261</v>
      </c>
      <c r="J73" s="5"/>
      <c r="K73" s="187" t="s">
        <v>262</v>
      </c>
      <c r="L73" s="8">
        <f>VLOOKUP(A73,'09.2019'!A:L,12,0)</f>
        <v>0</v>
      </c>
    </row>
    <row r="74" spans="1:12">
      <c r="A74" s="180" t="s">
        <v>492</v>
      </c>
      <c r="B74" s="175" t="s">
        <v>158</v>
      </c>
      <c r="C74" s="180" t="s">
        <v>493</v>
      </c>
      <c r="D74" s="9"/>
      <c r="E74" s="42">
        <v>433204.73</v>
      </c>
      <c r="F74" s="11"/>
      <c r="G74" s="42">
        <v>0</v>
      </c>
      <c r="H74" s="11"/>
      <c r="I74" s="42">
        <v>0</v>
      </c>
      <c r="J74" s="11"/>
      <c r="K74" s="42">
        <v>433204.73</v>
      </c>
      <c r="L74" s="8">
        <f>VLOOKUP(A74,'09.2019'!A:L,12,0)</f>
        <v>0</v>
      </c>
    </row>
    <row r="75" spans="1:12">
      <c r="A75" s="180" t="s">
        <v>495</v>
      </c>
      <c r="B75" s="175" t="s">
        <v>158</v>
      </c>
      <c r="C75" s="180" t="s">
        <v>496</v>
      </c>
      <c r="D75" s="9"/>
      <c r="E75" s="42">
        <v>35587.71</v>
      </c>
      <c r="F75" s="11"/>
      <c r="G75" s="42">
        <v>0</v>
      </c>
      <c r="H75" s="11"/>
      <c r="I75" s="42">
        <v>0</v>
      </c>
      <c r="J75" s="11"/>
      <c r="K75" s="42">
        <v>35587.71</v>
      </c>
      <c r="L75" s="8">
        <f>VLOOKUP(A75,'09.2019'!A:L,12,0)</f>
        <v>0</v>
      </c>
    </row>
    <row r="76" spans="1:12">
      <c r="A76" s="180" t="s">
        <v>498</v>
      </c>
      <c r="B76" s="175" t="s">
        <v>158</v>
      </c>
      <c r="C76" s="180" t="s">
        <v>499</v>
      </c>
      <c r="D76" s="9"/>
      <c r="E76" s="42">
        <v>190200</v>
      </c>
      <c r="F76" s="11"/>
      <c r="G76" s="42">
        <v>0</v>
      </c>
      <c r="H76" s="11"/>
      <c r="I76" s="42">
        <v>0</v>
      </c>
      <c r="J76" s="11"/>
      <c r="K76" s="42">
        <v>190200</v>
      </c>
      <c r="L76" s="8">
        <f>VLOOKUP(A76,'09.2019'!A:L,12,0)</f>
        <v>0</v>
      </c>
    </row>
    <row r="77" spans="1:12">
      <c r="A77" s="180" t="s">
        <v>501</v>
      </c>
      <c r="B77" s="175" t="s">
        <v>158</v>
      </c>
      <c r="C77" s="180" t="s">
        <v>502</v>
      </c>
      <c r="D77" s="9"/>
      <c r="E77" s="42">
        <v>302176.12</v>
      </c>
      <c r="F77" s="11"/>
      <c r="G77" s="42">
        <v>0</v>
      </c>
      <c r="H77" s="11"/>
      <c r="I77" s="42">
        <v>0</v>
      </c>
      <c r="J77" s="11"/>
      <c r="K77" s="42">
        <v>302176.12</v>
      </c>
      <c r="L77" s="8">
        <f>VLOOKUP(A77,'09.2019'!A:L,12,0)</f>
        <v>0</v>
      </c>
    </row>
    <row r="78" spans="1:12">
      <c r="A78" s="180" t="s">
        <v>504</v>
      </c>
      <c r="B78" s="175" t="s">
        <v>158</v>
      </c>
      <c r="C78" s="180" t="s">
        <v>505</v>
      </c>
      <c r="D78" s="9"/>
      <c r="E78" s="42">
        <v>615348.81999999995</v>
      </c>
      <c r="F78" s="11"/>
      <c r="G78" s="42">
        <v>0</v>
      </c>
      <c r="H78" s="11"/>
      <c r="I78" s="42">
        <v>0</v>
      </c>
      <c r="J78" s="11"/>
      <c r="K78" s="42">
        <v>615348.81999999995</v>
      </c>
      <c r="L78" s="8">
        <f>VLOOKUP(A78,'09.2019'!A:L,12,0)</f>
        <v>0</v>
      </c>
    </row>
    <row r="79" spans="1:12">
      <c r="A79" s="180" t="s">
        <v>507</v>
      </c>
      <c r="B79" s="175" t="s">
        <v>158</v>
      </c>
      <c r="C79" s="180" t="s">
        <v>207</v>
      </c>
      <c r="D79" s="9"/>
      <c r="E79" s="42">
        <v>182517.09</v>
      </c>
      <c r="F79" s="11"/>
      <c r="G79" s="42">
        <v>0</v>
      </c>
      <c r="H79" s="11"/>
      <c r="I79" s="42">
        <v>0</v>
      </c>
      <c r="J79" s="11"/>
      <c r="K79" s="42">
        <v>182517.09</v>
      </c>
      <c r="L79" s="8">
        <f>VLOOKUP(A79,'09.2019'!A:L,12,0)</f>
        <v>0</v>
      </c>
    </row>
    <row r="80" spans="1:12">
      <c r="A80" s="182" t="s">
        <v>158</v>
      </c>
      <c r="B80" s="175" t="s">
        <v>158</v>
      </c>
      <c r="C80" s="182" t="s">
        <v>158</v>
      </c>
      <c r="D80" s="12"/>
      <c r="E80" s="43"/>
      <c r="F80" s="12"/>
      <c r="G80" s="43"/>
      <c r="H80" s="12"/>
      <c r="I80" s="43"/>
      <c r="J80" s="12"/>
      <c r="K80" s="43"/>
      <c r="L80" s="8">
        <f>VLOOKUP(A80,'09.2019'!A:L,12,0)</f>
        <v>0</v>
      </c>
    </row>
    <row r="81" spans="1:12">
      <c r="A81" s="178" t="s">
        <v>509</v>
      </c>
      <c r="B81" s="175" t="s">
        <v>158</v>
      </c>
      <c r="C81" s="178" t="s">
        <v>510</v>
      </c>
      <c r="D81" s="6"/>
      <c r="E81" s="41">
        <v>-1378485.01</v>
      </c>
      <c r="F81" s="8"/>
      <c r="G81" s="41">
        <v>0</v>
      </c>
      <c r="H81" s="8"/>
      <c r="I81" s="41">
        <v>23567.14</v>
      </c>
      <c r="J81" s="8"/>
      <c r="K81" s="41">
        <v>-1402052.15</v>
      </c>
      <c r="L81" s="8">
        <f>VLOOKUP(A81,'09.2019'!A:L,12,0)</f>
        <v>0</v>
      </c>
    </row>
    <row r="82" spans="1:12">
      <c r="A82" s="178" t="s">
        <v>513</v>
      </c>
      <c r="B82" s="175" t="s">
        <v>158</v>
      </c>
      <c r="C82" s="178" t="s">
        <v>514</v>
      </c>
      <c r="D82" s="6"/>
      <c r="E82" s="41">
        <v>-1378485.01</v>
      </c>
      <c r="F82" s="8"/>
      <c r="G82" s="41">
        <v>0</v>
      </c>
      <c r="H82" s="8"/>
      <c r="I82" s="41">
        <v>23567.14</v>
      </c>
      <c r="J82" s="8"/>
      <c r="K82" s="41">
        <v>-1402052.15</v>
      </c>
      <c r="L82" s="8">
        <f>VLOOKUP(A82,'09.2019'!A:L,12,0)</f>
        <v>0</v>
      </c>
    </row>
    <row r="83" spans="1:12">
      <c r="A83" s="180" t="s">
        <v>515</v>
      </c>
      <c r="B83" s="175" t="s">
        <v>158</v>
      </c>
      <c r="C83" s="180" t="s">
        <v>516</v>
      </c>
      <c r="D83" s="9"/>
      <c r="E83" s="42">
        <v>-190200</v>
      </c>
      <c r="F83" s="11"/>
      <c r="G83" s="42">
        <v>0</v>
      </c>
      <c r="H83" s="11"/>
      <c r="I83" s="42">
        <v>0</v>
      </c>
      <c r="J83" s="11"/>
      <c r="K83" s="42">
        <v>-190200</v>
      </c>
      <c r="L83" s="8">
        <f>VLOOKUP(A83,'09.2019'!A:L,12,0)</f>
        <v>0</v>
      </c>
    </row>
    <row r="84" spans="1:12">
      <c r="A84" s="180" t="s">
        <v>518</v>
      </c>
      <c r="B84" s="175" t="s">
        <v>158</v>
      </c>
      <c r="C84" s="180" t="s">
        <v>519</v>
      </c>
      <c r="D84" s="9"/>
      <c r="E84" s="42">
        <v>-319633.64</v>
      </c>
      <c r="F84" s="11"/>
      <c r="G84" s="42">
        <v>0</v>
      </c>
      <c r="H84" s="11"/>
      <c r="I84" s="42">
        <v>14871.03</v>
      </c>
      <c r="J84" s="11"/>
      <c r="K84" s="42">
        <v>-334504.67</v>
      </c>
      <c r="L84" s="8">
        <f>VLOOKUP(A84,'09.2019'!A:L,12,0)</f>
        <v>0</v>
      </c>
    </row>
    <row r="85" spans="1:12">
      <c r="A85" s="180" t="s">
        <v>523</v>
      </c>
      <c r="B85" s="175" t="s">
        <v>158</v>
      </c>
      <c r="C85" s="180" t="s">
        <v>524</v>
      </c>
      <c r="D85" s="9"/>
      <c r="E85" s="42">
        <v>-241967.86</v>
      </c>
      <c r="F85" s="11"/>
      <c r="G85" s="42">
        <v>0</v>
      </c>
      <c r="H85" s="11"/>
      <c r="I85" s="42">
        <v>4780.7299999999996</v>
      </c>
      <c r="J85" s="11"/>
      <c r="K85" s="42">
        <v>-246748.59</v>
      </c>
      <c r="L85" s="8">
        <f>VLOOKUP(A85,'09.2019'!A:L,12,0)</f>
        <v>0</v>
      </c>
    </row>
    <row r="86" spans="1:12">
      <c r="A86" s="180" t="s">
        <v>528</v>
      </c>
      <c r="B86" s="175" t="s">
        <v>158</v>
      </c>
      <c r="C86" s="180" t="s">
        <v>529</v>
      </c>
      <c r="D86" s="9"/>
      <c r="E86" s="42">
        <v>-410883.83</v>
      </c>
      <c r="F86" s="11"/>
      <c r="G86" s="42">
        <v>0</v>
      </c>
      <c r="H86" s="11"/>
      <c r="I86" s="42">
        <v>3472.81</v>
      </c>
      <c r="J86" s="11"/>
      <c r="K86" s="42">
        <v>-414356.64</v>
      </c>
      <c r="L86" s="8">
        <f>VLOOKUP(A86,'09.2019'!A:L,12,0)</f>
        <v>0</v>
      </c>
    </row>
    <row r="87" spans="1:12">
      <c r="A87" s="180" t="s">
        <v>533</v>
      </c>
      <c r="B87" s="175" t="s">
        <v>158</v>
      </c>
      <c r="C87" s="180" t="s">
        <v>534</v>
      </c>
      <c r="D87" s="9"/>
      <c r="E87" s="42">
        <v>-35587.71</v>
      </c>
      <c r="F87" s="11"/>
      <c r="G87" s="42">
        <v>0</v>
      </c>
      <c r="H87" s="11"/>
      <c r="I87" s="42">
        <v>0</v>
      </c>
      <c r="J87" s="11"/>
      <c r="K87" s="42">
        <v>-35587.71</v>
      </c>
      <c r="L87" s="8">
        <f>VLOOKUP(A87,'09.2019'!A:L,12,0)</f>
        <v>0</v>
      </c>
    </row>
    <row r="88" spans="1:12">
      <c r="A88" s="180" t="s">
        <v>536</v>
      </c>
      <c r="B88" s="175" t="s">
        <v>158</v>
      </c>
      <c r="C88" s="180" t="s">
        <v>537</v>
      </c>
      <c r="D88" s="9"/>
      <c r="E88" s="42">
        <v>-180211.97</v>
      </c>
      <c r="F88" s="11"/>
      <c r="G88" s="42">
        <v>0</v>
      </c>
      <c r="H88" s="11"/>
      <c r="I88" s="42">
        <v>442.57</v>
      </c>
      <c r="J88" s="11"/>
      <c r="K88" s="42">
        <v>-180654.54</v>
      </c>
      <c r="L88" s="8">
        <f>VLOOKUP(A88,'09.2019'!A:L,12,0)</f>
        <v>0</v>
      </c>
    </row>
    <row r="89" spans="1:12">
      <c r="A89" s="182" t="s">
        <v>158</v>
      </c>
      <c r="B89" s="175" t="s">
        <v>158</v>
      </c>
      <c r="C89" s="182" t="s">
        <v>158</v>
      </c>
      <c r="D89" s="12"/>
      <c r="E89" s="43"/>
      <c r="F89" s="12"/>
      <c r="G89" s="43"/>
      <c r="H89" s="12"/>
      <c r="I89" s="43"/>
      <c r="J89" s="12"/>
      <c r="K89" s="43"/>
      <c r="L89" s="8">
        <f>VLOOKUP(A89,'09.2019'!A:L,12,0)</f>
        <v>0</v>
      </c>
    </row>
    <row r="90" spans="1:12">
      <c r="A90" s="178" t="s">
        <v>541</v>
      </c>
      <c r="B90" s="178" t="s">
        <v>542</v>
      </c>
      <c r="C90" s="6"/>
      <c r="D90" s="6"/>
      <c r="E90" s="41">
        <v>5808872.0999999996</v>
      </c>
      <c r="F90" s="8"/>
      <c r="G90" s="41">
        <v>5652358.0199999996</v>
      </c>
      <c r="H90" s="8"/>
      <c r="I90" s="41">
        <v>5127529.9400000004</v>
      </c>
      <c r="J90" s="8"/>
      <c r="K90" s="41">
        <v>5284044.0199999996</v>
      </c>
      <c r="L90" s="8">
        <f>VLOOKUP(A90,'09.2019'!A:L,12,0)</f>
        <v>0</v>
      </c>
    </row>
    <row r="91" spans="1:12">
      <c r="A91" s="178" t="s">
        <v>545</v>
      </c>
      <c r="B91" s="175" t="s">
        <v>158</v>
      </c>
      <c r="C91" s="178" t="s">
        <v>546</v>
      </c>
      <c r="D91" s="6"/>
      <c r="E91" s="41">
        <v>5428322.6399999997</v>
      </c>
      <c r="F91" s="8"/>
      <c r="G91" s="41">
        <v>5628790.8799999999</v>
      </c>
      <c r="H91" s="8"/>
      <c r="I91" s="41">
        <v>5127529.9400000004</v>
      </c>
      <c r="J91" s="8"/>
      <c r="K91" s="41">
        <v>4927061.7</v>
      </c>
      <c r="L91" s="8">
        <f>VLOOKUP(A91,'09.2019'!A:L,12,0)</f>
        <v>0</v>
      </c>
    </row>
    <row r="92" spans="1:12">
      <c r="A92" s="178" t="s">
        <v>548</v>
      </c>
      <c r="B92" s="175" t="s">
        <v>158</v>
      </c>
      <c r="C92" s="178" t="s">
        <v>549</v>
      </c>
      <c r="D92" s="6"/>
      <c r="E92" s="41">
        <v>5428322.6399999997</v>
      </c>
      <c r="F92" s="8"/>
      <c r="G92" s="41">
        <v>5628790.8799999999</v>
      </c>
      <c r="H92" s="8"/>
      <c r="I92" s="41">
        <v>5127529.9400000004</v>
      </c>
      <c r="J92" s="8"/>
      <c r="K92" s="41">
        <v>4927061.7</v>
      </c>
      <c r="L92" s="8">
        <f>VLOOKUP(A92,'09.2019'!A:L,12,0)</f>
        <v>0</v>
      </c>
    </row>
    <row r="93" spans="1:12">
      <c r="A93" s="178" t="s">
        <v>550</v>
      </c>
      <c r="B93" s="175" t="s">
        <v>158</v>
      </c>
      <c r="C93" s="178" t="s">
        <v>551</v>
      </c>
      <c r="D93" s="6"/>
      <c r="E93" s="41">
        <v>888299.38</v>
      </c>
      <c r="F93" s="8"/>
      <c r="G93" s="41">
        <v>1732515.42</v>
      </c>
      <c r="H93" s="8"/>
      <c r="I93" s="41">
        <v>1767439.15</v>
      </c>
      <c r="J93" s="8"/>
      <c r="K93" s="41">
        <v>923223.11</v>
      </c>
      <c r="L93" s="8">
        <f>VLOOKUP(A93,'09.2019'!A:L,12,0)</f>
        <v>0</v>
      </c>
    </row>
    <row r="94" spans="1:12">
      <c r="A94" s="178" t="s">
        <v>556</v>
      </c>
      <c r="B94" s="175" t="s">
        <v>158</v>
      </c>
      <c r="C94" s="178" t="s">
        <v>551</v>
      </c>
      <c r="D94" s="6"/>
      <c r="E94" s="41">
        <v>5995.84</v>
      </c>
      <c r="F94" s="8"/>
      <c r="G94" s="41">
        <v>1490389.02</v>
      </c>
      <c r="H94" s="8"/>
      <c r="I94" s="41">
        <v>1491984.44</v>
      </c>
      <c r="J94" s="8"/>
      <c r="K94" s="41">
        <v>7591.26</v>
      </c>
      <c r="L94" s="8">
        <f>VLOOKUP(A94,'09.2019'!A:L,12,0)</f>
        <v>0</v>
      </c>
    </row>
    <row r="95" spans="1:12">
      <c r="A95" s="180" t="s">
        <v>561</v>
      </c>
      <c r="B95" s="175" t="s">
        <v>158</v>
      </c>
      <c r="C95" s="180" t="s">
        <v>562</v>
      </c>
      <c r="D95" s="9"/>
      <c r="E95" s="42">
        <v>0</v>
      </c>
      <c r="F95" s="11"/>
      <c r="G95" s="42">
        <v>1151209.58</v>
      </c>
      <c r="H95" s="11"/>
      <c r="I95" s="42">
        <v>1151209.58</v>
      </c>
      <c r="J95" s="11"/>
      <c r="K95" s="42">
        <v>0</v>
      </c>
      <c r="L95" s="8">
        <f>VLOOKUP(A95,'09.2019'!A:L,12,0)</f>
        <v>0</v>
      </c>
    </row>
    <row r="96" spans="1:12">
      <c r="A96" s="180" t="s">
        <v>564</v>
      </c>
      <c r="B96" s="175" t="s">
        <v>158</v>
      </c>
      <c r="C96" s="180" t="s">
        <v>565</v>
      </c>
      <c r="D96" s="9"/>
      <c r="E96" s="42">
        <v>0</v>
      </c>
      <c r="F96" s="11"/>
      <c r="G96" s="42">
        <v>2378.0100000000002</v>
      </c>
      <c r="H96" s="11"/>
      <c r="I96" s="42">
        <v>2378.0100000000002</v>
      </c>
      <c r="J96" s="11"/>
      <c r="K96" s="42">
        <v>0</v>
      </c>
      <c r="L96" s="8">
        <f>VLOOKUP(A96,'09.2019'!A:L,12,0)</f>
        <v>0</v>
      </c>
    </row>
    <row r="97" spans="1:12">
      <c r="A97" s="180" t="s">
        <v>567</v>
      </c>
      <c r="B97" s="175" t="s">
        <v>158</v>
      </c>
      <c r="C97" s="180" t="s">
        <v>568</v>
      </c>
      <c r="D97" s="9"/>
      <c r="E97" s="42">
        <v>0</v>
      </c>
      <c r="F97" s="11"/>
      <c r="G97" s="42">
        <v>3750</v>
      </c>
      <c r="H97" s="11"/>
      <c r="I97" s="42">
        <v>3750</v>
      </c>
      <c r="J97" s="11"/>
      <c r="K97" s="42">
        <v>0</v>
      </c>
      <c r="L97" s="8">
        <f>VLOOKUP(A97,'09.2019'!A:L,12,0)</f>
        <v>0</v>
      </c>
    </row>
    <row r="98" spans="1:12">
      <c r="A98" s="180" t="s">
        <v>570</v>
      </c>
      <c r="B98" s="175" t="s">
        <v>158</v>
      </c>
      <c r="C98" s="180" t="s">
        <v>571</v>
      </c>
      <c r="D98" s="9"/>
      <c r="E98" s="42">
        <v>0</v>
      </c>
      <c r="F98" s="11"/>
      <c r="G98" s="42">
        <v>8072.92</v>
      </c>
      <c r="H98" s="11"/>
      <c r="I98" s="42">
        <v>8072.92</v>
      </c>
      <c r="J98" s="11"/>
      <c r="K98" s="42">
        <v>0</v>
      </c>
      <c r="L98" s="8" t="e">
        <f>VLOOKUP(A98,'09.2019'!A:L,12,0)</f>
        <v>#N/A</v>
      </c>
    </row>
    <row r="99" spans="1:12">
      <c r="A99" s="180" t="s">
        <v>573</v>
      </c>
      <c r="B99" s="175" t="s">
        <v>158</v>
      </c>
      <c r="C99" s="180" t="s">
        <v>574</v>
      </c>
      <c r="D99" s="9"/>
      <c r="E99" s="42">
        <v>5995.84</v>
      </c>
      <c r="F99" s="11"/>
      <c r="G99" s="42">
        <v>324978.51</v>
      </c>
      <c r="H99" s="11"/>
      <c r="I99" s="42">
        <v>326573.93</v>
      </c>
      <c r="J99" s="11"/>
      <c r="K99" s="42">
        <v>7591.26</v>
      </c>
      <c r="L99" s="8">
        <f>VLOOKUP(A99,'09.2019'!A:L,12,0)</f>
        <v>0</v>
      </c>
    </row>
    <row r="100" spans="1:12">
      <c r="A100" s="182" t="s">
        <v>158</v>
      </c>
      <c r="B100" s="175" t="s">
        <v>158</v>
      </c>
      <c r="C100" s="182" t="s">
        <v>158</v>
      </c>
      <c r="D100" s="12"/>
      <c r="E100" s="43"/>
      <c r="F100" s="12"/>
      <c r="G100" s="43"/>
      <c r="H100" s="12"/>
      <c r="I100" s="43"/>
      <c r="J100" s="12"/>
      <c r="K100" s="43"/>
      <c r="L100" s="8">
        <f>VLOOKUP(A100,'09.2019'!A:L,12,0)</f>
        <v>0</v>
      </c>
    </row>
    <row r="101" spans="1:12">
      <c r="A101" s="178" t="s">
        <v>577</v>
      </c>
      <c r="B101" s="175" t="s">
        <v>158</v>
      </c>
      <c r="C101" s="178" t="s">
        <v>578</v>
      </c>
      <c r="D101" s="6"/>
      <c r="E101" s="41">
        <v>882303.54</v>
      </c>
      <c r="F101" s="8"/>
      <c r="G101" s="41">
        <v>242126.4</v>
      </c>
      <c r="H101" s="8"/>
      <c r="I101" s="41">
        <v>275454.71000000002</v>
      </c>
      <c r="J101" s="8"/>
      <c r="K101" s="41">
        <v>915631.85</v>
      </c>
      <c r="L101" s="8">
        <f>VLOOKUP(A101,'09.2019'!A:L,12,0)</f>
        <v>0</v>
      </c>
    </row>
    <row r="102" spans="1:12">
      <c r="A102" s="180" t="s">
        <v>583</v>
      </c>
      <c r="B102" s="175" t="s">
        <v>158</v>
      </c>
      <c r="C102" s="180" t="s">
        <v>584</v>
      </c>
      <c r="D102" s="9"/>
      <c r="E102" s="42">
        <v>162820.9</v>
      </c>
      <c r="F102" s="11"/>
      <c r="G102" s="42">
        <v>13776.9</v>
      </c>
      <c r="H102" s="11"/>
      <c r="I102" s="42">
        <v>87634.75</v>
      </c>
      <c r="J102" s="11"/>
      <c r="K102" s="42">
        <v>236678.75</v>
      </c>
      <c r="L102" s="8">
        <f>VLOOKUP(A102,'09.2019'!A:L,12,0)</f>
        <v>0</v>
      </c>
    </row>
    <row r="103" spans="1:12">
      <c r="A103" s="180" t="s">
        <v>589</v>
      </c>
      <c r="B103" s="175" t="s">
        <v>158</v>
      </c>
      <c r="C103" s="180" t="s">
        <v>590</v>
      </c>
      <c r="D103" s="9"/>
      <c r="E103" s="42">
        <v>492100.68</v>
      </c>
      <c r="F103" s="11"/>
      <c r="G103" s="42">
        <v>156385.18</v>
      </c>
      <c r="H103" s="11"/>
      <c r="I103" s="42">
        <v>117056.95</v>
      </c>
      <c r="J103" s="11"/>
      <c r="K103" s="42">
        <v>452772.45</v>
      </c>
      <c r="L103" s="8">
        <f>VLOOKUP(A103,'09.2019'!A:L,12,0)</f>
        <v>0</v>
      </c>
    </row>
    <row r="104" spans="1:12">
      <c r="A104" s="180" t="s">
        <v>595</v>
      </c>
      <c r="B104" s="175" t="s">
        <v>158</v>
      </c>
      <c r="C104" s="180" t="s">
        <v>596</v>
      </c>
      <c r="D104" s="9"/>
      <c r="E104" s="42">
        <v>12727.57</v>
      </c>
      <c r="F104" s="11"/>
      <c r="G104" s="42">
        <v>12906.45</v>
      </c>
      <c r="H104" s="11"/>
      <c r="I104" s="42">
        <v>7034.64</v>
      </c>
      <c r="J104" s="11"/>
      <c r="K104" s="42">
        <v>6855.76</v>
      </c>
      <c r="L104" s="8">
        <f>VLOOKUP(A104,'09.2019'!A:L,12,0)</f>
        <v>0</v>
      </c>
    </row>
    <row r="105" spans="1:12">
      <c r="A105" s="180" t="s">
        <v>601</v>
      </c>
      <c r="B105" s="175" t="s">
        <v>158</v>
      </c>
      <c r="C105" s="180" t="s">
        <v>602</v>
      </c>
      <c r="D105" s="9"/>
      <c r="E105" s="42">
        <v>39367.440000000002</v>
      </c>
      <c r="F105" s="11"/>
      <c r="G105" s="42">
        <v>12509.8</v>
      </c>
      <c r="H105" s="11"/>
      <c r="I105" s="42">
        <v>9363.61</v>
      </c>
      <c r="J105" s="11"/>
      <c r="K105" s="42">
        <v>36221.25</v>
      </c>
      <c r="L105" s="8">
        <f>VLOOKUP(A105,'09.2019'!A:L,12,0)</f>
        <v>0</v>
      </c>
    </row>
    <row r="106" spans="1:12">
      <c r="A106" s="180" t="s">
        <v>607</v>
      </c>
      <c r="B106" s="175" t="s">
        <v>158</v>
      </c>
      <c r="C106" s="180" t="s">
        <v>608</v>
      </c>
      <c r="D106" s="9"/>
      <c r="E106" s="42">
        <v>1591.02</v>
      </c>
      <c r="F106" s="11"/>
      <c r="G106" s="42">
        <v>1656.64</v>
      </c>
      <c r="H106" s="11"/>
      <c r="I106" s="42">
        <v>922.96</v>
      </c>
      <c r="J106" s="11"/>
      <c r="K106" s="42">
        <v>857.34</v>
      </c>
      <c r="L106" s="8">
        <f>VLOOKUP(A106,'09.2019'!A:L,12,0)</f>
        <v>0</v>
      </c>
    </row>
    <row r="107" spans="1:12">
      <c r="A107" s="180" t="s">
        <v>613</v>
      </c>
      <c r="B107" s="175" t="s">
        <v>158</v>
      </c>
      <c r="C107" s="180" t="s">
        <v>614</v>
      </c>
      <c r="D107" s="9"/>
      <c r="E107" s="42">
        <v>4921.0200000000004</v>
      </c>
      <c r="F107" s="11"/>
      <c r="G107" s="42">
        <v>1563.76</v>
      </c>
      <c r="H107" s="11"/>
      <c r="I107" s="42">
        <v>1170.46</v>
      </c>
      <c r="J107" s="11"/>
      <c r="K107" s="42">
        <v>4527.72</v>
      </c>
      <c r="L107" s="8">
        <f>VLOOKUP(A107,'09.2019'!A:L,12,0)</f>
        <v>0</v>
      </c>
    </row>
    <row r="108" spans="1:12">
      <c r="A108" s="180" t="s">
        <v>619</v>
      </c>
      <c r="B108" s="175" t="s">
        <v>158</v>
      </c>
      <c r="C108" s="180" t="s">
        <v>620</v>
      </c>
      <c r="D108" s="9"/>
      <c r="E108" s="42">
        <v>43289.22</v>
      </c>
      <c r="F108" s="11"/>
      <c r="G108" s="42">
        <v>3451.46</v>
      </c>
      <c r="H108" s="11"/>
      <c r="I108" s="42">
        <v>22423.8</v>
      </c>
      <c r="J108" s="11"/>
      <c r="K108" s="42">
        <v>62261.56</v>
      </c>
      <c r="L108" s="8">
        <f>VLOOKUP(A108,'09.2019'!A:L,12,0)</f>
        <v>0</v>
      </c>
    </row>
    <row r="109" spans="1:12">
      <c r="A109" s="180" t="s">
        <v>625</v>
      </c>
      <c r="B109" s="175" t="s">
        <v>158</v>
      </c>
      <c r="C109" s="180" t="s">
        <v>626</v>
      </c>
      <c r="D109" s="9"/>
      <c r="E109" s="42">
        <v>125485.69</v>
      </c>
      <c r="F109" s="11"/>
      <c r="G109" s="42">
        <v>39876.21</v>
      </c>
      <c r="H109" s="11"/>
      <c r="I109" s="42">
        <v>29847.54</v>
      </c>
      <c r="J109" s="11"/>
      <c r="K109" s="42">
        <v>115457.02</v>
      </c>
      <c r="L109" s="8">
        <f>VLOOKUP(A109,'09.2019'!A:L,12,0)</f>
        <v>0</v>
      </c>
    </row>
    <row r="110" spans="1:12">
      <c r="A110" s="182" t="s">
        <v>158</v>
      </c>
      <c r="B110" s="175" t="s">
        <v>158</v>
      </c>
      <c r="C110" s="182" t="s">
        <v>158</v>
      </c>
      <c r="D110" s="12"/>
      <c r="E110" s="43"/>
      <c r="F110" s="12"/>
      <c r="G110" s="43"/>
      <c r="H110" s="12"/>
      <c r="I110" s="43"/>
      <c r="J110" s="12"/>
      <c r="K110" s="43"/>
      <c r="L110" s="8">
        <f>VLOOKUP(A110,'09.2019'!A:L,12,0)</f>
        <v>0</v>
      </c>
    </row>
    <row r="111" spans="1:12">
      <c r="A111" s="178" t="s">
        <v>631</v>
      </c>
      <c r="B111" s="175" t="s">
        <v>158</v>
      </c>
      <c r="C111" s="178" t="s">
        <v>632</v>
      </c>
      <c r="D111" s="6"/>
      <c r="E111" s="41">
        <v>145357.15</v>
      </c>
      <c r="F111" s="8"/>
      <c r="G111" s="41">
        <v>464743.92</v>
      </c>
      <c r="H111" s="8"/>
      <c r="I111" s="41">
        <v>470623.8</v>
      </c>
      <c r="J111" s="8"/>
      <c r="K111" s="41">
        <v>151237.03</v>
      </c>
      <c r="L111" s="8">
        <f>VLOOKUP(A111,'09.2019'!A:L,12,0)</f>
        <v>0</v>
      </c>
    </row>
    <row r="112" spans="1:12">
      <c r="A112" s="178" t="s">
        <v>637</v>
      </c>
      <c r="B112" s="175" t="s">
        <v>158</v>
      </c>
      <c r="C112" s="178" t="s">
        <v>632</v>
      </c>
      <c r="D112" s="6"/>
      <c r="E112" s="41">
        <v>145357.15</v>
      </c>
      <c r="F112" s="8"/>
      <c r="G112" s="41">
        <v>464743.92</v>
      </c>
      <c r="H112" s="8"/>
      <c r="I112" s="41">
        <v>470623.8</v>
      </c>
      <c r="J112" s="8"/>
      <c r="K112" s="41">
        <v>151237.03</v>
      </c>
      <c r="L112" s="8">
        <f>VLOOKUP(A112,'09.2019'!A:L,12,0)</f>
        <v>0</v>
      </c>
    </row>
    <row r="113" spans="1:12">
      <c r="A113" s="180" t="s">
        <v>638</v>
      </c>
      <c r="B113" s="175" t="s">
        <v>158</v>
      </c>
      <c r="C113" s="180" t="s">
        <v>639</v>
      </c>
      <c r="D113" s="9"/>
      <c r="E113" s="42">
        <v>113597.72</v>
      </c>
      <c r="F113" s="11"/>
      <c r="G113" s="42">
        <v>354567.97</v>
      </c>
      <c r="H113" s="11"/>
      <c r="I113" s="42">
        <v>359663.95</v>
      </c>
      <c r="J113" s="11"/>
      <c r="K113" s="42">
        <v>118693.7</v>
      </c>
      <c r="L113" s="8">
        <f>VLOOKUP(A113,'09.2019'!A:L,12,0)</f>
        <v>0</v>
      </c>
    </row>
    <row r="114" spans="1:12">
      <c r="A114" s="180" t="s">
        <v>644</v>
      </c>
      <c r="B114" s="175" t="s">
        <v>158</v>
      </c>
      <c r="C114" s="180" t="s">
        <v>645</v>
      </c>
      <c r="D114" s="9"/>
      <c r="E114" s="42">
        <v>28231.98</v>
      </c>
      <c r="F114" s="11"/>
      <c r="G114" s="42">
        <v>97882.83</v>
      </c>
      <c r="H114" s="11"/>
      <c r="I114" s="42">
        <v>98578.25</v>
      </c>
      <c r="J114" s="11"/>
      <c r="K114" s="42">
        <v>28927.4</v>
      </c>
      <c r="L114" s="8">
        <f>VLOOKUP(A114,'09.2019'!A:L,12,0)</f>
        <v>0</v>
      </c>
    </row>
    <row r="115" spans="1:12">
      <c r="A115" s="180" t="s">
        <v>650</v>
      </c>
      <c r="B115" s="175" t="s">
        <v>158</v>
      </c>
      <c r="C115" s="180" t="s">
        <v>651</v>
      </c>
      <c r="D115" s="9"/>
      <c r="E115" s="42">
        <v>3527.45</v>
      </c>
      <c r="F115" s="11"/>
      <c r="G115" s="42">
        <v>12293.12</v>
      </c>
      <c r="H115" s="11"/>
      <c r="I115" s="42">
        <v>12381.6</v>
      </c>
      <c r="J115" s="11"/>
      <c r="K115" s="42">
        <v>3615.93</v>
      </c>
      <c r="L115" s="8">
        <f>VLOOKUP(A115,'09.2019'!A:L,12,0)</f>
        <v>0</v>
      </c>
    </row>
    <row r="116" spans="1:12">
      <c r="A116" s="182" t="s">
        <v>158</v>
      </c>
      <c r="B116" s="175" t="s">
        <v>158</v>
      </c>
      <c r="C116" s="182" t="s">
        <v>158</v>
      </c>
      <c r="D116" s="12"/>
      <c r="E116" s="43"/>
      <c r="F116" s="12"/>
      <c r="G116" s="43"/>
      <c r="H116" s="12"/>
      <c r="I116" s="43"/>
      <c r="J116" s="12"/>
      <c r="K116" s="43"/>
      <c r="L116" s="8">
        <f>VLOOKUP(A116,'09.2019'!A:L,12,0)</f>
        <v>0</v>
      </c>
    </row>
    <row r="117" spans="1:12">
      <c r="A117" s="178" t="s">
        <v>656</v>
      </c>
      <c r="B117" s="175" t="s">
        <v>158</v>
      </c>
      <c r="C117" s="178" t="s">
        <v>657</v>
      </c>
      <c r="D117" s="6"/>
      <c r="E117" s="41">
        <v>60240.58</v>
      </c>
      <c r="F117" s="8"/>
      <c r="G117" s="41">
        <v>191813.51</v>
      </c>
      <c r="H117" s="8"/>
      <c r="I117" s="41">
        <v>193473.2</v>
      </c>
      <c r="J117" s="8"/>
      <c r="K117" s="41">
        <v>61900.27</v>
      </c>
      <c r="L117" s="8">
        <f>VLOOKUP(A117,'09.2019'!A:L,12,0)</f>
        <v>0</v>
      </c>
    </row>
    <row r="118" spans="1:12">
      <c r="A118" s="178" t="s">
        <v>662</v>
      </c>
      <c r="B118" s="175" t="s">
        <v>158</v>
      </c>
      <c r="C118" s="178" t="s">
        <v>657</v>
      </c>
      <c r="D118" s="6"/>
      <c r="E118" s="41">
        <v>60240.58</v>
      </c>
      <c r="F118" s="8"/>
      <c r="G118" s="41">
        <v>191813.51</v>
      </c>
      <c r="H118" s="8"/>
      <c r="I118" s="41">
        <v>193473.2</v>
      </c>
      <c r="J118" s="8"/>
      <c r="K118" s="41">
        <v>61900.27</v>
      </c>
      <c r="L118" s="8">
        <f>VLOOKUP(A118,'09.2019'!A:L,12,0)</f>
        <v>0</v>
      </c>
    </row>
    <row r="119" spans="1:12">
      <c r="A119" s="180" t="s">
        <v>663</v>
      </c>
      <c r="B119" s="175" t="s">
        <v>158</v>
      </c>
      <c r="C119" s="180" t="s">
        <v>664</v>
      </c>
      <c r="D119" s="9"/>
      <c r="E119" s="42">
        <v>667.31</v>
      </c>
      <c r="F119" s="11"/>
      <c r="G119" s="42">
        <v>2303.79</v>
      </c>
      <c r="H119" s="11"/>
      <c r="I119" s="42">
        <v>2298.54</v>
      </c>
      <c r="J119" s="11"/>
      <c r="K119" s="42">
        <v>662.06</v>
      </c>
      <c r="L119" s="8">
        <f>VLOOKUP(A119,'09.2019'!A:L,12,0)</f>
        <v>0</v>
      </c>
    </row>
    <row r="120" spans="1:12">
      <c r="A120" s="180" t="s">
        <v>669</v>
      </c>
      <c r="B120" s="175" t="s">
        <v>158</v>
      </c>
      <c r="C120" s="180" t="s">
        <v>670</v>
      </c>
      <c r="D120" s="9"/>
      <c r="E120" s="42">
        <v>37956.35</v>
      </c>
      <c r="F120" s="11"/>
      <c r="G120" s="42">
        <v>112231.31</v>
      </c>
      <c r="H120" s="11"/>
      <c r="I120" s="42">
        <v>113102.84</v>
      </c>
      <c r="J120" s="11"/>
      <c r="K120" s="42">
        <v>38827.879999999997</v>
      </c>
      <c r="L120" s="8">
        <f>VLOOKUP(A120,'09.2019'!A:L,12,0)</f>
        <v>0</v>
      </c>
    </row>
    <row r="121" spans="1:12">
      <c r="A121" s="180" t="s">
        <v>1889</v>
      </c>
      <c r="B121" s="175" t="s">
        <v>158</v>
      </c>
      <c r="C121" s="180" t="s">
        <v>1890</v>
      </c>
      <c r="D121" s="9"/>
      <c r="E121" s="42">
        <v>0</v>
      </c>
      <c r="F121" s="11"/>
      <c r="G121" s="42">
        <v>0</v>
      </c>
      <c r="H121" s="11"/>
      <c r="I121" s="42">
        <v>24.08</v>
      </c>
      <c r="J121" s="11"/>
      <c r="K121" s="42">
        <v>24.08</v>
      </c>
      <c r="L121" s="8" t="e">
        <f>VLOOKUP(A121,'09.2019'!A:L,12,0)</f>
        <v>#N/A</v>
      </c>
    </row>
    <row r="122" spans="1:12">
      <c r="A122" s="180" t="s">
        <v>675</v>
      </c>
      <c r="B122" s="175" t="s">
        <v>158</v>
      </c>
      <c r="C122" s="180" t="s">
        <v>676</v>
      </c>
      <c r="D122" s="9"/>
      <c r="E122" s="42">
        <v>1149.6199999999999</v>
      </c>
      <c r="F122" s="11"/>
      <c r="G122" s="42">
        <v>4409.6000000000004</v>
      </c>
      <c r="H122" s="11"/>
      <c r="I122" s="42">
        <v>4420.76</v>
      </c>
      <c r="J122" s="11"/>
      <c r="K122" s="42">
        <v>1160.78</v>
      </c>
      <c r="L122" s="8">
        <f>VLOOKUP(A122,'09.2019'!A:L,12,0)</f>
        <v>0</v>
      </c>
    </row>
    <row r="123" spans="1:12">
      <c r="A123" s="180" t="s">
        <v>681</v>
      </c>
      <c r="B123" s="175" t="s">
        <v>158</v>
      </c>
      <c r="C123" s="180" t="s">
        <v>682</v>
      </c>
      <c r="D123" s="9"/>
      <c r="E123" s="42">
        <v>5883.19</v>
      </c>
      <c r="F123" s="11"/>
      <c r="G123" s="42">
        <v>20360.37</v>
      </c>
      <c r="H123" s="11"/>
      <c r="I123" s="42">
        <v>20380.66</v>
      </c>
      <c r="J123" s="11"/>
      <c r="K123" s="42">
        <v>5903.48</v>
      </c>
      <c r="L123" s="8">
        <f>VLOOKUP(A123,'09.2019'!A:L,12,0)</f>
        <v>0</v>
      </c>
    </row>
    <row r="124" spans="1:12">
      <c r="A124" s="180" t="s">
        <v>687</v>
      </c>
      <c r="B124" s="175" t="s">
        <v>158</v>
      </c>
      <c r="C124" s="180" t="s">
        <v>688</v>
      </c>
      <c r="D124" s="9"/>
      <c r="E124" s="42">
        <v>12318.83</v>
      </c>
      <c r="F124" s="11"/>
      <c r="G124" s="42">
        <v>40745.980000000003</v>
      </c>
      <c r="H124" s="11"/>
      <c r="I124" s="42">
        <v>41039.86</v>
      </c>
      <c r="J124" s="11"/>
      <c r="K124" s="42">
        <v>12612.71</v>
      </c>
      <c r="L124" s="8">
        <f>VLOOKUP(A124,'09.2019'!A:L,12,0)</f>
        <v>0</v>
      </c>
    </row>
    <row r="125" spans="1:12">
      <c r="A125" s="180" t="s">
        <v>693</v>
      </c>
      <c r="B125" s="175" t="s">
        <v>158</v>
      </c>
      <c r="C125" s="180" t="s">
        <v>694</v>
      </c>
      <c r="D125" s="9"/>
      <c r="E125" s="42">
        <v>2265.2800000000002</v>
      </c>
      <c r="F125" s="11"/>
      <c r="G125" s="42">
        <v>9645.57</v>
      </c>
      <c r="H125" s="11"/>
      <c r="I125" s="42">
        <v>10089.57</v>
      </c>
      <c r="J125" s="11"/>
      <c r="K125" s="42">
        <v>2709.28</v>
      </c>
      <c r="L125" s="8">
        <f>VLOOKUP(A125,'09.2019'!A:L,12,0)</f>
        <v>0</v>
      </c>
    </row>
    <row r="126" spans="1:12">
      <c r="A126" s="180" t="s">
        <v>1918</v>
      </c>
      <c r="B126" s="175" t="s">
        <v>158</v>
      </c>
      <c r="C126" s="180" t="s">
        <v>1919</v>
      </c>
      <c r="D126" s="9"/>
      <c r="E126" s="42">
        <v>0</v>
      </c>
      <c r="F126" s="11"/>
      <c r="G126" s="42">
        <v>2116.89</v>
      </c>
      <c r="H126" s="11"/>
      <c r="I126" s="42">
        <v>2116.89</v>
      </c>
      <c r="J126" s="11"/>
      <c r="K126" s="42">
        <v>0</v>
      </c>
      <c r="L126" s="8" t="e">
        <f>VLOOKUP(A126,'09.2019'!A:L,12,0)</f>
        <v>#N/A</v>
      </c>
    </row>
    <row r="127" spans="1:12">
      <c r="A127" s="182" t="s">
        <v>158</v>
      </c>
      <c r="B127" s="175" t="s">
        <v>158</v>
      </c>
      <c r="C127" s="182" t="s">
        <v>158</v>
      </c>
      <c r="D127" s="12"/>
      <c r="E127" s="43"/>
      <c r="F127" s="12"/>
      <c r="G127" s="43"/>
      <c r="H127" s="12"/>
      <c r="I127" s="43"/>
      <c r="J127" s="12"/>
      <c r="K127" s="43"/>
      <c r="L127" s="8">
        <f>VLOOKUP(A127,'09.2019'!A:L,12,0)</f>
        <v>0</v>
      </c>
    </row>
    <row r="128" spans="1:12">
      <c r="A128" s="178" t="s">
        <v>699</v>
      </c>
      <c r="B128" s="175" t="s">
        <v>158</v>
      </c>
      <c r="C128" s="178" t="s">
        <v>700</v>
      </c>
      <c r="D128" s="6"/>
      <c r="E128" s="41">
        <v>297558.73</v>
      </c>
      <c r="F128" s="8"/>
      <c r="G128" s="41">
        <v>1134805.8500000001</v>
      </c>
      <c r="H128" s="8"/>
      <c r="I128" s="41">
        <v>1125368.95</v>
      </c>
      <c r="J128" s="8"/>
      <c r="K128" s="41">
        <v>288121.83</v>
      </c>
      <c r="L128" s="8">
        <f>VLOOKUP(A128,'09.2019'!A:L,12,0)</f>
        <v>0</v>
      </c>
    </row>
    <row r="129" spans="1:12">
      <c r="A129" s="178" t="s">
        <v>705</v>
      </c>
      <c r="B129" s="175" t="s">
        <v>158</v>
      </c>
      <c r="C129" s="178" t="s">
        <v>700</v>
      </c>
      <c r="D129" s="6"/>
      <c r="E129" s="41">
        <v>297558.73</v>
      </c>
      <c r="F129" s="8"/>
      <c r="G129" s="41">
        <v>1134805.8500000001</v>
      </c>
      <c r="H129" s="8"/>
      <c r="I129" s="41">
        <v>1125368.95</v>
      </c>
      <c r="J129" s="8"/>
      <c r="K129" s="41">
        <v>288121.83</v>
      </c>
      <c r="L129" s="8">
        <f>VLOOKUP(A129,'09.2019'!A:L,12,0)</f>
        <v>0</v>
      </c>
    </row>
    <row r="130" spans="1:12">
      <c r="A130" s="180" t="s">
        <v>706</v>
      </c>
      <c r="B130" s="175" t="s">
        <v>158</v>
      </c>
      <c r="C130" s="180" t="s">
        <v>707</v>
      </c>
      <c r="D130" s="9"/>
      <c r="E130" s="42">
        <v>260315.01</v>
      </c>
      <c r="F130" s="11"/>
      <c r="G130" s="42">
        <v>1096074.27</v>
      </c>
      <c r="H130" s="11"/>
      <c r="I130" s="42">
        <v>1123881.0900000001</v>
      </c>
      <c r="J130" s="11"/>
      <c r="K130" s="42">
        <v>288121.83</v>
      </c>
      <c r="L130" s="8">
        <f>VLOOKUP(A130,'09.2019'!A:L,12,0)</f>
        <v>0</v>
      </c>
    </row>
    <row r="131" spans="1:12">
      <c r="A131" s="180" t="s">
        <v>710</v>
      </c>
      <c r="B131" s="175" t="s">
        <v>158</v>
      </c>
      <c r="C131" s="180" t="s">
        <v>711</v>
      </c>
      <c r="D131" s="9"/>
      <c r="E131" s="42">
        <v>37243.72</v>
      </c>
      <c r="F131" s="11"/>
      <c r="G131" s="42">
        <v>38731.58</v>
      </c>
      <c r="H131" s="11"/>
      <c r="I131" s="42">
        <v>1487.86</v>
      </c>
      <c r="J131" s="11"/>
      <c r="K131" s="42">
        <v>0</v>
      </c>
      <c r="L131" s="8">
        <f>VLOOKUP(A131,'09.2019'!A:L,12,0)</f>
        <v>0</v>
      </c>
    </row>
    <row r="132" spans="1:12">
      <c r="A132" s="182" t="s">
        <v>158</v>
      </c>
      <c r="B132" s="175" t="s">
        <v>158</v>
      </c>
      <c r="C132" s="182" t="s">
        <v>158</v>
      </c>
      <c r="D132" s="12"/>
      <c r="E132" s="43"/>
      <c r="F132" s="12"/>
      <c r="G132" s="43"/>
      <c r="H132" s="12"/>
      <c r="I132" s="43"/>
      <c r="J132" s="12"/>
      <c r="K132" s="43"/>
      <c r="L132" s="8">
        <f>VLOOKUP(A132,'09.2019'!A:L,12,0)</f>
        <v>0</v>
      </c>
    </row>
    <row r="133" spans="1:12">
      <c r="A133" s="178" t="s">
        <v>1891</v>
      </c>
      <c r="B133" s="175" t="s">
        <v>158</v>
      </c>
      <c r="C133" s="178" t="s">
        <v>440</v>
      </c>
      <c r="D133" s="6"/>
      <c r="E133" s="41">
        <v>1428.75</v>
      </c>
      <c r="F133" s="8"/>
      <c r="G133" s="41">
        <v>1428.75</v>
      </c>
      <c r="H133" s="8"/>
      <c r="I133" s="41">
        <v>0.8</v>
      </c>
      <c r="J133" s="8"/>
      <c r="K133" s="41">
        <v>0.8</v>
      </c>
      <c r="L133" s="8" t="e">
        <f>VLOOKUP(A133,'09.2019'!A:L,12,0)</f>
        <v>#N/A</v>
      </c>
    </row>
    <row r="134" spans="1:12">
      <c r="A134" s="178" t="s">
        <v>1892</v>
      </c>
      <c r="B134" s="175" t="s">
        <v>158</v>
      </c>
      <c r="C134" s="178" t="s">
        <v>440</v>
      </c>
      <c r="D134" s="6"/>
      <c r="E134" s="41">
        <v>1428.75</v>
      </c>
      <c r="F134" s="8"/>
      <c r="G134" s="41">
        <v>1428.75</v>
      </c>
      <c r="H134" s="8"/>
      <c r="I134" s="41">
        <v>0.8</v>
      </c>
      <c r="J134" s="8"/>
      <c r="K134" s="41">
        <v>0.8</v>
      </c>
      <c r="L134" s="8" t="e">
        <f>VLOOKUP(A134,'09.2019'!A:L,12,0)</f>
        <v>#N/A</v>
      </c>
    </row>
    <row r="135" spans="1:12">
      <c r="A135" s="180" t="s">
        <v>1893</v>
      </c>
      <c r="B135" s="175" t="s">
        <v>158</v>
      </c>
      <c r="C135" s="180" t="s">
        <v>1894</v>
      </c>
      <c r="D135" s="9"/>
      <c r="E135" s="42">
        <v>1428.75</v>
      </c>
      <c r="F135" s="11"/>
      <c r="G135" s="42">
        <v>1428.75</v>
      </c>
      <c r="H135" s="11"/>
      <c r="I135" s="42">
        <v>0.8</v>
      </c>
      <c r="J135" s="11"/>
      <c r="K135" s="42">
        <v>0.8</v>
      </c>
      <c r="L135" s="8" t="e">
        <f>VLOOKUP(A135,'09.2019'!A:L,12,0)</f>
        <v>#N/A</v>
      </c>
    </row>
    <row r="136" spans="1:12">
      <c r="A136" s="182" t="s">
        <v>158</v>
      </c>
      <c r="B136" s="175" t="s">
        <v>158</v>
      </c>
      <c r="C136" s="182" t="s">
        <v>158</v>
      </c>
      <c r="D136" s="12"/>
      <c r="E136" s="43"/>
      <c r="F136" s="12"/>
      <c r="G136" s="43"/>
      <c r="H136" s="12"/>
      <c r="I136" s="43"/>
      <c r="J136" s="12"/>
      <c r="K136" s="43"/>
      <c r="L136" s="8">
        <f>VLOOKUP(A136,'09.2019'!A:L,12,0)</f>
        <v>0</v>
      </c>
    </row>
    <row r="137" spans="1:12">
      <c r="A137" s="178" t="s">
        <v>714</v>
      </c>
      <c r="B137" s="175" t="s">
        <v>158</v>
      </c>
      <c r="C137" s="178" t="s">
        <v>227</v>
      </c>
      <c r="D137" s="6"/>
      <c r="E137" s="41">
        <v>4035438.05</v>
      </c>
      <c r="F137" s="8"/>
      <c r="G137" s="41">
        <v>2103483.4300000002</v>
      </c>
      <c r="H137" s="8"/>
      <c r="I137" s="41">
        <v>1570624.04</v>
      </c>
      <c r="J137" s="8"/>
      <c r="K137" s="41">
        <v>3502578.66</v>
      </c>
      <c r="L137" s="8">
        <f>VLOOKUP(A137,'09.2019'!A:L,12,0)</f>
        <v>0</v>
      </c>
    </row>
    <row r="138" spans="1:12">
      <c r="A138" s="178" t="s">
        <v>719</v>
      </c>
      <c r="B138" s="175" t="s">
        <v>158</v>
      </c>
      <c r="C138" s="178" t="s">
        <v>227</v>
      </c>
      <c r="D138" s="6"/>
      <c r="E138" s="41">
        <v>4035438.05</v>
      </c>
      <c r="F138" s="8"/>
      <c r="G138" s="41">
        <v>2103483.4300000002</v>
      </c>
      <c r="H138" s="8"/>
      <c r="I138" s="41">
        <v>1570624.04</v>
      </c>
      <c r="J138" s="8"/>
      <c r="K138" s="41">
        <v>3502578.66</v>
      </c>
      <c r="L138" s="8">
        <f>VLOOKUP(A138,'09.2019'!A:L,12,0)</f>
        <v>0</v>
      </c>
    </row>
    <row r="139" spans="1:12">
      <c r="A139" s="180" t="s">
        <v>720</v>
      </c>
      <c r="B139" s="175" t="s">
        <v>158</v>
      </c>
      <c r="C139" s="180" t="s">
        <v>721</v>
      </c>
      <c r="D139" s="9"/>
      <c r="E139" s="42">
        <v>3371170.23</v>
      </c>
      <c r="F139" s="11"/>
      <c r="G139" s="42">
        <v>1842653.87</v>
      </c>
      <c r="H139" s="11"/>
      <c r="I139" s="42">
        <v>1399417.14</v>
      </c>
      <c r="J139" s="11"/>
      <c r="K139" s="42">
        <v>2927933.5</v>
      </c>
      <c r="L139" s="8">
        <f>VLOOKUP(A139,'09.2019'!A:L,12,0)</f>
        <v>0</v>
      </c>
    </row>
    <row r="140" spans="1:12">
      <c r="A140" s="180" t="s">
        <v>725</v>
      </c>
      <c r="B140" s="175" t="s">
        <v>158</v>
      </c>
      <c r="C140" s="180" t="s">
        <v>726</v>
      </c>
      <c r="D140" s="9"/>
      <c r="E140" s="42">
        <v>612267.81999999995</v>
      </c>
      <c r="F140" s="11"/>
      <c r="G140" s="42">
        <v>260829.56</v>
      </c>
      <c r="H140" s="11"/>
      <c r="I140" s="42">
        <v>0</v>
      </c>
      <c r="J140" s="11"/>
      <c r="K140" s="42">
        <v>351438.26</v>
      </c>
      <c r="L140" s="8">
        <f>VLOOKUP(A140,'09.2019'!A:L,12,0)</f>
        <v>0</v>
      </c>
    </row>
    <row r="141" spans="1:12">
      <c r="A141" s="180" t="s">
        <v>730</v>
      </c>
      <c r="B141" s="175" t="s">
        <v>158</v>
      </c>
      <c r="C141" s="180" t="s">
        <v>731</v>
      </c>
      <c r="D141" s="9"/>
      <c r="E141" s="42">
        <v>52000</v>
      </c>
      <c r="F141" s="11"/>
      <c r="G141" s="42">
        <v>0</v>
      </c>
      <c r="H141" s="11"/>
      <c r="I141" s="42">
        <v>171206.9</v>
      </c>
      <c r="J141" s="11"/>
      <c r="K141" s="42">
        <v>223206.9</v>
      </c>
      <c r="L141" s="8">
        <f>VLOOKUP(A141,'09.2019'!A:L,12,0)</f>
        <v>0</v>
      </c>
    </row>
    <row r="142" spans="1:12">
      <c r="A142" s="178" t="s">
        <v>158</v>
      </c>
      <c r="B142" s="175" t="s">
        <v>158</v>
      </c>
      <c r="C142" s="178" t="s">
        <v>158</v>
      </c>
      <c r="D142" s="6"/>
      <c r="E142" s="45"/>
      <c r="F142" s="6"/>
      <c r="G142" s="45"/>
      <c r="H142" s="6"/>
      <c r="I142" s="45"/>
      <c r="J142" s="6"/>
      <c r="K142" s="45"/>
      <c r="L142" s="8">
        <f>VLOOKUP(A142,'09.2019'!A:L,12,0)</f>
        <v>0</v>
      </c>
    </row>
    <row r="143" spans="1:12">
      <c r="A143" s="176" t="s">
        <v>257</v>
      </c>
      <c r="B143" s="176" t="s">
        <v>258</v>
      </c>
      <c r="C143" s="4"/>
      <c r="D143" s="4"/>
      <c r="E143" s="187" t="s">
        <v>259</v>
      </c>
      <c r="F143" s="5"/>
      <c r="G143" s="187" t="s">
        <v>260</v>
      </c>
      <c r="H143" s="5"/>
      <c r="I143" s="187" t="s">
        <v>261</v>
      </c>
      <c r="J143" s="5"/>
      <c r="K143" s="187" t="s">
        <v>262</v>
      </c>
      <c r="L143" s="8">
        <f>VLOOKUP(A143,'09.2019'!A:L,12,0)</f>
        <v>0</v>
      </c>
    </row>
    <row r="144" spans="1:12">
      <c r="A144" s="178" t="s">
        <v>732</v>
      </c>
      <c r="B144" s="175" t="s">
        <v>158</v>
      </c>
      <c r="C144" s="178" t="s">
        <v>733</v>
      </c>
      <c r="D144" s="6"/>
      <c r="E144" s="41">
        <v>380549.46</v>
      </c>
      <c r="F144" s="8"/>
      <c r="G144" s="41">
        <v>23567.14</v>
      </c>
      <c r="H144" s="8"/>
      <c r="I144" s="41">
        <v>0</v>
      </c>
      <c r="J144" s="8"/>
      <c r="K144" s="41">
        <v>356982.32</v>
      </c>
      <c r="L144" s="8">
        <f>VLOOKUP(A144,'09.2019'!A:L,12,0)</f>
        <v>0</v>
      </c>
    </row>
    <row r="145" spans="1:13">
      <c r="A145" s="178" t="s">
        <v>734</v>
      </c>
      <c r="B145" s="175" t="s">
        <v>158</v>
      </c>
      <c r="C145" s="178" t="s">
        <v>735</v>
      </c>
      <c r="D145" s="6"/>
      <c r="E145" s="41">
        <v>380549.46</v>
      </c>
      <c r="F145" s="8"/>
      <c r="G145" s="41">
        <v>23567.14</v>
      </c>
      <c r="H145" s="8"/>
      <c r="I145" s="41">
        <v>0</v>
      </c>
      <c r="J145" s="8"/>
      <c r="K145" s="41">
        <v>356982.32</v>
      </c>
      <c r="L145" s="8">
        <f>VLOOKUP(A145,'09.2019'!A:L,12,0)</f>
        <v>0</v>
      </c>
    </row>
    <row r="146" spans="1:13">
      <c r="A146" s="178" t="s">
        <v>736</v>
      </c>
      <c r="B146" s="175" t="s">
        <v>158</v>
      </c>
      <c r="C146" s="178" t="s">
        <v>737</v>
      </c>
      <c r="D146" s="6"/>
      <c r="E146" s="41">
        <v>380549.46</v>
      </c>
      <c r="F146" s="8"/>
      <c r="G146" s="41">
        <v>23567.14</v>
      </c>
      <c r="H146" s="8"/>
      <c r="I146" s="41">
        <v>0</v>
      </c>
      <c r="J146" s="8"/>
      <c r="K146" s="41">
        <v>356982.32</v>
      </c>
      <c r="L146" s="8">
        <f>VLOOKUP(A146,'09.2019'!A:L,12,0)</f>
        <v>0</v>
      </c>
    </row>
    <row r="147" spans="1:13">
      <c r="A147" s="178" t="s">
        <v>738</v>
      </c>
      <c r="B147" s="175" t="s">
        <v>158</v>
      </c>
      <c r="C147" s="178" t="s">
        <v>737</v>
      </c>
      <c r="D147" s="6"/>
      <c r="E147" s="41">
        <v>380549.46</v>
      </c>
      <c r="F147" s="8"/>
      <c r="G147" s="41">
        <v>23567.14</v>
      </c>
      <c r="H147" s="8"/>
      <c r="I147" s="41">
        <v>0</v>
      </c>
      <c r="J147" s="8"/>
      <c r="K147" s="41">
        <v>356982.32</v>
      </c>
      <c r="L147" s="8">
        <f>VLOOKUP(A147,'09.2019'!A:L,12,0)</f>
        <v>0</v>
      </c>
    </row>
    <row r="148" spans="1:13">
      <c r="A148" s="180" t="s">
        <v>739</v>
      </c>
      <c r="B148" s="175" t="s">
        <v>158</v>
      </c>
      <c r="C148" s="180" t="s">
        <v>740</v>
      </c>
      <c r="D148" s="9"/>
      <c r="E148" s="42">
        <v>380549.46</v>
      </c>
      <c r="F148" s="11"/>
      <c r="G148" s="42">
        <v>23567.14</v>
      </c>
      <c r="H148" s="11"/>
      <c r="I148" s="42">
        <v>0</v>
      </c>
      <c r="J148" s="11"/>
      <c r="K148" s="42">
        <v>356982.32</v>
      </c>
      <c r="L148" s="8">
        <f>VLOOKUP(A148,'09.2019'!A:L,12,0)</f>
        <v>0</v>
      </c>
    </row>
    <row r="149" spans="1:13">
      <c r="A149" s="182" t="s">
        <v>158</v>
      </c>
      <c r="B149" s="175" t="s">
        <v>158</v>
      </c>
      <c r="C149" s="182" t="s">
        <v>158</v>
      </c>
      <c r="D149" s="12"/>
      <c r="E149" s="43"/>
      <c r="F149" s="12"/>
      <c r="G149" s="43"/>
      <c r="H149" s="12"/>
      <c r="I149" s="43"/>
      <c r="J149" s="12"/>
      <c r="K149" s="43"/>
      <c r="L149" s="8">
        <f>VLOOKUP(A149,'09.2019'!A:L,12,0)</f>
        <v>0</v>
      </c>
    </row>
    <row r="150" spans="1:13">
      <c r="A150" s="178" t="s">
        <v>741</v>
      </c>
      <c r="B150" s="178" t="s">
        <v>742</v>
      </c>
      <c r="C150" s="6"/>
      <c r="D150" s="6"/>
      <c r="E150" s="41">
        <v>5866940.4100000001</v>
      </c>
      <c r="F150" s="8"/>
      <c r="G150" s="41">
        <v>3210228.8</v>
      </c>
      <c r="H150" s="8"/>
      <c r="I150" s="41">
        <v>192853.66</v>
      </c>
      <c r="J150" s="8"/>
      <c r="K150" s="41">
        <v>8884315.5500000007</v>
      </c>
      <c r="L150" s="8">
        <f>VLOOKUP(A150,'09.2019'!A:L,12,0)</f>
        <v>0</v>
      </c>
      <c r="M150" s="46">
        <f>G150-I150</f>
        <v>3017375.1399999997</v>
      </c>
    </row>
    <row r="151" spans="1:13">
      <c r="A151" s="178" t="s">
        <v>747</v>
      </c>
      <c r="B151" s="175" t="s">
        <v>158</v>
      </c>
      <c r="C151" s="178" t="s">
        <v>748</v>
      </c>
      <c r="D151" s="6"/>
      <c r="E151" s="41">
        <v>4429551.63</v>
      </c>
      <c r="F151" s="8"/>
      <c r="G151" s="41">
        <v>2365671.2400000002</v>
      </c>
      <c r="H151" s="8"/>
      <c r="I151" s="41">
        <v>108886.46</v>
      </c>
      <c r="J151" s="8"/>
      <c r="K151" s="41">
        <v>6686336.4100000001</v>
      </c>
      <c r="L151" s="8">
        <f>VLOOKUP(A151,'09.2019'!A:L,12,0)</f>
        <v>0</v>
      </c>
      <c r="M151" s="46">
        <f t="shared" ref="M151:M214" si="0">G151-I151</f>
        <v>2256784.7800000003</v>
      </c>
    </row>
    <row r="152" spans="1:13">
      <c r="A152" s="178" t="s">
        <v>753</v>
      </c>
      <c r="B152" s="175" t="s">
        <v>158</v>
      </c>
      <c r="C152" s="178" t="s">
        <v>754</v>
      </c>
      <c r="D152" s="6"/>
      <c r="E152" s="41">
        <v>3621705.7</v>
      </c>
      <c r="F152" s="8"/>
      <c r="G152" s="41">
        <v>1927142.8</v>
      </c>
      <c r="H152" s="8"/>
      <c r="I152" s="41">
        <v>108568.43</v>
      </c>
      <c r="J152" s="8"/>
      <c r="K152" s="41">
        <v>5440280.0700000003</v>
      </c>
      <c r="L152" s="8">
        <f>VLOOKUP(A152,'09.2019'!A:L,12,0)</f>
        <v>0</v>
      </c>
      <c r="M152" s="46">
        <f t="shared" si="0"/>
        <v>1818574.37</v>
      </c>
    </row>
    <row r="153" spans="1:13">
      <c r="A153" s="178" t="s">
        <v>758</v>
      </c>
      <c r="B153" s="175" t="s">
        <v>158</v>
      </c>
      <c r="C153" s="178" t="s">
        <v>759</v>
      </c>
      <c r="D153" s="6"/>
      <c r="E153" s="41">
        <v>463874.4</v>
      </c>
      <c r="F153" s="8"/>
      <c r="G153" s="41">
        <v>232670.43</v>
      </c>
      <c r="H153" s="8"/>
      <c r="I153" s="41">
        <v>3.12</v>
      </c>
      <c r="J153" s="8"/>
      <c r="K153" s="41">
        <v>696541.71</v>
      </c>
      <c r="L153" s="8">
        <f>VLOOKUP(A153,'09.2019'!A:L,12,0)</f>
        <v>0</v>
      </c>
      <c r="M153" s="46">
        <f t="shared" si="0"/>
        <v>232667.31</v>
      </c>
    </row>
    <row r="154" spans="1:13">
      <c r="A154" s="178" t="s">
        <v>764</v>
      </c>
      <c r="B154" s="175" t="s">
        <v>158</v>
      </c>
      <c r="C154" s="178" t="s">
        <v>765</v>
      </c>
      <c r="D154" s="6"/>
      <c r="E154" s="41">
        <v>237449.13</v>
      </c>
      <c r="F154" s="8"/>
      <c r="G154" s="41">
        <v>116335.09</v>
      </c>
      <c r="H154" s="8"/>
      <c r="I154" s="41">
        <v>1.44</v>
      </c>
      <c r="J154" s="8"/>
      <c r="K154" s="41">
        <v>353782.78</v>
      </c>
      <c r="L154" s="8" t="str">
        <f>VLOOKUP(A154,'09.2019'!A:L,12,0)</f>
        <v>7.1.1.1</v>
      </c>
      <c r="M154" s="46">
        <f t="shared" si="0"/>
        <v>116333.65</v>
      </c>
    </row>
    <row r="155" spans="1:13">
      <c r="A155" s="180" t="s">
        <v>770</v>
      </c>
      <c r="B155" s="175" t="s">
        <v>158</v>
      </c>
      <c r="C155" s="180" t="s">
        <v>771</v>
      </c>
      <c r="D155" s="9"/>
      <c r="E155" s="42">
        <v>140646.01999999999</v>
      </c>
      <c r="F155" s="11"/>
      <c r="G155" s="42">
        <v>71238.03</v>
      </c>
      <c r="H155" s="11"/>
      <c r="I155" s="42">
        <v>1.37</v>
      </c>
      <c r="J155" s="11"/>
      <c r="K155" s="42">
        <v>211882.68</v>
      </c>
      <c r="L155" s="8">
        <f>VLOOKUP(A155,'09.2019'!A:L,12,0)</f>
        <v>0</v>
      </c>
      <c r="M155" s="46">
        <f t="shared" si="0"/>
        <v>71236.66</v>
      </c>
    </row>
    <row r="156" spans="1:13">
      <c r="A156" s="180" t="s">
        <v>776</v>
      </c>
      <c r="B156" s="175" t="s">
        <v>158</v>
      </c>
      <c r="C156" s="180" t="s">
        <v>777</v>
      </c>
      <c r="D156" s="9"/>
      <c r="E156" s="42">
        <v>35864.879999999997</v>
      </c>
      <c r="F156" s="11"/>
      <c r="G156" s="42">
        <v>18165.330000000002</v>
      </c>
      <c r="H156" s="11"/>
      <c r="I156" s="42">
        <v>0</v>
      </c>
      <c r="J156" s="11"/>
      <c r="K156" s="42">
        <v>54030.21</v>
      </c>
      <c r="L156" s="8">
        <f>VLOOKUP(A156,'09.2019'!A:L,12,0)</f>
        <v>0</v>
      </c>
      <c r="M156" s="46">
        <f t="shared" si="0"/>
        <v>18165.330000000002</v>
      </c>
    </row>
    <row r="157" spans="1:13">
      <c r="A157" s="180" t="s">
        <v>781</v>
      </c>
      <c r="B157" s="175" t="s">
        <v>158</v>
      </c>
      <c r="C157" s="180" t="s">
        <v>782</v>
      </c>
      <c r="D157" s="9"/>
      <c r="E157" s="42">
        <v>11251.72</v>
      </c>
      <c r="F157" s="11"/>
      <c r="G157" s="42">
        <v>5936.38</v>
      </c>
      <c r="H157" s="11"/>
      <c r="I157" s="42">
        <v>0</v>
      </c>
      <c r="J157" s="11"/>
      <c r="K157" s="42">
        <v>17188.099999999999</v>
      </c>
      <c r="L157" s="8">
        <f>VLOOKUP(A157,'09.2019'!A:L,12,0)</f>
        <v>0</v>
      </c>
      <c r="M157" s="46">
        <f t="shared" si="0"/>
        <v>5936.38</v>
      </c>
    </row>
    <row r="158" spans="1:13">
      <c r="A158" s="180" t="s">
        <v>786</v>
      </c>
      <c r="B158" s="175" t="s">
        <v>158</v>
      </c>
      <c r="C158" s="180" t="s">
        <v>787</v>
      </c>
      <c r="D158" s="9"/>
      <c r="E158" s="42">
        <v>1165.5999999999999</v>
      </c>
      <c r="F158" s="11"/>
      <c r="G158" s="42">
        <v>474.92</v>
      </c>
      <c r="H158" s="11"/>
      <c r="I158" s="42">
        <v>0</v>
      </c>
      <c r="J158" s="11"/>
      <c r="K158" s="42">
        <v>1640.52</v>
      </c>
      <c r="L158" s="8">
        <f>VLOOKUP(A158,'09.2019'!A:L,12,0)</f>
        <v>0</v>
      </c>
      <c r="M158" s="46">
        <f t="shared" si="0"/>
        <v>474.92</v>
      </c>
    </row>
    <row r="159" spans="1:13">
      <c r="A159" s="180" t="s">
        <v>789</v>
      </c>
      <c r="B159" s="175" t="s">
        <v>158</v>
      </c>
      <c r="C159" s="180" t="s">
        <v>790</v>
      </c>
      <c r="D159" s="9"/>
      <c r="E159" s="42">
        <v>5457.84</v>
      </c>
      <c r="F159" s="11"/>
      <c r="G159" s="42">
        <v>0</v>
      </c>
      <c r="H159" s="11"/>
      <c r="I159" s="42">
        <v>0</v>
      </c>
      <c r="J159" s="11"/>
      <c r="K159" s="42">
        <v>5457.84</v>
      </c>
      <c r="L159" s="8">
        <f>VLOOKUP(A159,'09.2019'!A:L,12,0)</f>
        <v>0</v>
      </c>
      <c r="M159" s="46">
        <f t="shared" si="0"/>
        <v>0</v>
      </c>
    </row>
    <row r="160" spans="1:13">
      <c r="A160" s="180" t="s">
        <v>792</v>
      </c>
      <c r="B160" s="175" t="s">
        <v>158</v>
      </c>
      <c r="C160" s="180" t="s">
        <v>793</v>
      </c>
      <c r="D160" s="9"/>
      <c r="E160" s="42">
        <v>3780</v>
      </c>
      <c r="F160" s="11"/>
      <c r="G160" s="42">
        <v>1890</v>
      </c>
      <c r="H160" s="11"/>
      <c r="I160" s="42">
        <v>0</v>
      </c>
      <c r="J160" s="11"/>
      <c r="K160" s="42">
        <v>5670</v>
      </c>
      <c r="L160" s="8">
        <f>VLOOKUP(A160,'09.2019'!A:L,12,0)</f>
        <v>0</v>
      </c>
      <c r="M160" s="46">
        <f t="shared" si="0"/>
        <v>1890</v>
      </c>
    </row>
    <row r="161" spans="1:13">
      <c r="A161" s="180" t="s">
        <v>797</v>
      </c>
      <c r="B161" s="175" t="s">
        <v>158</v>
      </c>
      <c r="C161" s="180" t="s">
        <v>798</v>
      </c>
      <c r="D161" s="9"/>
      <c r="E161" s="42">
        <v>248.01</v>
      </c>
      <c r="F161" s="11"/>
      <c r="G161" s="42">
        <v>0</v>
      </c>
      <c r="H161" s="11"/>
      <c r="I161" s="42">
        <v>0</v>
      </c>
      <c r="J161" s="11"/>
      <c r="K161" s="42">
        <v>248.01</v>
      </c>
      <c r="L161" s="8">
        <f>VLOOKUP(A161,'09.2019'!A:L,12,0)</f>
        <v>0</v>
      </c>
      <c r="M161" s="46">
        <f t="shared" si="0"/>
        <v>0</v>
      </c>
    </row>
    <row r="162" spans="1:13">
      <c r="A162" s="180" t="s">
        <v>800</v>
      </c>
      <c r="B162" s="175" t="s">
        <v>158</v>
      </c>
      <c r="C162" s="180" t="s">
        <v>584</v>
      </c>
      <c r="D162" s="9"/>
      <c r="E162" s="42">
        <v>11872.78</v>
      </c>
      <c r="F162" s="11"/>
      <c r="G162" s="42">
        <v>5936.4</v>
      </c>
      <c r="H162" s="11"/>
      <c r="I162" s="42">
        <v>0.01</v>
      </c>
      <c r="J162" s="11"/>
      <c r="K162" s="42">
        <v>17809.169999999998</v>
      </c>
      <c r="L162" s="8">
        <f>VLOOKUP(A162,'09.2019'!A:L,12,0)</f>
        <v>0</v>
      </c>
      <c r="M162" s="46">
        <f t="shared" si="0"/>
        <v>5936.3899999999994</v>
      </c>
    </row>
    <row r="163" spans="1:13">
      <c r="A163" s="180" t="s">
        <v>805</v>
      </c>
      <c r="B163" s="175" t="s">
        <v>158</v>
      </c>
      <c r="C163" s="180" t="s">
        <v>806</v>
      </c>
      <c r="D163" s="9"/>
      <c r="E163" s="42">
        <v>17149.57</v>
      </c>
      <c r="F163" s="11"/>
      <c r="G163" s="42">
        <v>7915.2</v>
      </c>
      <c r="H163" s="11"/>
      <c r="I163" s="42">
        <v>0.01</v>
      </c>
      <c r="J163" s="11"/>
      <c r="K163" s="42">
        <v>25064.76</v>
      </c>
      <c r="L163" s="8">
        <f>VLOOKUP(A163,'09.2019'!A:L,12,0)</f>
        <v>0</v>
      </c>
      <c r="M163" s="46">
        <f t="shared" si="0"/>
        <v>7915.19</v>
      </c>
    </row>
    <row r="164" spans="1:13">
      <c r="A164" s="180" t="s">
        <v>810</v>
      </c>
      <c r="B164" s="175" t="s">
        <v>158</v>
      </c>
      <c r="C164" s="180" t="s">
        <v>811</v>
      </c>
      <c r="D164" s="9"/>
      <c r="E164" s="42">
        <v>949.82</v>
      </c>
      <c r="F164" s="11"/>
      <c r="G164" s="42">
        <v>474.91</v>
      </c>
      <c r="H164" s="11"/>
      <c r="I164" s="42">
        <v>0</v>
      </c>
      <c r="J164" s="11"/>
      <c r="K164" s="42">
        <v>1424.73</v>
      </c>
      <c r="L164" s="8">
        <f>VLOOKUP(A164,'09.2019'!A:L,12,0)</f>
        <v>0</v>
      </c>
      <c r="M164" s="46">
        <f t="shared" si="0"/>
        <v>474.91</v>
      </c>
    </row>
    <row r="165" spans="1:13">
      <c r="A165" s="180" t="s">
        <v>815</v>
      </c>
      <c r="B165" s="175" t="s">
        <v>158</v>
      </c>
      <c r="C165" s="180" t="s">
        <v>816</v>
      </c>
      <c r="D165" s="9"/>
      <c r="E165" s="42">
        <v>1371.96</v>
      </c>
      <c r="F165" s="11"/>
      <c r="G165" s="42">
        <v>633.22</v>
      </c>
      <c r="H165" s="11"/>
      <c r="I165" s="42">
        <v>0</v>
      </c>
      <c r="J165" s="11"/>
      <c r="K165" s="42">
        <v>2005.18</v>
      </c>
      <c r="L165" s="8">
        <f>VLOOKUP(A165,'09.2019'!A:L,12,0)</f>
        <v>0</v>
      </c>
      <c r="M165" s="46">
        <f t="shared" si="0"/>
        <v>633.22</v>
      </c>
    </row>
    <row r="166" spans="1:13">
      <c r="A166" s="180" t="s">
        <v>820</v>
      </c>
      <c r="B166" s="175" t="s">
        <v>158</v>
      </c>
      <c r="C166" s="180" t="s">
        <v>821</v>
      </c>
      <c r="D166" s="9"/>
      <c r="E166" s="42">
        <v>118.73</v>
      </c>
      <c r="F166" s="11"/>
      <c r="G166" s="42">
        <v>59.37</v>
      </c>
      <c r="H166" s="11"/>
      <c r="I166" s="42">
        <v>0.01</v>
      </c>
      <c r="J166" s="11"/>
      <c r="K166" s="42">
        <v>178.09</v>
      </c>
      <c r="L166" s="8">
        <f>VLOOKUP(A166,'09.2019'!A:L,12,0)</f>
        <v>0</v>
      </c>
      <c r="M166" s="46">
        <f t="shared" si="0"/>
        <v>59.36</v>
      </c>
    </row>
    <row r="167" spans="1:13">
      <c r="A167" s="180" t="s">
        <v>825</v>
      </c>
      <c r="B167" s="175" t="s">
        <v>158</v>
      </c>
      <c r="C167" s="180" t="s">
        <v>826</v>
      </c>
      <c r="D167" s="9"/>
      <c r="E167" s="42">
        <v>171.5</v>
      </c>
      <c r="F167" s="11"/>
      <c r="G167" s="42">
        <v>79.150000000000006</v>
      </c>
      <c r="H167" s="11"/>
      <c r="I167" s="42">
        <v>0</v>
      </c>
      <c r="J167" s="11"/>
      <c r="K167" s="42">
        <v>250.65</v>
      </c>
      <c r="L167" s="8">
        <f>VLOOKUP(A167,'09.2019'!A:L,12,0)</f>
        <v>0</v>
      </c>
      <c r="M167" s="46">
        <f t="shared" si="0"/>
        <v>79.150000000000006</v>
      </c>
    </row>
    <row r="168" spans="1:13">
      <c r="A168" s="180" t="s">
        <v>830</v>
      </c>
      <c r="B168" s="175" t="s">
        <v>158</v>
      </c>
      <c r="C168" s="180" t="s">
        <v>831</v>
      </c>
      <c r="D168" s="9"/>
      <c r="E168" s="42">
        <v>3027.57</v>
      </c>
      <c r="F168" s="11"/>
      <c r="G168" s="42">
        <v>1513.8</v>
      </c>
      <c r="H168" s="11"/>
      <c r="I168" s="42">
        <v>0.04</v>
      </c>
      <c r="J168" s="11"/>
      <c r="K168" s="42">
        <v>4541.33</v>
      </c>
      <c r="L168" s="8">
        <f>VLOOKUP(A168,'09.2019'!A:L,12,0)</f>
        <v>0</v>
      </c>
      <c r="M168" s="46">
        <f t="shared" si="0"/>
        <v>1513.76</v>
      </c>
    </row>
    <row r="169" spans="1:13">
      <c r="A169" s="180" t="s">
        <v>836</v>
      </c>
      <c r="B169" s="175" t="s">
        <v>158</v>
      </c>
      <c r="C169" s="180" t="s">
        <v>837</v>
      </c>
      <c r="D169" s="9"/>
      <c r="E169" s="42">
        <v>4373.13</v>
      </c>
      <c r="F169" s="11"/>
      <c r="G169" s="42">
        <v>2018.38</v>
      </c>
      <c r="H169" s="11"/>
      <c r="I169" s="42">
        <v>0</v>
      </c>
      <c r="J169" s="11"/>
      <c r="K169" s="42">
        <v>6391.51</v>
      </c>
      <c r="L169" s="8">
        <f>VLOOKUP(A169,'09.2019'!A:L,12,0)</f>
        <v>0</v>
      </c>
      <c r="M169" s="46">
        <f t="shared" si="0"/>
        <v>2018.38</v>
      </c>
    </row>
    <row r="170" spans="1:13">
      <c r="A170" s="182" t="s">
        <v>158</v>
      </c>
      <c r="B170" s="175" t="s">
        <v>158</v>
      </c>
      <c r="C170" s="182" t="s">
        <v>158</v>
      </c>
      <c r="D170" s="12"/>
      <c r="E170" s="43"/>
      <c r="F170" s="12"/>
      <c r="G170" s="43"/>
      <c r="H170" s="12"/>
      <c r="I170" s="43"/>
      <c r="J170" s="12"/>
      <c r="K170" s="43"/>
      <c r="L170" s="8">
        <f>VLOOKUP(A170,'09.2019'!A:L,12,0)</f>
        <v>0</v>
      </c>
      <c r="M170" s="46">
        <f t="shared" si="0"/>
        <v>0</v>
      </c>
    </row>
    <row r="171" spans="1:13">
      <c r="A171" s="178" t="s">
        <v>841</v>
      </c>
      <c r="B171" s="175" t="s">
        <v>158</v>
      </c>
      <c r="C171" s="178" t="s">
        <v>842</v>
      </c>
      <c r="D171" s="6"/>
      <c r="E171" s="41">
        <v>226425.27</v>
      </c>
      <c r="F171" s="8"/>
      <c r="G171" s="41">
        <v>116335.34</v>
      </c>
      <c r="H171" s="8"/>
      <c r="I171" s="41">
        <v>1.68</v>
      </c>
      <c r="J171" s="8"/>
      <c r="K171" s="41">
        <v>342758.93</v>
      </c>
      <c r="L171" s="8" t="str">
        <f>VLOOKUP(A171,'09.2019'!A:L,12,0)</f>
        <v>7.1.1.2</v>
      </c>
      <c r="M171" s="46">
        <f t="shared" si="0"/>
        <v>116333.66</v>
      </c>
    </row>
    <row r="172" spans="1:13">
      <c r="A172" s="180" t="s">
        <v>847</v>
      </c>
      <c r="B172" s="175" t="s">
        <v>158</v>
      </c>
      <c r="C172" s="180" t="s">
        <v>771</v>
      </c>
      <c r="D172" s="9"/>
      <c r="E172" s="42">
        <v>118112.77</v>
      </c>
      <c r="F172" s="11"/>
      <c r="G172" s="42">
        <v>71238.259999999995</v>
      </c>
      <c r="H172" s="11"/>
      <c r="I172" s="42">
        <v>1.6</v>
      </c>
      <c r="J172" s="11"/>
      <c r="K172" s="42">
        <v>189349.43</v>
      </c>
      <c r="L172" s="8">
        <f>VLOOKUP(A172,'09.2019'!A:L,12,0)</f>
        <v>0</v>
      </c>
      <c r="M172" s="46">
        <f t="shared" si="0"/>
        <v>71236.659999999989</v>
      </c>
    </row>
    <row r="173" spans="1:13">
      <c r="A173" s="180" t="s">
        <v>852</v>
      </c>
      <c r="B173" s="175" t="s">
        <v>158</v>
      </c>
      <c r="C173" s="180" t="s">
        <v>777</v>
      </c>
      <c r="D173" s="9"/>
      <c r="E173" s="42">
        <v>30042.65</v>
      </c>
      <c r="F173" s="11"/>
      <c r="G173" s="42">
        <v>18165.330000000002</v>
      </c>
      <c r="H173" s="11"/>
      <c r="I173" s="42">
        <v>0</v>
      </c>
      <c r="J173" s="11"/>
      <c r="K173" s="42">
        <v>48207.98</v>
      </c>
      <c r="L173" s="8">
        <f>VLOOKUP(A173,'09.2019'!A:L,12,0)</f>
        <v>0</v>
      </c>
      <c r="M173" s="46">
        <f t="shared" si="0"/>
        <v>18165.330000000002</v>
      </c>
    </row>
    <row r="174" spans="1:13">
      <c r="A174" s="180" t="s">
        <v>855</v>
      </c>
      <c r="B174" s="175" t="s">
        <v>158</v>
      </c>
      <c r="C174" s="180" t="s">
        <v>782</v>
      </c>
      <c r="D174" s="9"/>
      <c r="E174" s="42">
        <v>9425.1299999999992</v>
      </c>
      <c r="F174" s="11"/>
      <c r="G174" s="42">
        <v>5698.92</v>
      </c>
      <c r="H174" s="11"/>
      <c r="I174" s="42">
        <v>0</v>
      </c>
      <c r="J174" s="11"/>
      <c r="K174" s="42">
        <v>15124.05</v>
      </c>
      <c r="L174" s="8">
        <f>VLOOKUP(A174,'09.2019'!A:L,12,0)</f>
        <v>0</v>
      </c>
      <c r="M174" s="46">
        <f t="shared" si="0"/>
        <v>5698.92</v>
      </c>
    </row>
    <row r="175" spans="1:13">
      <c r="A175" s="180" t="s">
        <v>859</v>
      </c>
      <c r="B175" s="175" t="s">
        <v>158</v>
      </c>
      <c r="C175" s="180" t="s">
        <v>787</v>
      </c>
      <c r="D175" s="9"/>
      <c r="E175" s="42">
        <v>1178.1600000000001</v>
      </c>
      <c r="F175" s="11"/>
      <c r="G175" s="42">
        <v>712.38</v>
      </c>
      <c r="H175" s="11"/>
      <c r="I175" s="42">
        <v>0</v>
      </c>
      <c r="J175" s="11"/>
      <c r="K175" s="42">
        <v>1890.54</v>
      </c>
      <c r="L175" s="8">
        <f>VLOOKUP(A175,'09.2019'!A:L,12,0)</f>
        <v>0</v>
      </c>
      <c r="M175" s="46">
        <f t="shared" si="0"/>
        <v>712.38</v>
      </c>
    </row>
    <row r="176" spans="1:13">
      <c r="A176" s="180" t="s">
        <v>863</v>
      </c>
      <c r="B176" s="175" t="s">
        <v>158</v>
      </c>
      <c r="C176" s="180" t="s">
        <v>790</v>
      </c>
      <c r="D176" s="9"/>
      <c r="E176" s="42">
        <v>19713.75</v>
      </c>
      <c r="F176" s="11"/>
      <c r="G176" s="42">
        <v>0</v>
      </c>
      <c r="H176" s="11"/>
      <c r="I176" s="42">
        <v>0</v>
      </c>
      <c r="J176" s="11"/>
      <c r="K176" s="42">
        <v>19713.75</v>
      </c>
      <c r="L176" s="8">
        <f>VLOOKUP(A176,'09.2019'!A:L,12,0)</f>
        <v>0</v>
      </c>
      <c r="M176" s="46">
        <f t="shared" si="0"/>
        <v>0</v>
      </c>
    </row>
    <row r="177" spans="1:13">
      <c r="A177" s="180" t="s">
        <v>865</v>
      </c>
      <c r="B177" s="175" t="s">
        <v>158</v>
      </c>
      <c r="C177" s="180" t="s">
        <v>866</v>
      </c>
      <c r="D177" s="9"/>
      <c r="E177" s="42">
        <v>3150</v>
      </c>
      <c r="F177" s="11"/>
      <c r="G177" s="42">
        <v>1890</v>
      </c>
      <c r="H177" s="11"/>
      <c r="I177" s="42">
        <v>0</v>
      </c>
      <c r="J177" s="11"/>
      <c r="K177" s="42">
        <v>5040</v>
      </c>
      <c r="L177" s="8">
        <f>VLOOKUP(A177,'09.2019'!A:L,12,0)</f>
        <v>0</v>
      </c>
      <c r="M177" s="46">
        <f t="shared" si="0"/>
        <v>1890</v>
      </c>
    </row>
    <row r="178" spans="1:13">
      <c r="A178" s="180" t="s">
        <v>868</v>
      </c>
      <c r="B178" s="175" t="s">
        <v>158</v>
      </c>
      <c r="C178" s="180" t="s">
        <v>798</v>
      </c>
      <c r="D178" s="9"/>
      <c r="E178" s="42">
        <v>6859.67</v>
      </c>
      <c r="F178" s="11"/>
      <c r="G178" s="42">
        <v>0</v>
      </c>
      <c r="H178" s="11"/>
      <c r="I178" s="42">
        <v>0</v>
      </c>
      <c r="J178" s="11"/>
      <c r="K178" s="42">
        <v>6859.67</v>
      </c>
      <c r="L178" s="8">
        <f>VLOOKUP(A178,'09.2019'!A:L,12,0)</f>
        <v>0</v>
      </c>
      <c r="M178" s="46">
        <f t="shared" si="0"/>
        <v>0</v>
      </c>
    </row>
    <row r="179" spans="1:13">
      <c r="A179" s="180" t="s">
        <v>870</v>
      </c>
      <c r="B179" s="175" t="s">
        <v>158</v>
      </c>
      <c r="C179" s="180" t="s">
        <v>584</v>
      </c>
      <c r="D179" s="9"/>
      <c r="E179" s="42">
        <v>11872.78</v>
      </c>
      <c r="F179" s="11"/>
      <c r="G179" s="42">
        <v>5936.4</v>
      </c>
      <c r="H179" s="11"/>
      <c r="I179" s="42">
        <v>0.01</v>
      </c>
      <c r="J179" s="11"/>
      <c r="K179" s="42">
        <v>17809.169999999998</v>
      </c>
      <c r="L179" s="8">
        <f>VLOOKUP(A179,'09.2019'!A:L,12,0)</f>
        <v>0</v>
      </c>
      <c r="M179" s="46">
        <f t="shared" si="0"/>
        <v>5936.3899999999994</v>
      </c>
    </row>
    <row r="180" spans="1:13">
      <c r="A180" s="180" t="s">
        <v>871</v>
      </c>
      <c r="B180" s="175" t="s">
        <v>158</v>
      </c>
      <c r="C180" s="180" t="s">
        <v>806</v>
      </c>
      <c r="D180" s="9"/>
      <c r="E180" s="42">
        <v>16337.75</v>
      </c>
      <c r="F180" s="11"/>
      <c r="G180" s="42">
        <v>7915.2</v>
      </c>
      <c r="H180" s="11"/>
      <c r="I180" s="42">
        <v>0.01</v>
      </c>
      <c r="J180" s="11"/>
      <c r="K180" s="42">
        <v>24252.94</v>
      </c>
      <c r="L180" s="8">
        <f>VLOOKUP(A180,'09.2019'!A:L,12,0)</f>
        <v>0</v>
      </c>
      <c r="M180" s="46">
        <f t="shared" si="0"/>
        <v>7915.19</v>
      </c>
    </row>
    <row r="181" spans="1:13">
      <c r="A181" s="180" t="s">
        <v>874</v>
      </c>
      <c r="B181" s="175" t="s">
        <v>158</v>
      </c>
      <c r="C181" s="180" t="s">
        <v>811</v>
      </c>
      <c r="D181" s="9"/>
      <c r="E181" s="42">
        <v>949.82</v>
      </c>
      <c r="F181" s="11"/>
      <c r="G181" s="42">
        <v>474.91</v>
      </c>
      <c r="H181" s="11"/>
      <c r="I181" s="42">
        <v>0</v>
      </c>
      <c r="J181" s="11"/>
      <c r="K181" s="42">
        <v>1424.73</v>
      </c>
      <c r="L181" s="8">
        <f>VLOOKUP(A181,'09.2019'!A:L,12,0)</f>
        <v>0</v>
      </c>
      <c r="M181" s="46">
        <f t="shared" si="0"/>
        <v>474.91</v>
      </c>
    </row>
    <row r="182" spans="1:13">
      <c r="A182" s="180" t="s">
        <v>875</v>
      </c>
      <c r="B182" s="175" t="s">
        <v>158</v>
      </c>
      <c r="C182" s="180" t="s">
        <v>816</v>
      </c>
      <c r="D182" s="9"/>
      <c r="E182" s="42">
        <v>1307.02</v>
      </c>
      <c r="F182" s="11"/>
      <c r="G182" s="42">
        <v>633.22</v>
      </c>
      <c r="H182" s="11"/>
      <c r="I182" s="42">
        <v>0</v>
      </c>
      <c r="J182" s="11"/>
      <c r="K182" s="42">
        <v>1940.24</v>
      </c>
      <c r="L182" s="8">
        <f>VLOOKUP(A182,'09.2019'!A:L,12,0)</f>
        <v>0</v>
      </c>
      <c r="M182" s="46">
        <f t="shared" si="0"/>
        <v>633.22</v>
      </c>
    </row>
    <row r="183" spans="1:13">
      <c r="A183" s="180" t="s">
        <v>879</v>
      </c>
      <c r="B183" s="175" t="s">
        <v>158</v>
      </c>
      <c r="C183" s="180" t="s">
        <v>821</v>
      </c>
      <c r="D183" s="9"/>
      <c r="E183" s="42">
        <v>118.73</v>
      </c>
      <c r="F183" s="11"/>
      <c r="G183" s="42">
        <v>59.37</v>
      </c>
      <c r="H183" s="11"/>
      <c r="I183" s="42">
        <v>0.01</v>
      </c>
      <c r="J183" s="11"/>
      <c r="K183" s="42">
        <v>178.09</v>
      </c>
      <c r="L183" s="8">
        <f>VLOOKUP(A183,'09.2019'!A:L,12,0)</f>
        <v>0</v>
      </c>
      <c r="M183" s="46">
        <f t="shared" si="0"/>
        <v>59.36</v>
      </c>
    </row>
    <row r="184" spans="1:13">
      <c r="A184" s="180" t="s">
        <v>880</v>
      </c>
      <c r="B184" s="175" t="s">
        <v>158</v>
      </c>
      <c r="C184" s="180" t="s">
        <v>826</v>
      </c>
      <c r="D184" s="9"/>
      <c r="E184" s="42">
        <v>163.37</v>
      </c>
      <c r="F184" s="11"/>
      <c r="G184" s="42">
        <v>79.16</v>
      </c>
      <c r="H184" s="11"/>
      <c r="I184" s="42">
        <v>0</v>
      </c>
      <c r="J184" s="11"/>
      <c r="K184" s="42">
        <v>242.53</v>
      </c>
      <c r="L184" s="8">
        <f>VLOOKUP(A184,'09.2019'!A:L,12,0)</f>
        <v>0</v>
      </c>
      <c r="M184" s="46">
        <f t="shared" si="0"/>
        <v>79.16</v>
      </c>
    </row>
    <row r="185" spans="1:13">
      <c r="A185" s="180" t="s">
        <v>884</v>
      </c>
      <c r="B185" s="175" t="s">
        <v>158</v>
      </c>
      <c r="C185" s="180" t="s">
        <v>831</v>
      </c>
      <c r="D185" s="9"/>
      <c r="E185" s="42">
        <v>3027.57</v>
      </c>
      <c r="F185" s="11"/>
      <c r="G185" s="42">
        <v>1513.8</v>
      </c>
      <c r="H185" s="11"/>
      <c r="I185" s="42">
        <v>0.04</v>
      </c>
      <c r="J185" s="11"/>
      <c r="K185" s="42">
        <v>4541.33</v>
      </c>
      <c r="L185" s="8">
        <f>VLOOKUP(A185,'09.2019'!A:L,12,0)</f>
        <v>0</v>
      </c>
      <c r="M185" s="46">
        <f t="shared" si="0"/>
        <v>1513.76</v>
      </c>
    </row>
    <row r="186" spans="1:13">
      <c r="A186" s="180" t="s">
        <v>885</v>
      </c>
      <c r="B186" s="175" t="s">
        <v>158</v>
      </c>
      <c r="C186" s="180" t="s">
        <v>837</v>
      </c>
      <c r="D186" s="9"/>
      <c r="E186" s="42">
        <v>4166.1000000000004</v>
      </c>
      <c r="F186" s="11"/>
      <c r="G186" s="42">
        <v>2018.39</v>
      </c>
      <c r="H186" s="11"/>
      <c r="I186" s="42">
        <v>0.01</v>
      </c>
      <c r="J186" s="11"/>
      <c r="K186" s="42">
        <v>6184.48</v>
      </c>
      <c r="L186" s="8">
        <f>VLOOKUP(A186,'09.2019'!A:L,12,0)</f>
        <v>0</v>
      </c>
      <c r="M186" s="46">
        <f t="shared" si="0"/>
        <v>2018.38</v>
      </c>
    </row>
    <row r="187" spans="1:13">
      <c r="A187" s="182" t="s">
        <v>158</v>
      </c>
      <c r="B187" s="175" t="s">
        <v>158</v>
      </c>
      <c r="C187" s="182" t="s">
        <v>158</v>
      </c>
      <c r="D187" s="12"/>
      <c r="E187" s="43"/>
      <c r="F187" s="12"/>
      <c r="G187" s="43"/>
      <c r="H187" s="12"/>
      <c r="I187" s="43"/>
      <c r="J187" s="12"/>
      <c r="K187" s="43"/>
      <c r="L187" s="8">
        <f>VLOOKUP(A187,'09.2019'!A:L,12,0)</f>
        <v>0</v>
      </c>
      <c r="M187" s="46">
        <f t="shared" si="0"/>
        <v>0</v>
      </c>
    </row>
    <row r="188" spans="1:13">
      <c r="A188" s="178" t="s">
        <v>889</v>
      </c>
      <c r="B188" s="175" t="s">
        <v>158</v>
      </c>
      <c r="C188" s="178" t="s">
        <v>890</v>
      </c>
      <c r="D188" s="6"/>
      <c r="E188" s="41">
        <v>3117511.84</v>
      </c>
      <c r="F188" s="8"/>
      <c r="G188" s="41">
        <v>1676478.95</v>
      </c>
      <c r="H188" s="8"/>
      <c r="I188" s="41">
        <v>108564.32</v>
      </c>
      <c r="J188" s="8"/>
      <c r="K188" s="41">
        <v>4685426.47</v>
      </c>
      <c r="L188" s="8">
        <f>VLOOKUP(A188,'09.2019'!A:L,12,0)</f>
        <v>0</v>
      </c>
      <c r="M188" s="46">
        <f t="shared" si="0"/>
        <v>1567914.63</v>
      </c>
    </row>
    <row r="189" spans="1:13">
      <c r="A189" s="178" t="s">
        <v>895</v>
      </c>
      <c r="B189" s="175" t="s">
        <v>158</v>
      </c>
      <c r="C189" s="178" t="s">
        <v>765</v>
      </c>
      <c r="D189" s="6"/>
      <c r="E189" s="41">
        <v>583182.44999999995</v>
      </c>
      <c r="F189" s="8"/>
      <c r="G189" s="41">
        <v>316880.36</v>
      </c>
      <c r="H189" s="8"/>
      <c r="I189" s="41">
        <v>24617.18</v>
      </c>
      <c r="J189" s="8"/>
      <c r="K189" s="41">
        <v>875445.63</v>
      </c>
      <c r="L189" s="8" t="str">
        <f>VLOOKUP(A189,'09.2019'!A:L,12,0)</f>
        <v>7.1.2.1</v>
      </c>
      <c r="M189" s="46">
        <f t="shared" si="0"/>
        <v>292263.18</v>
      </c>
    </row>
    <row r="190" spans="1:13">
      <c r="A190" s="180" t="s">
        <v>900</v>
      </c>
      <c r="B190" s="175" t="s">
        <v>158</v>
      </c>
      <c r="C190" s="180" t="s">
        <v>901</v>
      </c>
      <c r="D190" s="9"/>
      <c r="E190" s="42">
        <v>306284.81</v>
      </c>
      <c r="F190" s="11"/>
      <c r="G190" s="42">
        <v>155574.38</v>
      </c>
      <c r="H190" s="11"/>
      <c r="I190" s="42">
        <v>19.09</v>
      </c>
      <c r="J190" s="11"/>
      <c r="K190" s="42">
        <v>461840.1</v>
      </c>
      <c r="L190" s="8">
        <f>VLOOKUP(A190,'09.2019'!A:L,12,0)</f>
        <v>0</v>
      </c>
      <c r="M190" s="46">
        <f t="shared" si="0"/>
        <v>155555.29</v>
      </c>
    </row>
    <row r="191" spans="1:13">
      <c r="A191" s="180" t="s">
        <v>906</v>
      </c>
      <c r="B191" s="175" t="s">
        <v>158</v>
      </c>
      <c r="C191" s="180" t="s">
        <v>907</v>
      </c>
      <c r="D191" s="9"/>
      <c r="E191" s="42">
        <v>188.3</v>
      </c>
      <c r="F191" s="11"/>
      <c r="G191" s="42">
        <v>0</v>
      </c>
      <c r="H191" s="11"/>
      <c r="I191" s="42">
        <v>0</v>
      </c>
      <c r="J191" s="11"/>
      <c r="K191" s="42">
        <v>188.3</v>
      </c>
      <c r="L191" s="8">
        <f>VLOOKUP(A191,'09.2019'!A:L,12,0)</f>
        <v>0</v>
      </c>
      <c r="M191" s="46">
        <f t="shared" si="0"/>
        <v>0</v>
      </c>
    </row>
    <row r="192" spans="1:13">
      <c r="A192" s="180" t="s">
        <v>909</v>
      </c>
      <c r="B192" s="175" t="s">
        <v>158</v>
      </c>
      <c r="C192" s="180" t="s">
        <v>910</v>
      </c>
      <c r="D192" s="9"/>
      <c r="E192" s="42">
        <v>-0.92</v>
      </c>
      <c r="F192" s="11"/>
      <c r="G192" s="42">
        <v>0</v>
      </c>
      <c r="H192" s="11"/>
      <c r="I192" s="42">
        <v>0</v>
      </c>
      <c r="J192" s="11"/>
      <c r="K192" s="42">
        <v>-0.92</v>
      </c>
      <c r="L192" s="8">
        <f>VLOOKUP(A192,'09.2019'!A:L,12,0)</f>
        <v>0</v>
      </c>
      <c r="M192" s="46">
        <f t="shared" si="0"/>
        <v>0</v>
      </c>
    </row>
    <row r="193" spans="1:13">
      <c r="A193" s="180" t="s">
        <v>912</v>
      </c>
      <c r="B193" s="175" t="s">
        <v>158</v>
      </c>
      <c r="C193" s="180" t="s">
        <v>913</v>
      </c>
      <c r="D193" s="9"/>
      <c r="E193" s="42">
        <v>4670.6899999999996</v>
      </c>
      <c r="F193" s="11"/>
      <c r="G193" s="42">
        <v>0</v>
      </c>
      <c r="H193" s="11"/>
      <c r="I193" s="42">
        <v>0</v>
      </c>
      <c r="J193" s="11"/>
      <c r="K193" s="42">
        <v>4670.6899999999996</v>
      </c>
      <c r="L193" s="8">
        <f>VLOOKUP(A193,'09.2019'!A:L,12,0)</f>
        <v>0</v>
      </c>
      <c r="M193" s="46">
        <f t="shared" si="0"/>
        <v>0</v>
      </c>
    </row>
    <row r="194" spans="1:13">
      <c r="A194" s="180" t="s">
        <v>915</v>
      </c>
      <c r="B194" s="175" t="s">
        <v>158</v>
      </c>
      <c r="C194" s="180" t="s">
        <v>916</v>
      </c>
      <c r="D194" s="9"/>
      <c r="E194" s="42">
        <v>81304.350000000006</v>
      </c>
      <c r="F194" s="11"/>
      <c r="G194" s="42">
        <v>41090.620000000003</v>
      </c>
      <c r="H194" s="11"/>
      <c r="I194" s="42">
        <v>0</v>
      </c>
      <c r="J194" s="11"/>
      <c r="K194" s="42">
        <v>122394.97</v>
      </c>
      <c r="L194" s="8">
        <f>VLOOKUP(A194,'09.2019'!A:L,12,0)</f>
        <v>0</v>
      </c>
      <c r="M194" s="46">
        <f t="shared" si="0"/>
        <v>41090.620000000003</v>
      </c>
    </row>
    <row r="195" spans="1:13">
      <c r="A195" s="180" t="s">
        <v>920</v>
      </c>
      <c r="B195" s="175" t="s">
        <v>158</v>
      </c>
      <c r="C195" s="180" t="s">
        <v>921</v>
      </c>
      <c r="D195" s="9"/>
      <c r="E195" s="42">
        <v>25622.32</v>
      </c>
      <c r="F195" s="11"/>
      <c r="G195" s="42">
        <v>12891.01</v>
      </c>
      <c r="H195" s="11"/>
      <c r="I195" s="42">
        <v>0</v>
      </c>
      <c r="J195" s="11"/>
      <c r="K195" s="42">
        <v>38513.33</v>
      </c>
      <c r="L195" s="8">
        <f>VLOOKUP(A195,'09.2019'!A:L,12,0)</f>
        <v>0</v>
      </c>
      <c r="M195" s="46">
        <f t="shared" si="0"/>
        <v>12891.01</v>
      </c>
    </row>
    <row r="196" spans="1:13">
      <c r="A196" s="180" t="s">
        <v>925</v>
      </c>
      <c r="B196" s="175" t="s">
        <v>158</v>
      </c>
      <c r="C196" s="180" t="s">
        <v>926</v>
      </c>
      <c r="D196" s="9"/>
      <c r="E196" s="42">
        <v>3200.8</v>
      </c>
      <c r="F196" s="11"/>
      <c r="G196" s="42">
        <v>1611.35</v>
      </c>
      <c r="H196" s="11"/>
      <c r="I196" s="42">
        <v>0</v>
      </c>
      <c r="J196" s="11"/>
      <c r="K196" s="42">
        <v>4812.1499999999996</v>
      </c>
      <c r="L196" s="8">
        <f>VLOOKUP(A196,'09.2019'!A:L,12,0)</f>
        <v>0</v>
      </c>
      <c r="M196" s="46">
        <f t="shared" si="0"/>
        <v>1611.35</v>
      </c>
    </row>
    <row r="197" spans="1:13">
      <c r="A197" s="180" t="s">
        <v>930</v>
      </c>
      <c r="B197" s="175" t="s">
        <v>158</v>
      </c>
      <c r="C197" s="180" t="s">
        <v>931</v>
      </c>
      <c r="D197" s="9"/>
      <c r="E197" s="42">
        <v>19175.96</v>
      </c>
      <c r="F197" s="11"/>
      <c r="G197" s="42">
        <v>31219.68</v>
      </c>
      <c r="H197" s="11"/>
      <c r="I197" s="42">
        <v>19179.599999999999</v>
      </c>
      <c r="J197" s="11"/>
      <c r="K197" s="42">
        <v>31216.04</v>
      </c>
      <c r="L197" s="8">
        <f>VLOOKUP(A197,'09.2019'!A:L,12,0)</f>
        <v>0</v>
      </c>
      <c r="M197" s="46">
        <f t="shared" si="0"/>
        <v>12040.080000000002</v>
      </c>
    </row>
    <row r="198" spans="1:13">
      <c r="A198" s="180" t="s">
        <v>936</v>
      </c>
      <c r="B198" s="175" t="s">
        <v>158</v>
      </c>
      <c r="C198" s="180" t="s">
        <v>937</v>
      </c>
      <c r="D198" s="9"/>
      <c r="E198" s="42">
        <v>0</v>
      </c>
      <c r="F198" s="11"/>
      <c r="G198" s="42">
        <v>23</v>
      </c>
      <c r="H198" s="11"/>
      <c r="I198" s="42">
        <v>0</v>
      </c>
      <c r="J198" s="11"/>
      <c r="K198" s="42">
        <v>23</v>
      </c>
      <c r="L198" s="8">
        <f>VLOOKUP(A198,'09.2019'!A:L,12,0)</f>
        <v>0</v>
      </c>
      <c r="M198" s="46">
        <f t="shared" si="0"/>
        <v>23</v>
      </c>
    </row>
    <row r="199" spans="1:13">
      <c r="A199" s="180" t="s">
        <v>939</v>
      </c>
      <c r="B199" s="175" t="s">
        <v>158</v>
      </c>
      <c r="C199" s="180" t="s">
        <v>793</v>
      </c>
      <c r="D199" s="9"/>
      <c r="E199" s="42">
        <v>44580</v>
      </c>
      <c r="F199" s="11"/>
      <c r="G199" s="42">
        <v>22230</v>
      </c>
      <c r="H199" s="11"/>
      <c r="I199" s="42">
        <v>0</v>
      </c>
      <c r="J199" s="11"/>
      <c r="K199" s="42">
        <v>66810</v>
      </c>
      <c r="L199" s="8">
        <f>VLOOKUP(A199,'09.2019'!A:L,12,0)</f>
        <v>0</v>
      </c>
      <c r="M199" s="46">
        <f t="shared" si="0"/>
        <v>22230</v>
      </c>
    </row>
    <row r="200" spans="1:13">
      <c r="A200" s="180" t="s">
        <v>943</v>
      </c>
      <c r="B200" s="175" t="s">
        <v>158</v>
      </c>
      <c r="C200" s="180" t="s">
        <v>798</v>
      </c>
      <c r="D200" s="9"/>
      <c r="E200" s="42">
        <v>6385.68</v>
      </c>
      <c r="F200" s="11"/>
      <c r="G200" s="42">
        <v>4342.93</v>
      </c>
      <c r="H200" s="11"/>
      <c r="I200" s="42">
        <v>1158.7</v>
      </c>
      <c r="J200" s="11"/>
      <c r="K200" s="42">
        <v>9569.91</v>
      </c>
      <c r="L200" s="8">
        <f>VLOOKUP(A200,'09.2019'!A:L,12,0)</f>
        <v>0</v>
      </c>
      <c r="M200" s="46">
        <f t="shared" si="0"/>
        <v>3184.2300000000005</v>
      </c>
    </row>
    <row r="201" spans="1:13">
      <c r="A201" s="180" t="s">
        <v>948</v>
      </c>
      <c r="B201" s="175" t="s">
        <v>158</v>
      </c>
      <c r="C201" s="180" t="s">
        <v>949</v>
      </c>
      <c r="D201" s="9"/>
      <c r="E201" s="42">
        <v>2920</v>
      </c>
      <c r="F201" s="11"/>
      <c r="G201" s="42">
        <v>0</v>
      </c>
      <c r="H201" s="11"/>
      <c r="I201" s="42">
        <v>0</v>
      </c>
      <c r="J201" s="11"/>
      <c r="K201" s="42">
        <v>2920</v>
      </c>
      <c r="L201" s="8">
        <f>VLOOKUP(A201,'09.2019'!A:L,12,0)</f>
        <v>0</v>
      </c>
      <c r="M201" s="46">
        <f t="shared" si="0"/>
        <v>0</v>
      </c>
    </row>
    <row r="202" spans="1:13">
      <c r="A202" s="180" t="s">
        <v>951</v>
      </c>
      <c r="B202" s="175" t="s">
        <v>158</v>
      </c>
      <c r="C202" s="180" t="s">
        <v>584</v>
      </c>
      <c r="D202" s="9"/>
      <c r="E202" s="42">
        <v>27508.41</v>
      </c>
      <c r="F202" s="11"/>
      <c r="G202" s="42">
        <v>15019</v>
      </c>
      <c r="H202" s="11"/>
      <c r="I202" s="42">
        <v>239.71</v>
      </c>
      <c r="J202" s="11"/>
      <c r="K202" s="42">
        <v>42287.7</v>
      </c>
      <c r="L202" s="8">
        <f>VLOOKUP(A202,'09.2019'!A:L,12,0)</f>
        <v>0</v>
      </c>
      <c r="M202" s="46">
        <f t="shared" si="0"/>
        <v>14779.29</v>
      </c>
    </row>
    <row r="203" spans="1:13">
      <c r="A203" s="180" t="s">
        <v>956</v>
      </c>
      <c r="B203" s="175" t="s">
        <v>158</v>
      </c>
      <c r="C203" s="180" t="s">
        <v>806</v>
      </c>
      <c r="D203" s="9"/>
      <c r="E203" s="42">
        <v>40190.82</v>
      </c>
      <c r="F203" s="11"/>
      <c r="G203" s="42">
        <v>20517.41</v>
      </c>
      <c r="H203" s="11"/>
      <c r="I203" s="42">
        <v>0.02</v>
      </c>
      <c r="J203" s="11"/>
      <c r="K203" s="42">
        <v>60708.21</v>
      </c>
      <c r="L203" s="8">
        <f>VLOOKUP(A203,'09.2019'!A:L,12,0)</f>
        <v>0</v>
      </c>
      <c r="M203" s="46">
        <f t="shared" si="0"/>
        <v>20517.39</v>
      </c>
    </row>
    <row r="204" spans="1:13">
      <c r="A204" s="180" t="s">
        <v>960</v>
      </c>
      <c r="B204" s="175" t="s">
        <v>158</v>
      </c>
      <c r="C204" s="180" t="s">
        <v>811</v>
      </c>
      <c r="D204" s="9"/>
      <c r="E204" s="42">
        <v>2258.83</v>
      </c>
      <c r="F204" s="11"/>
      <c r="G204" s="42">
        <v>1224.8800000000001</v>
      </c>
      <c r="H204" s="11"/>
      <c r="I204" s="42">
        <v>0</v>
      </c>
      <c r="J204" s="11"/>
      <c r="K204" s="42">
        <v>3483.71</v>
      </c>
      <c r="L204" s="8">
        <f>VLOOKUP(A204,'09.2019'!A:L,12,0)</f>
        <v>0</v>
      </c>
      <c r="M204" s="46">
        <f t="shared" si="0"/>
        <v>1224.8800000000001</v>
      </c>
    </row>
    <row r="205" spans="1:13">
      <c r="A205" s="180" t="s">
        <v>964</v>
      </c>
      <c r="B205" s="175" t="s">
        <v>158</v>
      </c>
      <c r="C205" s="180" t="s">
        <v>816</v>
      </c>
      <c r="D205" s="9"/>
      <c r="E205" s="42">
        <v>2645.74</v>
      </c>
      <c r="F205" s="11"/>
      <c r="G205" s="42">
        <v>1641.38</v>
      </c>
      <c r="H205" s="11"/>
      <c r="I205" s="42">
        <v>932.17</v>
      </c>
      <c r="J205" s="11"/>
      <c r="K205" s="42">
        <v>3354.95</v>
      </c>
      <c r="L205" s="8">
        <f>VLOOKUP(A205,'09.2019'!A:L,12,0)</f>
        <v>0</v>
      </c>
      <c r="M205" s="46">
        <f t="shared" si="0"/>
        <v>709.21000000000015</v>
      </c>
    </row>
    <row r="206" spans="1:13">
      <c r="A206" s="180" t="s">
        <v>969</v>
      </c>
      <c r="B206" s="175" t="s">
        <v>158</v>
      </c>
      <c r="C206" s="180" t="s">
        <v>821</v>
      </c>
      <c r="D206" s="9"/>
      <c r="E206" s="42">
        <v>282.33</v>
      </c>
      <c r="F206" s="11"/>
      <c r="G206" s="42">
        <v>153.15</v>
      </c>
      <c r="H206" s="11"/>
      <c r="I206" s="42">
        <v>0</v>
      </c>
      <c r="J206" s="11"/>
      <c r="K206" s="42">
        <v>435.48</v>
      </c>
      <c r="L206" s="8">
        <f>VLOOKUP(A206,'09.2019'!A:L,12,0)</f>
        <v>0</v>
      </c>
      <c r="M206" s="46">
        <f t="shared" si="0"/>
        <v>153.15</v>
      </c>
    </row>
    <row r="207" spans="1:13">
      <c r="A207" s="180" t="s">
        <v>973</v>
      </c>
      <c r="B207" s="175" t="s">
        <v>158</v>
      </c>
      <c r="C207" s="180" t="s">
        <v>826</v>
      </c>
      <c r="D207" s="9"/>
      <c r="E207" s="42">
        <v>330.72</v>
      </c>
      <c r="F207" s="11"/>
      <c r="G207" s="42">
        <v>205.2</v>
      </c>
      <c r="H207" s="11"/>
      <c r="I207" s="42">
        <v>116.53</v>
      </c>
      <c r="J207" s="11"/>
      <c r="K207" s="42">
        <v>419.39</v>
      </c>
      <c r="L207" s="8">
        <f>VLOOKUP(A207,'09.2019'!A:L,12,0)</f>
        <v>0</v>
      </c>
      <c r="M207" s="46">
        <f t="shared" si="0"/>
        <v>88.669999999999987</v>
      </c>
    </row>
    <row r="208" spans="1:13">
      <c r="A208" s="180" t="s">
        <v>978</v>
      </c>
      <c r="B208" s="175" t="s">
        <v>158</v>
      </c>
      <c r="C208" s="180" t="s">
        <v>831</v>
      </c>
      <c r="D208" s="9"/>
      <c r="E208" s="42">
        <v>7200.21</v>
      </c>
      <c r="F208" s="11"/>
      <c r="G208" s="42">
        <v>3904.43</v>
      </c>
      <c r="H208" s="11"/>
      <c r="I208" s="42">
        <v>0</v>
      </c>
      <c r="J208" s="11"/>
      <c r="K208" s="42">
        <v>11104.64</v>
      </c>
      <c r="L208" s="8">
        <f>VLOOKUP(A208,'09.2019'!A:L,12,0)</f>
        <v>0</v>
      </c>
      <c r="M208" s="46">
        <f t="shared" si="0"/>
        <v>3904.43</v>
      </c>
    </row>
    <row r="209" spans="1:13">
      <c r="A209" s="180" t="s">
        <v>982</v>
      </c>
      <c r="B209" s="175" t="s">
        <v>158</v>
      </c>
      <c r="C209" s="180" t="s">
        <v>837</v>
      </c>
      <c r="D209" s="9"/>
      <c r="E209" s="42">
        <v>8433.4</v>
      </c>
      <c r="F209" s="11"/>
      <c r="G209" s="42">
        <v>5231.9399999999996</v>
      </c>
      <c r="H209" s="11"/>
      <c r="I209" s="42">
        <v>2971.36</v>
      </c>
      <c r="J209" s="11"/>
      <c r="K209" s="42">
        <v>10693.98</v>
      </c>
      <c r="L209" s="8">
        <f>VLOOKUP(A209,'09.2019'!A:L,12,0)</f>
        <v>0</v>
      </c>
      <c r="M209" s="46">
        <f t="shared" si="0"/>
        <v>2260.5799999999995</v>
      </c>
    </row>
    <row r="210" spans="1:13">
      <c r="A210" s="182" t="s">
        <v>158</v>
      </c>
      <c r="B210" s="175" t="s">
        <v>158</v>
      </c>
      <c r="C210" s="182" t="s">
        <v>158</v>
      </c>
      <c r="D210" s="12"/>
      <c r="E210" s="43"/>
      <c r="F210" s="12"/>
      <c r="G210" s="43"/>
      <c r="H210" s="12"/>
      <c r="I210" s="43"/>
      <c r="J210" s="12"/>
      <c r="K210" s="43"/>
      <c r="L210" s="8">
        <f>VLOOKUP(A210,'09.2019'!A:L,12,0)</f>
        <v>0</v>
      </c>
      <c r="M210" s="46">
        <f t="shared" si="0"/>
        <v>0</v>
      </c>
    </row>
    <row r="211" spans="1:13">
      <c r="A211" s="178" t="s">
        <v>987</v>
      </c>
      <c r="B211" s="175" t="s">
        <v>158</v>
      </c>
      <c r="C211" s="178" t="s">
        <v>842</v>
      </c>
      <c r="D211" s="6"/>
      <c r="E211" s="41">
        <v>2534329.39</v>
      </c>
      <c r="F211" s="8"/>
      <c r="G211" s="41">
        <v>1359598.59</v>
      </c>
      <c r="H211" s="8"/>
      <c r="I211" s="41">
        <v>83947.14</v>
      </c>
      <c r="J211" s="8"/>
      <c r="K211" s="41">
        <v>3809980.84</v>
      </c>
      <c r="L211" s="8">
        <f>VLOOKUP(A211,'09.2019'!A:L,12,0)</f>
        <v>0</v>
      </c>
      <c r="M211" s="46">
        <f t="shared" si="0"/>
        <v>1275651.4500000002</v>
      </c>
    </row>
    <row r="212" spans="1:13">
      <c r="A212" s="180" t="s">
        <v>992</v>
      </c>
      <c r="B212" s="175" t="s">
        <v>158</v>
      </c>
      <c r="C212" s="180" t="s">
        <v>901</v>
      </c>
      <c r="D212" s="9"/>
      <c r="E212" s="42">
        <v>1298198.8999999999</v>
      </c>
      <c r="F212" s="11"/>
      <c r="G212" s="42">
        <v>652340.44999999995</v>
      </c>
      <c r="H212" s="11"/>
      <c r="I212" s="42">
        <v>4145.32</v>
      </c>
      <c r="J212" s="11"/>
      <c r="K212" s="42">
        <v>1946394.03</v>
      </c>
      <c r="L212" s="8" t="str">
        <f>VLOOKUP(A212,'09.2019'!A:L,12,0)</f>
        <v>7.1.2.2</v>
      </c>
      <c r="M212" s="46">
        <f t="shared" si="0"/>
        <v>648195.13</v>
      </c>
    </row>
    <row r="213" spans="1:13">
      <c r="A213" s="176" t="s">
        <v>257</v>
      </c>
      <c r="B213" s="176" t="s">
        <v>258</v>
      </c>
      <c r="C213" s="4"/>
      <c r="D213" s="4"/>
      <c r="E213" s="187" t="s">
        <v>259</v>
      </c>
      <c r="F213" s="5"/>
      <c r="G213" s="187" t="s">
        <v>260</v>
      </c>
      <c r="H213" s="5"/>
      <c r="I213" s="187" t="s">
        <v>261</v>
      </c>
      <c r="J213" s="5"/>
      <c r="K213" s="187" t="s">
        <v>262</v>
      </c>
      <c r="L213" s="8">
        <f>VLOOKUP(A213,'09.2019'!A:L,12,0)</f>
        <v>0</v>
      </c>
      <c r="M213" s="46" t="e">
        <f t="shared" si="0"/>
        <v>#VALUE!</v>
      </c>
    </row>
    <row r="214" spans="1:13">
      <c r="A214" s="180" t="s">
        <v>997</v>
      </c>
      <c r="B214" s="175" t="s">
        <v>158</v>
      </c>
      <c r="C214" s="180" t="s">
        <v>907</v>
      </c>
      <c r="D214" s="9"/>
      <c r="E214" s="42">
        <v>-942.91</v>
      </c>
      <c r="F214" s="11"/>
      <c r="G214" s="42">
        <v>4789.7299999999996</v>
      </c>
      <c r="H214" s="11"/>
      <c r="I214" s="42">
        <v>0</v>
      </c>
      <c r="J214" s="11"/>
      <c r="K214" s="42">
        <v>3846.82</v>
      </c>
      <c r="L214" s="8" t="str">
        <f>VLOOKUP(A214,'09.2019'!A:L,12,0)</f>
        <v>7.1.2.2</v>
      </c>
      <c r="M214" s="46">
        <f t="shared" si="0"/>
        <v>4789.7299999999996</v>
      </c>
    </row>
    <row r="215" spans="1:13">
      <c r="A215" s="180" t="s">
        <v>1001</v>
      </c>
      <c r="B215" s="175" t="s">
        <v>158</v>
      </c>
      <c r="C215" s="180" t="s">
        <v>910</v>
      </c>
      <c r="D215" s="9"/>
      <c r="E215" s="42">
        <v>204.09</v>
      </c>
      <c r="F215" s="11"/>
      <c r="G215" s="42">
        <v>0</v>
      </c>
      <c r="H215" s="11"/>
      <c r="I215" s="42">
        <v>0</v>
      </c>
      <c r="J215" s="11"/>
      <c r="K215" s="42">
        <v>204.09</v>
      </c>
      <c r="L215" s="8" t="str">
        <f>VLOOKUP(A215,'09.2019'!A:L,12,0)</f>
        <v>7.1.2.2</v>
      </c>
      <c r="M215" s="46">
        <f t="shared" ref="M215:M278" si="1">G215-I215</f>
        <v>0</v>
      </c>
    </row>
    <row r="216" spans="1:13">
      <c r="A216" s="180" t="s">
        <v>1003</v>
      </c>
      <c r="B216" s="175" t="s">
        <v>158</v>
      </c>
      <c r="C216" s="180" t="s">
        <v>913</v>
      </c>
      <c r="D216" s="9"/>
      <c r="E216" s="42">
        <v>8181.33</v>
      </c>
      <c r="F216" s="11"/>
      <c r="G216" s="42">
        <v>17668.91</v>
      </c>
      <c r="H216" s="11"/>
      <c r="I216" s="42">
        <v>0</v>
      </c>
      <c r="J216" s="11"/>
      <c r="K216" s="42">
        <v>25850.240000000002</v>
      </c>
      <c r="L216" s="8" t="str">
        <f>VLOOKUP(A216,'09.2019'!A:L,12,0)</f>
        <v>7.1.2.2</v>
      </c>
      <c r="M216" s="46">
        <f t="shared" si="1"/>
        <v>17668.91</v>
      </c>
    </row>
    <row r="217" spans="1:13">
      <c r="A217" s="180" t="s">
        <v>1007</v>
      </c>
      <c r="B217" s="175" t="s">
        <v>158</v>
      </c>
      <c r="C217" s="180" t="s">
        <v>1008</v>
      </c>
      <c r="D217" s="9"/>
      <c r="E217" s="42">
        <v>348319.57</v>
      </c>
      <c r="F217" s="11"/>
      <c r="G217" s="42">
        <v>170065.66</v>
      </c>
      <c r="H217" s="11"/>
      <c r="I217" s="42">
        <v>0.01</v>
      </c>
      <c r="J217" s="11"/>
      <c r="K217" s="42">
        <v>518385.22</v>
      </c>
      <c r="L217" s="8" t="str">
        <f>VLOOKUP(A217,'09.2019'!A:L,12,0)</f>
        <v>7.1.2.2</v>
      </c>
      <c r="M217" s="46">
        <f t="shared" si="1"/>
        <v>170065.65</v>
      </c>
    </row>
    <row r="218" spans="1:13">
      <c r="A218" s="180" t="s">
        <v>1012</v>
      </c>
      <c r="B218" s="175" t="s">
        <v>158</v>
      </c>
      <c r="C218" s="180" t="s">
        <v>1013</v>
      </c>
      <c r="D218" s="9"/>
      <c r="E218" s="42">
        <v>115559.86</v>
      </c>
      <c r="F218" s="11"/>
      <c r="G218" s="42">
        <v>53178.79</v>
      </c>
      <c r="H218" s="11"/>
      <c r="I218" s="42">
        <v>0</v>
      </c>
      <c r="J218" s="11"/>
      <c r="K218" s="42">
        <v>168738.65</v>
      </c>
      <c r="L218" s="8" t="str">
        <f>VLOOKUP(A218,'09.2019'!A:L,12,0)</f>
        <v>7.1.2.2</v>
      </c>
      <c r="M218" s="46">
        <f t="shared" si="1"/>
        <v>53178.79</v>
      </c>
    </row>
    <row r="219" spans="1:13">
      <c r="A219" s="180" t="s">
        <v>1017</v>
      </c>
      <c r="B219" s="175" t="s">
        <v>158</v>
      </c>
      <c r="C219" s="180" t="s">
        <v>1018</v>
      </c>
      <c r="D219" s="9"/>
      <c r="E219" s="42">
        <v>13659.37</v>
      </c>
      <c r="F219" s="11"/>
      <c r="G219" s="42">
        <v>6706.92</v>
      </c>
      <c r="H219" s="11"/>
      <c r="I219" s="42">
        <v>0</v>
      </c>
      <c r="J219" s="11"/>
      <c r="K219" s="42">
        <v>20366.29</v>
      </c>
      <c r="L219" s="8" t="str">
        <f>VLOOKUP(A219,'09.2019'!A:L,12,0)</f>
        <v>7.1.2.2</v>
      </c>
      <c r="M219" s="46">
        <f t="shared" si="1"/>
        <v>6706.92</v>
      </c>
    </row>
    <row r="220" spans="1:13">
      <c r="A220" s="180" t="s">
        <v>1022</v>
      </c>
      <c r="B220" s="175" t="s">
        <v>158</v>
      </c>
      <c r="C220" s="180" t="s">
        <v>1023</v>
      </c>
      <c r="D220" s="9"/>
      <c r="E220" s="42">
        <v>99960.13</v>
      </c>
      <c r="F220" s="11"/>
      <c r="G220" s="42">
        <v>108232.3</v>
      </c>
      <c r="H220" s="11"/>
      <c r="I220" s="42">
        <v>50439.45</v>
      </c>
      <c r="J220" s="11"/>
      <c r="K220" s="42">
        <v>157752.98000000001</v>
      </c>
      <c r="L220" s="8" t="str">
        <f>VLOOKUP(A220,'09.2019'!A:L,12,0)</f>
        <v>7.1.2.2</v>
      </c>
      <c r="M220" s="46">
        <f t="shared" si="1"/>
        <v>57792.850000000006</v>
      </c>
    </row>
    <row r="221" spans="1:13">
      <c r="A221" s="180" t="s">
        <v>1028</v>
      </c>
      <c r="B221" s="175" t="s">
        <v>158</v>
      </c>
      <c r="C221" s="180" t="s">
        <v>793</v>
      </c>
      <c r="D221" s="9"/>
      <c r="E221" s="42">
        <v>208404.24</v>
      </c>
      <c r="F221" s="11"/>
      <c r="G221" s="42">
        <v>105544.57</v>
      </c>
      <c r="H221" s="11"/>
      <c r="I221" s="42">
        <v>0</v>
      </c>
      <c r="J221" s="11"/>
      <c r="K221" s="42">
        <v>313948.81</v>
      </c>
      <c r="L221" s="8" t="str">
        <f>VLOOKUP(A221,'09.2019'!A:L,12,0)</f>
        <v>7.1.2.2</v>
      </c>
      <c r="M221" s="46">
        <f t="shared" si="1"/>
        <v>105544.57</v>
      </c>
    </row>
    <row r="222" spans="1:13">
      <c r="A222" s="180" t="s">
        <v>1032</v>
      </c>
      <c r="B222" s="175" t="s">
        <v>158</v>
      </c>
      <c r="C222" s="180" t="s">
        <v>798</v>
      </c>
      <c r="D222" s="9"/>
      <c r="E222" s="42">
        <v>35541.019999999997</v>
      </c>
      <c r="F222" s="11"/>
      <c r="G222" s="42">
        <v>30603.65</v>
      </c>
      <c r="H222" s="11"/>
      <c r="I222" s="42">
        <v>13722.82</v>
      </c>
      <c r="J222" s="11"/>
      <c r="K222" s="42">
        <v>52421.85</v>
      </c>
      <c r="L222" s="8" t="str">
        <f>VLOOKUP(A222,'09.2019'!A:L,12,0)</f>
        <v>7.1.2.2</v>
      </c>
      <c r="M222" s="46">
        <f t="shared" si="1"/>
        <v>16880.830000000002</v>
      </c>
    </row>
    <row r="223" spans="1:13">
      <c r="A223" s="180" t="s">
        <v>1037</v>
      </c>
      <c r="B223" s="175" t="s">
        <v>158</v>
      </c>
      <c r="C223" s="180" t="s">
        <v>949</v>
      </c>
      <c r="D223" s="9"/>
      <c r="E223" s="42">
        <v>2174.9899999999998</v>
      </c>
      <c r="F223" s="11"/>
      <c r="G223" s="42">
        <v>3420</v>
      </c>
      <c r="H223" s="11"/>
      <c r="I223" s="42">
        <v>0</v>
      </c>
      <c r="J223" s="11"/>
      <c r="K223" s="42">
        <v>5594.99</v>
      </c>
      <c r="L223" s="8" t="str">
        <f>VLOOKUP(A223,'09.2019'!A:L,12,0)</f>
        <v>7.1.2.2</v>
      </c>
      <c r="M223" s="46">
        <f t="shared" si="1"/>
        <v>3420</v>
      </c>
    </row>
    <row r="224" spans="1:13">
      <c r="A224" s="180" t="s">
        <v>1039</v>
      </c>
      <c r="B224" s="175" t="s">
        <v>158</v>
      </c>
      <c r="C224" s="180" t="s">
        <v>584</v>
      </c>
      <c r="D224" s="9"/>
      <c r="E224" s="42">
        <v>115375.83</v>
      </c>
      <c r="F224" s="11"/>
      <c r="G224" s="42">
        <v>60742.95</v>
      </c>
      <c r="H224" s="11"/>
      <c r="I224" s="42">
        <v>539.49</v>
      </c>
      <c r="J224" s="11"/>
      <c r="K224" s="42">
        <v>175579.29</v>
      </c>
      <c r="L224" s="8" t="str">
        <f>VLOOKUP(A224,'09.2019'!A:L,12,0)</f>
        <v>7.1.2.2</v>
      </c>
      <c r="M224" s="46">
        <f t="shared" si="1"/>
        <v>60203.46</v>
      </c>
    </row>
    <row r="225" spans="1:13">
      <c r="A225" s="180" t="s">
        <v>1044</v>
      </c>
      <c r="B225" s="175" t="s">
        <v>158</v>
      </c>
      <c r="C225" s="180" t="s">
        <v>806</v>
      </c>
      <c r="D225" s="9"/>
      <c r="E225" s="42">
        <v>172339.11</v>
      </c>
      <c r="F225" s="11"/>
      <c r="G225" s="42">
        <v>80709.14</v>
      </c>
      <c r="H225" s="11"/>
      <c r="I225" s="42">
        <v>507.13</v>
      </c>
      <c r="J225" s="11"/>
      <c r="K225" s="42">
        <v>252541.12</v>
      </c>
      <c r="L225" s="8" t="str">
        <f>VLOOKUP(A225,'09.2019'!A:L,12,0)</f>
        <v>7.1.2.2</v>
      </c>
      <c r="M225" s="46">
        <f t="shared" si="1"/>
        <v>80202.009999999995</v>
      </c>
    </row>
    <row r="226" spans="1:13">
      <c r="A226" s="180" t="s">
        <v>1049</v>
      </c>
      <c r="B226" s="175" t="s">
        <v>158</v>
      </c>
      <c r="C226" s="180" t="s">
        <v>811</v>
      </c>
      <c r="D226" s="9"/>
      <c r="E226" s="42">
        <v>9726.76</v>
      </c>
      <c r="F226" s="11"/>
      <c r="G226" s="42">
        <v>4859.9399999999996</v>
      </c>
      <c r="H226" s="11"/>
      <c r="I226" s="42">
        <v>42.91</v>
      </c>
      <c r="J226" s="11"/>
      <c r="K226" s="42">
        <v>14543.79</v>
      </c>
      <c r="L226" s="8" t="str">
        <f>VLOOKUP(A226,'09.2019'!A:L,12,0)</f>
        <v>7.1.2.2</v>
      </c>
      <c r="M226" s="46">
        <f t="shared" si="1"/>
        <v>4817.03</v>
      </c>
    </row>
    <row r="227" spans="1:13">
      <c r="A227" s="180" t="s">
        <v>1054</v>
      </c>
      <c r="B227" s="175" t="s">
        <v>158</v>
      </c>
      <c r="C227" s="180" t="s">
        <v>816</v>
      </c>
      <c r="D227" s="9"/>
      <c r="E227" s="42">
        <v>10849.25</v>
      </c>
      <c r="F227" s="11"/>
      <c r="G227" s="42">
        <v>6455.79</v>
      </c>
      <c r="H227" s="11"/>
      <c r="I227" s="42">
        <v>3330.56</v>
      </c>
      <c r="J227" s="11"/>
      <c r="K227" s="42">
        <v>13974.48</v>
      </c>
      <c r="L227" s="8" t="str">
        <f>VLOOKUP(A227,'09.2019'!A:L,12,0)</f>
        <v>7.1.2.2</v>
      </c>
      <c r="M227" s="46">
        <f t="shared" si="1"/>
        <v>3125.23</v>
      </c>
    </row>
    <row r="228" spans="1:13">
      <c r="A228" s="180" t="s">
        <v>1059</v>
      </c>
      <c r="B228" s="175" t="s">
        <v>158</v>
      </c>
      <c r="C228" s="180" t="s">
        <v>821</v>
      </c>
      <c r="D228" s="9"/>
      <c r="E228" s="42">
        <v>1215.8699999999999</v>
      </c>
      <c r="F228" s="11"/>
      <c r="G228" s="42">
        <v>651.07000000000005</v>
      </c>
      <c r="H228" s="11"/>
      <c r="I228" s="42">
        <v>48.96</v>
      </c>
      <c r="J228" s="11"/>
      <c r="K228" s="42">
        <v>1817.98</v>
      </c>
      <c r="L228" s="8" t="str">
        <f>VLOOKUP(A228,'09.2019'!A:L,12,0)</f>
        <v>7.1.2.2</v>
      </c>
      <c r="M228" s="46">
        <f t="shared" si="1"/>
        <v>602.11</v>
      </c>
    </row>
    <row r="229" spans="1:13">
      <c r="A229" s="180" t="s">
        <v>1064</v>
      </c>
      <c r="B229" s="175" t="s">
        <v>158</v>
      </c>
      <c r="C229" s="180" t="s">
        <v>826</v>
      </c>
      <c r="D229" s="9"/>
      <c r="E229" s="42">
        <v>1356.18</v>
      </c>
      <c r="F229" s="11"/>
      <c r="G229" s="42">
        <v>806.95</v>
      </c>
      <c r="H229" s="11"/>
      <c r="I229" s="42">
        <v>416.32</v>
      </c>
      <c r="J229" s="11"/>
      <c r="K229" s="42">
        <v>1746.81</v>
      </c>
      <c r="L229" s="8" t="str">
        <f>VLOOKUP(A229,'09.2019'!A:L,12,0)</f>
        <v>7.1.2.2</v>
      </c>
      <c r="M229" s="46">
        <f t="shared" si="1"/>
        <v>390.63000000000005</v>
      </c>
    </row>
    <row r="230" spans="1:13">
      <c r="A230" s="180" t="s">
        <v>1069</v>
      </c>
      <c r="B230" s="175" t="s">
        <v>158</v>
      </c>
      <c r="C230" s="180" t="s">
        <v>831</v>
      </c>
      <c r="D230" s="9"/>
      <c r="E230" s="42">
        <v>31005.05</v>
      </c>
      <c r="F230" s="11"/>
      <c r="G230" s="42">
        <v>15491.77</v>
      </c>
      <c r="H230" s="11"/>
      <c r="I230" s="42">
        <v>137.04</v>
      </c>
      <c r="J230" s="11"/>
      <c r="K230" s="42">
        <v>46359.78</v>
      </c>
      <c r="L230" s="8" t="str">
        <f>VLOOKUP(A230,'09.2019'!A:L,12,0)</f>
        <v>7.1.2.2</v>
      </c>
      <c r="M230" s="46">
        <f t="shared" si="1"/>
        <v>15354.73</v>
      </c>
    </row>
    <row r="231" spans="1:13">
      <c r="A231" s="180" t="s">
        <v>1074</v>
      </c>
      <c r="B231" s="175" t="s">
        <v>158</v>
      </c>
      <c r="C231" s="180" t="s">
        <v>837</v>
      </c>
      <c r="D231" s="9"/>
      <c r="E231" s="42">
        <v>34582.22</v>
      </c>
      <c r="F231" s="11"/>
      <c r="G231" s="42">
        <v>20578.830000000002</v>
      </c>
      <c r="H231" s="11"/>
      <c r="I231" s="42">
        <v>10617.13</v>
      </c>
      <c r="J231" s="11"/>
      <c r="K231" s="42">
        <v>44543.92</v>
      </c>
      <c r="L231" s="8" t="str">
        <f>VLOOKUP(A231,'09.2019'!A:L,12,0)</f>
        <v>7.1.2.2</v>
      </c>
      <c r="M231" s="46">
        <f t="shared" si="1"/>
        <v>9961.7000000000025</v>
      </c>
    </row>
    <row r="232" spans="1:13">
      <c r="A232" s="180" t="s">
        <v>1079</v>
      </c>
      <c r="B232" s="175" t="s">
        <v>158</v>
      </c>
      <c r="C232" s="180" t="s">
        <v>1080</v>
      </c>
      <c r="D232" s="9"/>
      <c r="E232" s="42">
        <v>28618.53</v>
      </c>
      <c r="F232" s="11"/>
      <c r="G232" s="42">
        <v>16751.169999999998</v>
      </c>
      <c r="H232" s="11"/>
      <c r="I232" s="42">
        <v>0</v>
      </c>
      <c r="J232" s="11"/>
      <c r="K232" s="42">
        <v>45369.7</v>
      </c>
      <c r="L232" s="8" t="str">
        <f>VLOOKUP(A232,'09.2019'!A:L,12,0)</f>
        <v>7.1.4</v>
      </c>
      <c r="M232" s="46">
        <f t="shared" si="1"/>
        <v>16751.169999999998</v>
      </c>
    </row>
    <row r="233" spans="1:13">
      <c r="A233" s="182" t="s">
        <v>158</v>
      </c>
      <c r="B233" s="175" t="s">
        <v>158</v>
      </c>
      <c r="C233" s="182" t="s">
        <v>158</v>
      </c>
      <c r="D233" s="12"/>
      <c r="E233" s="43"/>
      <c r="F233" s="12"/>
      <c r="G233" s="43"/>
      <c r="H233" s="12"/>
      <c r="I233" s="43"/>
      <c r="J233" s="12"/>
      <c r="K233" s="43"/>
      <c r="L233" s="8">
        <f>VLOOKUP(A233,'09.2019'!A:L,12,0)</f>
        <v>0</v>
      </c>
      <c r="M233" s="46">
        <f t="shared" si="1"/>
        <v>0</v>
      </c>
    </row>
    <row r="234" spans="1:13">
      <c r="A234" s="178" t="s">
        <v>1082</v>
      </c>
      <c r="B234" s="175" t="s">
        <v>158</v>
      </c>
      <c r="C234" s="178" t="s">
        <v>1083</v>
      </c>
      <c r="D234" s="6"/>
      <c r="E234" s="41">
        <v>40319.46</v>
      </c>
      <c r="F234" s="8"/>
      <c r="G234" s="41">
        <v>17993.419999999998</v>
      </c>
      <c r="H234" s="8"/>
      <c r="I234" s="41">
        <v>0.99</v>
      </c>
      <c r="J234" s="8"/>
      <c r="K234" s="41">
        <v>58311.89</v>
      </c>
      <c r="L234" s="8">
        <f>VLOOKUP(A234,'09.2019'!A:L,12,0)</f>
        <v>0</v>
      </c>
      <c r="M234" s="46">
        <f t="shared" si="1"/>
        <v>17992.429999999997</v>
      </c>
    </row>
    <row r="235" spans="1:13">
      <c r="A235" s="178" t="s">
        <v>1088</v>
      </c>
      <c r="B235" s="175" t="s">
        <v>158</v>
      </c>
      <c r="C235" s="178" t="s">
        <v>842</v>
      </c>
      <c r="D235" s="6"/>
      <c r="E235" s="41">
        <v>40319.46</v>
      </c>
      <c r="F235" s="8"/>
      <c r="G235" s="41">
        <v>17993.419999999998</v>
      </c>
      <c r="H235" s="8"/>
      <c r="I235" s="41">
        <v>0.99</v>
      </c>
      <c r="J235" s="8"/>
      <c r="K235" s="41">
        <v>58311.89</v>
      </c>
      <c r="L235" s="8" t="str">
        <f>VLOOKUP(A235,'09.2019'!A:L,12,0)</f>
        <v>7.1.3.2</v>
      </c>
      <c r="M235" s="46">
        <f t="shared" si="1"/>
        <v>17992.429999999997</v>
      </c>
    </row>
    <row r="236" spans="1:13">
      <c r="A236" s="180" t="s">
        <v>1089</v>
      </c>
      <c r="B236" s="175" t="s">
        <v>158</v>
      </c>
      <c r="C236" s="180" t="s">
        <v>771</v>
      </c>
      <c r="D236" s="9"/>
      <c r="E236" s="42">
        <v>16948.39</v>
      </c>
      <c r="F236" s="11"/>
      <c r="G236" s="42">
        <v>7875.99</v>
      </c>
      <c r="H236" s="11"/>
      <c r="I236" s="42">
        <v>0.99</v>
      </c>
      <c r="J236" s="11"/>
      <c r="K236" s="42">
        <v>24823.39</v>
      </c>
      <c r="L236" s="8">
        <f>VLOOKUP(A236,'09.2019'!A:L,12,0)</f>
        <v>0</v>
      </c>
      <c r="M236" s="46">
        <f t="shared" si="1"/>
        <v>7875</v>
      </c>
    </row>
    <row r="237" spans="1:13">
      <c r="A237" s="180" t="s">
        <v>1093</v>
      </c>
      <c r="B237" s="175" t="s">
        <v>158</v>
      </c>
      <c r="C237" s="180" t="s">
        <v>907</v>
      </c>
      <c r="D237" s="9"/>
      <c r="E237" s="42">
        <v>1625</v>
      </c>
      <c r="F237" s="11"/>
      <c r="G237" s="42">
        <v>375</v>
      </c>
      <c r="H237" s="11"/>
      <c r="I237" s="42">
        <v>0</v>
      </c>
      <c r="J237" s="11"/>
      <c r="K237" s="42">
        <v>2000</v>
      </c>
      <c r="L237" s="8">
        <f>VLOOKUP(A237,'09.2019'!A:L,12,0)</f>
        <v>0</v>
      </c>
      <c r="M237" s="46">
        <f t="shared" si="1"/>
        <v>375</v>
      </c>
    </row>
    <row r="238" spans="1:13">
      <c r="A238" s="180" t="s">
        <v>1095</v>
      </c>
      <c r="B238" s="175" t="s">
        <v>158</v>
      </c>
      <c r="C238" s="180" t="s">
        <v>793</v>
      </c>
      <c r="D238" s="9"/>
      <c r="E238" s="42">
        <v>12930</v>
      </c>
      <c r="F238" s="11"/>
      <c r="G238" s="42">
        <v>5370</v>
      </c>
      <c r="H238" s="11"/>
      <c r="I238" s="42">
        <v>0</v>
      </c>
      <c r="J238" s="11"/>
      <c r="K238" s="42">
        <v>18300</v>
      </c>
      <c r="L238" s="8">
        <f>VLOOKUP(A238,'09.2019'!A:L,12,0)</f>
        <v>0</v>
      </c>
      <c r="M238" s="46">
        <f t="shared" si="1"/>
        <v>5370</v>
      </c>
    </row>
    <row r="239" spans="1:13">
      <c r="A239" s="180" t="s">
        <v>1099</v>
      </c>
      <c r="B239" s="175" t="s">
        <v>158</v>
      </c>
      <c r="C239" s="180" t="s">
        <v>798</v>
      </c>
      <c r="D239" s="9"/>
      <c r="E239" s="42">
        <v>8816.07</v>
      </c>
      <c r="F239" s="11"/>
      <c r="G239" s="42">
        <v>4372.43</v>
      </c>
      <c r="H239" s="11"/>
      <c r="I239" s="42">
        <v>0</v>
      </c>
      <c r="J239" s="11"/>
      <c r="K239" s="42">
        <v>13188.5</v>
      </c>
      <c r="L239" s="8">
        <f>VLOOKUP(A239,'09.2019'!A:L,12,0)</f>
        <v>0</v>
      </c>
      <c r="M239" s="46">
        <f t="shared" si="1"/>
        <v>4372.43</v>
      </c>
    </row>
    <row r="240" spans="1:13">
      <c r="A240" s="182" t="s">
        <v>158</v>
      </c>
      <c r="B240" s="175" t="s">
        <v>158</v>
      </c>
      <c r="C240" s="182" t="s">
        <v>158</v>
      </c>
      <c r="D240" s="12"/>
      <c r="E240" s="43"/>
      <c r="F240" s="12"/>
      <c r="G240" s="43"/>
      <c r="H240" s="12"/>
      <c r="I240" s="43"/>
      <c r="J240" s="12"/>
      <c r="K240" s="43"/>
      <c r="L240" s="8">
        <f>VLOOKUP(A240,'09.2019'!A:L,12,0)</f>
        <v>0</v>
      </c>
      <c r="M240" s="46">
        <f t="shared" si="1"/>
        <v>0</v>
      </c>
    </row>
    <row r="241" spans="1:13">
      <c r="A241" s="178" t="s">
        <v>1103</v>
      </c>
      <c r="B241" s="175" t="s">
        <v>158</v>
      </c>
      <c r="C241" s="178" t="s">
        <v>1104</v>
      </c>
      <c r="D241" s="6"/>
      <c r="E241" s="41">
        <v>807845.93</v>
      </c>
      <c r="F241" s="8"/>
      <c r="G241" s="41">
        <v>438528.44</v>
      </c>
      <c r="H241" s="8"/>
      <c r="I241" s="41">
        <v>318.02999999999997</v>
      </c>
      <c r="J241" s="8"/>
      <c r="K241" s="41">
        <v>1246056.3400000001</v>
      </c>
      <c r="L241" s="8">
        <f>VLOOKUP(A241,'09.2019'!A:L,12,0)</f>
        <v>0</v>
      </c>
      <c r="M241" s="46">
        <f t="shared" si="1"/>
        <v>438210.41</v>
      </c>
    </row>
    <row r="242" spans="1:13">
      <c r="A242" s="178" t="s">
        <v>1108</v>
      </c>
      <c r="B242" s="175" t="s">
        <v>158</v>
      </c>
      <c r="C242" s="178" t="s">
        <v>1104</v>
      </c>
      <c r="D242" s="6"/>
      <c r="E242" s="41">
        <v>807845.93</v>
      </c>
      <c r="F242" s="8"/>
      <c r="G242" s="41">
        <v>438528.44</v>
      </c>
      <c r="H242" s="8"/>
      <c r="I242" s="41">
        <v>318.02999999999997</v>
      </c>
      <c r="J242" s="8"/>
      <c r="K242" s="41">
        <v>1246056.3400000001</v>
      </c>
      <c r="L242" s="8">
        <f>VLOOKUP(A242,'09.2019'!A:L,12,0)</f>
        <v>0</v>
      </c>
      <c r="M242" s="46">
        <f t="shared" si="1"/>
        <v>438210.41</v>
      </c>
    </row>
    <row r="243" spans="1:13">
      <c r="A243" s="178" t="s">
        <v>1109</v>
      </c>
      <c r="B243" s="175" t="s">
        <v>158</v>
      </c>
      <c r="C243" s="178" t="s">
        <v>1104</v>
      </c>
      <c r="D243" s="6"/>
      <c r="E243" s="41">
        <v>807845.93</v>
      </c>
      <c r="F243" s="8"/>
      <c r="G243" s="41">
        <v>438528.44</v>
      </c>
      <c r="H243" s="8"/>
      <c r="I243" s="41">
        <v>318.02999999999997</v>
      </c>
      <c r="J243" s="8"/>
      <c r="K243" s="41">
        <v>1246056.3400000001</v>
      </c>
      <c r="L243" s="8">
        <f>VLOOKUP(A243,'09.2019'!A:L,12,0)</f>
        <v>0</v>
      </c>
      <c r="M243" s="46">
        <f t="shared" si="1"/>
        <v>438210.41</v>
      </c>
    </row>
    <row r="244" spans="1:13">
      <c r="A244" s="180" t="s">
        <v>1110</v>
      </c>
      <c r="B244" s="175" t="s">
        <v>158</v>
      </c>
      <c r="C244" s="180" t="s">
        <v>1111</v>
      </c>
      <c r="D244" s="9"/>
      <c r="E244" s="42">
        <v>33124</v>
      </c>
      <c r="F244" s="11"/>
      <c r="G244" s="42">
        <v>16512</v>
      </c>
      <c r="H244" s="11"/>
      <c r="I244" s="42">
        <v>0</v>
      </c>
      <c r="J244" s="11"/>
      <c r="K244" s="42">
        <v>49636</v>
      </c>
      <c r="L244" s="8" t="str">
        <f>VLOOKUP(A244,'09.2019'!A:L,12,0)</f>
        <v>8.6</v>
      </c>
      <c r="M244" s="46">
        <f t="shared" si="1"/>
        <v>16512</v>
      </c>
    </row>
    <row r="245" spans="1:13">
      <c r="A245" s="180" t="s">
        <v>1115</v>
      </c>
      <c r="B245" s="175" t="s">
        <v>158</v>
      </c>
      <c r="C245" s="180" t="s">
        <v>1116</v>
      </c>
      <c r="D245" s="9"/>
      <c r="E245" s="42">
        <v>33796</v>
      </c>
      <c r="F245" s="11"/>
      <c r="G245" s="42">
        <v>20250</v>
      </c>
      <c r="H245" s="11"/>
      <c r="I245" s="42">
        <v>0</v>
      </c>
      <c r="J245" s="11"/>
      <c r="K245" s="42">
        <v>54046</v>
      </c>
      <c r="L245" s="8" t="str">
        <f>VLOOKUP(A245,'09.2019'!A:L,12,0)</f>
        <v>8.3</v>
      </c>
      <c r="M245" s="46">
        <f t="shared" si="1"/>
        <v>20250</v>
      </c>
    </row>
    <row r="246" spans="1:13">
      <c r="A246" s="180" t="s">
        <v>1120</v>
      </c>
      <c r="B246" s="175" t="s">
        <v>158</v>
      </c>
      <c r="C246" s="180" t="s">
        <v>1121</v>
      </c>
      <c r="D246" s="9"/>
      <c r="E246" s="42">
        <v>12510</v>
      </c>
      <c r="F246" s="11"/>
      <c r="G246" s="42">
        <v>3510</v>
      </c>
      <c r="H246" s="11"/>
      <c r="I246" s="42">
        <v>0</v>
      </c>
      <c r="J246" s="11"/>
      <c r="K246" s="42">
        <v>16020</v>
      </c>
      <c r="L246" s="8" t="str">
        <f>VLOOKUP(A246,'09.2019'!A:L,12,0)</f>
        <v>8.7</v>
      </c>
      <c r="M246" s="46">
        <f t="shared" si="1"/>
        <v>3510</v>
      </c>
    </row>
    <row r="247" spans="1:13">
      <c r="A247" s="180" t="s">
        <v>1123</v>
      </c>
      <c r="B247" s="175" t="s">
        <v>158</v>
      </c>
      <c r="C247" s="180" t="s">
        <v>1124</v>
      </c>
      <c r="D247" s="9"/>
      <c r="E247" s="42">
        <v>85043.34</v>
      </c>
      <c r="F247" s="11"/>
      <c r="G247" s="42">
        <v>47266.68</v>
      </c>
      <c r="H247" s="11"/>
      <c r="I247" s="42">
        <v>0</v>
      </c>
      <c r="J247" s="11"/>
      <c r="K247" s="42">
        <v>132310.01999999999</v>
      </c>
      <c r="L247" s="8" t="str">
        <f>VLOOKUP(A247,'09.2019'!A:L,12,0)</f>
        <v>8.2</v>
      </c>
      <c r="M247" s="46">
        <f t="shared" si="1"/>
        <v>47266.68</v>
      </c>
    </row>
    <row r="248" spans="1:13">
      <c r="A248" s="180" t="s">
        <v>1128</v>
      </c>
      <c r="B248" s="175" t="s">
        <v>158</v>
      </c>
      <c r="C248" s="180" t="s">
        <v>1129</v>
      </c>
      <c r="D248" s="9"/>
      <c r="E248" s="42">
        <v>6848.16</v>
      </c>
      <c r="F248" s="11"/>
      <c r="G248" s="42">
        <v>3347.96</v>
      </c>
      <c r="H248" s="11"/>
      <c r="I248" s="42">
        <v>0</v>
      </c>
      <c r="J248" s="11"/>
      <c r="K248" s="42">
        <v>10196.120000000001</v>
      </c>
      <c r="L248" s="8" t="str">
        <f>VLOOKUP(A248,'09.2019'!A:L,12,0)</f>
        <v>8.8</v>
      </c>
      <c r="M248" s="46">
        <f t="shared" si="1"/>
        <v>3347.96</v>
      </c>
    </row>
    <row r="249" spans="1:13">
      <c r="A249" s="180" t="s">
        <v>1133</v>
      </c>
      <c r="B249" s="175" t="s">
        <v>158</v>
      </c>
      <c r="C249" s="180" t="s">
        <v>1134</v>
      </c>
      <c r="D249" s="9"/>
      <c r="E249" s="42">
        <v>204181</v>
      </c>
      <c r="F249" s="11"/>
      <c r="G249" s="42">
        <v>117017.66</v>
      </c>
      <c r="H249" s="11"/>
      <c r="I249" s="42">
        <v>0.03</v>
      </c>
      <c r="J249" s="11"/>
      <c r="K249" s="42">
        <v>321198.63</v>
      </c>
      <c r="L249" s="8" t="str">
        <f>VLOOKUP(A249,'09.2019'!A:L,12,0)</f>
        <v>8.1</v>
      </c>
      <c r="M249" s="46">
        <f t="shared" si="1"/>
        <v>117017.63</v>
      </c>
    </row>
    <row r="250" spans="1:13">
      <c r="A250" s="180" t="s">
        <v>1138</v>
      </c>
      <c r="B250" s="175" t="s">
        <v>158</v>
      </c>
      <c r="C250" s="180" t="s">
        <v>1139</v>
      </c>
      <c r="D250" s="9"/>
      <c r="E250" s="42">
        <v>150956.32</v>
      </c>
      <c r="F250" s="11"/>
      <c r="G250" s="42">
        <v>70950</v>
      </c>
      <c r="H250" s="11"/>
      <c r="I250" s="42">
        <v>0</v>
      </c>
      <c r="J250" s="11"/>
      <c r="K250" s="42">
        <v>221906.32</v>
      </c>
      <c r="L250" s="8" t="str">
        <f>VLOOKUP(A250,'09.2019'!A:L,12,0)</f>
        <v>8.2</v>
      </c>
      <c r="M250" s="46">
        <f t="shared" si="1"/>
        <v>70950</v>
      </c>
    </row>
    <row r="251" spans="1:13">
      <c r="A251" s="180" t="s">
        <v>1143</v>
      </c>
      <c r="B251" s="175" t="s">
        <v>158</v>
      </c>
      <c r="C251" s="180" t="s">
        <v>1144</v>
      </c>
      <c r="D251" s="9"/>
      <c r="E251" s="42">
        <v>209668.9</v>
      </c>
      <c r="F251" s="11"/>
      <c r="G251" s="42">
        <v>118967.37</v>
      </c>
      <c r="H251" s="11"/>
      <c r="I251" s="42">
        <v>0</v>
      </c>
      <c r="J251" s="11"/>
      <c r="K251" s="42">
        <v>328636.27</v>
      </c>
      <c r="L251" s="8" t="str">
        <f>VLOOKUP(A251,'09.2019'!A:L,12,0)</f>
        <v>8.2</v>
      </c>
      <c r="M251" s="46">
        <f t="shared" si="1"/>
        <v>118967.37</v>
      </c>
    </row>
    <row r="252" spans="1:13">
      <c r="A252" s="180" t="s">
        <v>1148</v>
      </c>
      <c r="B252" s="175" t="s">
        <v>158</v>
      </c>
      <c r="C252" s="180" t="s">
        <v>1149</v>
      </c>
      <c r="D252" s="9"/>
      <c r="E252" s="42">
        <v>12876</v>
      </c>
      <c r="F252" s="11"/>
      <c r="G252" s="42">
        <v>7628</v>
      </c>
      <c r="H252" s="11"/>
      <c r="I252" s="42">
        <v>0</v>
      </c>
      <c r="J252" s="11"/>
      <c r="K252" s="42">
        <v>20504</v>
      </c>
      <c r="L252" s="8" t="str">
        <f>VLOOKUP(A252,'09.2019'!A:L,12,0)</f>
        <v>8.4</v>
      </c>
      <c r="M252" s="46">
        <f t="shared" si="1"/>
        <v>7628</v>
      </c>
    </row>
    <row r="253" spans="1:13">
      <c r="A253" s="180" t="s">
        <v>1153</v>
      </c>
      <c r="B253" s="175" t="s">
        <v>158</v>
      </c>
      <c r="C253" s="180" t="s">
        <v>1154</v>
      </c>
      <c r="D253" s="9"/>
      <c r="E253" s="42">
        <v>14437.52</v>
      </c>
      <c r="F253" s="11"/>
      <c r="G253" s="42">
        <v>10673.28</v>
      </c>
      <c r="H253" s="11"/>
      <c r="I253" s="42">
        <v>318</v>
      </c>
      <c r="J253" s="11"/>
      <c r="K253" s="42">
        <v>24792.799999999999</v>
      </c>
      <c r="L253" s="8" t="str">
        <f>VLOOKUP(A253,'09.2019'!A:L,12,0)</f>
        <v>8.5</v>
      </c>
      <c r="M253" s="46">
        <f t="shared" si="1"/>
        <v>10355.280000000001</v>
      </c>
    </row>
    <row r="254" spans="1:13">
      <c r="A254" s="180" t="s">
        <v>1158</v>
      </c>
      <c r="B254" s="175" t="s">
        <v>158</v>
      </c>
      <c r="C254" s="180" t="s">
        <v>1159</v>
      </c>
      <c r="D254" s="9"/>
      <c r="E254" s="42">
        <v>5028.55</v>
      </c>
      <c r="F254" s="11"/>
      <c r="G254" s="42">
        <v>2912.54</v>
      </c>
      <c r="H254" s="11"/>
      <c r="I254" s="42">
        <v>0</v>
      </c>
      <c r="J254" s="11"/>
      <c r="K254" s="42">
        <v>7941.09</v>
      </c>
      <c r="L254" s="8" t="str">
        <f>VLOOKUP(A254,'09.2019'!A:L,12,0)</f>
        <v>8.8</v>
      </c>
      <c r="M254" s="46">
        <f t="shared" si="1"/>
        <v>2912.54</v>
      </c>
    </row>
    <row r="255" spans="1:13">
      <c r="A255" s="180" t="s">
        <v>1163</v>
      </c>
      <c r="B255" s="175" t="s">
        <v>158</v>
      </c>
      <c r="C255" s="180" t="s">
        <v>1164</v>
      </c>
      <c r="D255" s="9"/>
      <c r="E255" s="42">
        <v>7597.51</v>
      </c>
      <c r="F255" s="11"/>
      <c r="G255" s="42">
        <v>7153.08</v>
      </c>
      <c r="H255" s="11"/>
      <c r="I255" s="42">
        <v>0</v>
      </c>
      <c r="J255" s="11"/>
      <c r="K255" s="42">
        <v>14750.59</v>
      </c>
      <c r="L255" s="8" t="str">
        <f>VLOOKUP(A255,'09.2019'!A:L,12,0)</f>
        <v>8.8</v>
      </c>
      <c r="M255" s="46">
        <f t="shared" si="1"/>
        <v>7153.08</v>
      </c>
    </row>
    <row r="256" spans="1:13">
      <c r="A256" s="180" t="s">
        <v>1166</v>
      </c>
      <c r="B256" s="175" t="s">
        <v>158</v>
      </c>
      <c r="C256" s="180" t="s">
        <v>1167</v>
      </c>
      <c r="D256" s="9"/>
      <c r="E256" s="42">
        <v>9970.9699999999993</v>
      </c>
      <c r="F256" s="11"/>
      <c r="G256" s="42">
        <v>0</v>
      </c>
      <c r="H256" s="11"/>
      <c r="I256" s="42">
        <v>0</v>
      </c>
      <c r="J256" s="11"/>
      <c r="K256" s="42">
        <v>9970.9699999999993</v>
      </c>
      <c r="L256" s="8" t="str">
        <f>VLOOKUP(A256,'09.2019'!A:L,12,0)</f>
        <v>8.8</v>
      </c>
      <c r="M256" s="46">
        <f t="shared" si="1"/>
        <v>0</v>
      </c>
    </row>
    <row r="257" spans="1:13">
      <c r="A257" s="180" t="s">
        <v>1169</v>
      </c>
      <c r="B257" s="175" t="s">
        <v>158</v>
      </c>
      <c r="C257" s="180" t="s">
        <v>1170</v>
      </c>
      <c r="D257" s="9"/>
      <c r="E257" s="42">
        <v>21807.66</v>
      </c>
      <c r="F257" s="11"/>
      <c r="G257" s="42">
        <v>12339.87</v>
      </c>
      <c r="H257" s="11"/>
      <c r="I257" s="42">
        <v>0</v>
      </c>
      <c r="J257" s="11"/>
      <c r="K257" s="42">
        <v>34147.53</v>
      </c>
      <c r="L257" s="8" t="str">
        <f>VLOOKUP(A257,'09.2019'!A:L,12,0)</f>
        <v>8.2</v>
      </c>
      <c r="M257" s="46">
        <f t="shared" si="1"/>
        <v>12339.87</v>
      </c>
    </row>
    <row r="258" spans="1:13">
      <c r="A258" s="182" t="s">
        <v>158</v>
      </c>
      <c r="B258" s="175" t="s">
        <v>158</v>
      </c>
      <c r="C258" s="182" t="s">
        <v>158</v>
      </c>
      <c r="D258" s="12"/>
      <c r="E258" s="43"/>
      <c r="F258" s="12"/>
      <c r="G258" s="43"/>
      <c r="H258" s="12"/>
      <c r="I258" s="43"/>
      <c r="J258" s="12"/>
      <c r="K258" s="43"/>
      <c r="L258" s="8">
        <f>VLOOKUP(A258,'09.2019'!A:L,12,0)</f>
        <v>0</v>
      </c>
      <c r="M258" s="46">
        <f t="shared" si="1"/>
        <v>0</v>
      </c>
    </row>
    <row r="259" spans="1:13">
      <c r="A259" s="178" t="s">
        <v>1174</v>
      </c>
      <c r="B259" s="175" t="s">
        <v>158</v>
      </c>
      <c r="C259" s="178" t="s">
        <v>1175</v>
      </c>
      <c r="D259" s="6"/>
      <c r="E259" s="41">
        <v>428678.89</v>
      </c>
      <c r="F259" s="8"/>
      <c r="G259" s="41">
        <v>219331.76</v>
      </c>
      <c r="H259" s="8"/>
      <c r="I259" s="41">
        <v>14242.21</v>
      </c>
      <c r="J259" s="8"/>
      <c r="K259" s="41">
        <v>633768.43999999994</v>
      </c>
      <c r="L259" s="8">
        <f>VLOOKUP(A259,'09.2019'!A:L,12,0)</f>
        <v>0</v>
      </c>
      <c r="M259" s="46">
        <f t="shared" si="1"/>
        <v>205089.55000000002</v>
      </c>
    </row>
    <row r="260" spans="1:13">
      <c r="A260" s="178" t="s">
        <v>1179</v>
      </c>
      <c r="B260" s="175" t="s">
        <v>158</v>
      </c>
      <c r="C260" s="178" t="s">
        <v>1175</v>
      </c>
      <c r="D260" s="6"/>
      <c r="E260" s="41">
        <v>428678.89</v>
      </c>
      <c r="F260" s="8"/>
      <c r="G260" s="41">
        <v>219331.76</v>
      </c>
      <c r="H260" s="8"/>
      <c r="I260" s="41">
        <v>14242.21</v>
      </c>
      <c r="J260" s="8"/>
      <c r="K260" s="41">
        <v>633768.43999999994</v>
      </c>
      <c r="L260" s="8">
        <f>VLOOKUP(A260,'09.2019'!A:L,12,0)</f>
        <v>0</v>
      </c>
      <c r="M260" s="46">
        <f t="shared" si="1"/>
        <v>205089.55000000002</v>
      </c>
    </row>
    <row r="261" spans="1:13">
      <c r="A261" s="178" t="s">
        <v>1180</v>
      </c>
      <c r="B261" s="175" t="s">
        <v>158</v>
      </c>
      <c r="C261" s="178" t="s">
        <v>1175</v>
      </c>
      <c r="D261" s="6"/>
      <c r="E261" s="41">
        <v>428678.89</v>
      </c>
      <c r="F261" s="8"/>
      <c r="G261" s="41">
        <v>219331.76</v>
      </c>
      <c r="H261" s="8"/>
      <c r="I261" s="41">
        <v>14242.21</v>
      </c>
      <c r="J261" s="8"/>
      <c r="K261" s="41">
        <v>633768.43999999994</v>
      </c>
      <c r="L261" s="8">
        <f>VLOOKUP(A261,'09.2019'!A:L,12,0)</f>
        <v>0</v>
      </c>
      <c r="M261" s="46">
        <f t="shared" si="1"/>
        <v>205089.55000000002</v>
      </c>
    </row>
    <row r="262" spans="1:13">
      <c r="A262" s="178" t="s">
        <v>1181</v>
      </c>
      <c r="B262" s="175" t="s">
        <v>158</v>
      </c>
      <c r="C262" s="178" t="s">
        <v>1182</v>
      </c>
      <c r="D262" s="6"/>
      <c r="E262" s="41">
        <v>294627.71000000002</v>
      </c>
      <c r="F262" s="8"/>
      <c r="G262" s="41">
        <v>132619.10999999999</v>
      </c>
      <c r="H262" s="8"/>
      <c r="I262" s="41">
        <v>6959.8</v>
      </c>
      <c r="J262" s="8"/>
      <c r="K262" s="41">
        <v>420287.02</v>
      </c>
      <c r="L262" s="8">
        <f>VLOOKUP(A262,'09.2019'!A:L,12,0)</f>
        <v>0</v>
      </c>
      <c r="M262" s="46">
        <f t="shared" si="1"/>
        <v>125659.30999999998</v>
      </c>
    </row>
    <row r="263" spans="1:13">
      <c r="A263" s="180" t="s">
        <v>1186</v>
      </c>
      <c r="B263" s="175" t="s">
        <v>158</v>
      </c>
      <c r="C263" s="180" t="s">
        <v>1187</v>
      </c>
      <c r="D263" s="9"/>
      <c r="E263" s="42">
        <v>272246.78000000003</v>
      </c>
      <c r="F263" s="11"/>
      <c r="G263" s="42">
        <v>120300.71</v>
      </c>
      <c r="H263" s="11"/>
      <c r="I263" s="42">
        <v>6959.8</v>
      </c>
      <c r="J263" s="11"/>
      <c r="K263" s="42">
        <v>385587.69</v>
      </c>
      <c r="L263" s="8" t="str">
        <f>VLOOKUP(A263,'09.2019'!A:L,12,0)</f>
        <v>9.2.2</v>
      </c>
      <c r="M263" s="46">
        <f t="shared" si="1"/>
        <v>113340.91</v>
      </c>
    </row>
    <row r="264" spans="1:13">
      <c r="A264" s="180" t="s">
        <v>1191</v>
      </c>
      <c r="B264" s="175" t="s">
        <v>158</v>
      </c>
      <c r="C264" s="180" t="s">
        <v>1192</v>
      </c>
      <c r="D264" s="9"/>
      <c r="E264" s="42">
        <v>8356.0300000000007</v>
      </c>
      <c r="F264" s="11"/>
      <c r="G264" s="42">
        <v>5390.74</v>
      </c>
      <c r="H264" s="11"/>
      <c r="I264" s="42">
        <v>0</v>
      </c>
      <c r="J264" s="11"/>
      <c r="K264" s="42">
        <v>13746.77</v>
      </c>
      <c r="L264" s="8" t="str">
        <f>VLOOKUP(A264,'09.2019'!A:L,12,0)</f>
        <v>9.2.4</v>
      </c>
      <c r="M264" s="46">
        <f t="shared" si="1"/>
        <v>5390.74</v>
      </c>
    </row>
    <row r="265" spans="1:13">
      <c r="A265" s="180" t="s">
        <v>1196</v>
      </c>
      <c r="B265" s="175" t="s">
        <v>158</v>
      </c>
      <c r="C265" s="180" t="s">
        <v>1197</v>
      </c>
      <c r="D265" s="9"/>
      <c r="E265" s="42">
        <v>14024.9</v>
      </c>
      <c r="F265" s="11"/>
      <c r="G265" s="42">
        <v>6927.66</v>
      </c>
      <c r="H265" s="11"/>
      <c r="I265" s="42">
        <v>0</v>
      </c>
      <c r="J265" s="11"/>
      <c r="K265" s="42">
        <v>20952.560000000001</v>
      </c>
      <c r="L265" s="8" t="str">
        <f>VLOOKUP(A265,'09.2019'!A:L,12,0)</f>
        <v>9.2.5</v>
      </c>
      <c r="M265" s="46">
        <f t="shared" si="1"/>
        <v>6927.66</v>
      </c>
    </row>
    <row r="266" spans="1:13">
      <c r="A266" s="182" t="s">
        <v>158</v>
      </c>
      <c r="B266" s="175" t="s">
        <v>158</v>
      </c>
      <c r="C266" s="182" t="s">
        <v>158</v>
      </c>
      <c r="D266" s="12"/>
      <c r="E266" s="43"/>
      <c r="F266" s="12"/>
      <c r="G266" s="43"/>
      <c r="H266" s="12"/>
      <c r="I266" s="43"/>
      <c r="J266" s="12"/>
      <c r="K266" s="43"/>
      <c r="L266" s="8">
        <f>VLOOKUP(A266,'09.2019'!A:L,12,0)</f>
        <v>0</v>
      </c>
      <c r="M266" s="46">
        <f t="shared" si="1"/>
        <v>0</v>
      </c>
    </row>
    <row r="267" spans="1:13">
      <c r="A267" s="178" t="s">
        <v>1895</v>
      </c>
      <c r="B267" s="175" t="s">
        <v>158</v>
      </c>
      <c r="C267" s="178" t="s">
        <v>1896</v>
      </c>
      <c r="D267" s="6"/>
      <c r="E267" s="41">
        <v>0</v>
      </c>
      <c r="F267" s="8"/>
      <c r="G267" s="41">
        <v>4142.88</v>
      </c>
      <c r="H267" s="8"/>
      <c r="I267" s="41">
        <v>0</v>
      </c>
      <c r="J267" s="8"/>
      <c r="K267" s="41">
        <v>4142.88</v>
      </c>
      <c r="L267" s="8" t="str">
        <f>VLOOKUP(A267,'09.2019'!A:L,12,0)</f>
        <v>9.3</v>
      </c>
      <c r="M267" s="46">
        <f t="shared" si="1"/>
        <v>4142.88</v>
      </c>
    </row>
    <row r="268" spans="1:13">
      <c r="A268" s="180" t="s">
        <v>1897</v>
      </c>
      <c r="B268" s="175" t="s">
        <v>158</v>
      </c>
      <c r="C268" s="180" t="s">
        <v>1898</v>
      </c>
      <c r="D268" s="9"/>
      <c r="E268" s="42">
        <v>0</v>
      </c>
      <c r="F268" s="11"/>
      <c r="G268" s="42">
        <v>397.1</v>
      </c>
      <c r="H268" s="11"/>
      <c r="I268" s="42">
        <v>0</v>
      </c>
      <c r="J268" s="11"/>
      <c r="K268" s="42">
        <v>397.1</v>
      </c>
      <c r="L268" s="8" t="e">
        <f>VLOOKUP(A268,'09.2019'!A:L,12,0)</f>
        <v>#N/A</v>
      </c>
      <c r="M268" s="46">
        <f t="shared" si="1"/>
        <v>397.1</v>
      </c>
    </row>
    <row r="269" spans="1:13">
      <c r="A269" s="180" t="s">
        <v>1899</v>
      </c>
      <c r="B269" s="175" t="s">
        <v>158</v>
      </c>
      <c r="C269" s="180" t="s">
        <v>1900</v>
      </c>
      <c r="D269" s="9"/>
      <c r="E269" s="42">
        <v>0</v>
      </c>
      <c r="F269" s="11"/>
      <c r="G269" s="42">
        <v>3745.78</v>
      </c>
      <c r="H269" s="11"/>
      <c r="I269" s="42">
        <v>0</v>
      </c>
      <c r="J269" s="11"/>
      <c r="K269" s="42">
        <v>3745.78</v>
      </c>
      <c r="L269" s="8" t="e">
        <f>VLOOKUP(A269,'09.2019'!A:L,12,0)</f>
        <v>#N/A</v>
      </c>
      <c r="M269" s="46">
        <f t="shared" si="1"/>
        <v>3745.78</v>
      </c>
    </row>
    <row r="270" spans="1:13">
      <c r="A270" s="182" t="s">
        <v>158</v>
      </c>
      <c r="B270" s="175" t="s">
        <v>158</v>
      </c>
      <c r="C270" s="182" t="s">
        <v>158</v>
      </c>
      <c r="D270" s="12"/>
      <c r="E270" s="43"/>
      <c r="F270" s="12"/>
      <c r="G270" s="43"/>
      <c r="H270" s="12"/>
      <c r="I270" s="43"/>
      <c r="J270" s="12"/>
      <c r="K270" s="43"/>
      <c r="L270" s="8">
        <f>VLOOKUP(A270,'09.2019'!A:L,12,0)</f>
        <v>0</v>
      </c>
      <c r="M270" s="46">
        <f t="shared" si="1"/>
        <v>0</v>
      </c>
    </row>
    <row r="271" spans="1:13">
      <c r="A271" s="178" t="s">
        <v>1201</v>
      </c>
      <c r="B271" s="175" t="s">
        <v>158</v>
      </c>
      <c r="C271" s="178" t="s">
        <v>1202</v>
      </c>
      <c r="D271" s="6"/>
      <c r="E271" s="41">
        <v>3480.47</v>
      </c>
      <c r="F271" s="8"/>
      <c r="G271" s="41">
        <v>7935.38</v>
      </c>
      <c r="H271" s="8"/>
      <c r="I271" s="41">
        <v>394.3</v>
      </c>
      <c r="J271" s="8"/>
      <c r="K271" s="41">
        <v>11021.55</v>
      </c>
      <c r="L271" s="8" t="str">
        <f>VLOOKUP(A271,'09.2019'!A:L,12,0)</f>
        <v>9.4</v>
      </c>
      <c r="M271" s="46">
        <f t="shared" si="1"/>
        <v>7541.08</v>
      </c>
    </row>
    <row r="272" spans="1:13">
      <c r="A272" s="180" t="s">
        <v>1206</v>
      </c>
      <c r="B272" s="175" t="s">
        <v>158</v>
      </c>
      <c r="C272" s="180" t="s">
        <v>1207</v>
      </c>
      <c r="D272" s="9"/>
      <c r="E272" s="42">
        <v>3045.25</v>
      </c>
      <c r="F272" s="11"/>
      <c r="G272" s="42">
        <v>1700.17</v>
      </c>
      <c r="H272" s="11"/>
      <c r="I272" s="42">
        <v>394.3</v>
      </c>
      <c r="J272" s="11"/>
      <c r="K272" s="42">
        <v>4351.12</v>
      </c>
      <c r="L272" s="8">
        <f>VLOOKUP(A272,'09.2019'!A:L,12,0)</f>
        <v>0</v>
      </c>
      <c r="M272" s="46">
        <f t="shared" si="1"/>
        <v>1305.8700000000001</v>
      </c>
    </row>
    <row r="273" spans="1:13">
      <c r="A273" s="180" t="s">
        <v>1211</v>
      </c>
      <c r="B273" s="175" t="s">
        <v>158</v>
      </c>
      <c r="C273" s="180" t="s">
        <v>1212</v>
      </c>
      <c r="D273" s="9"/>
      <c r="E273" s="42">
        <v>435.22</v>
      </c>
      <c r="F273" s="11"/>
      <c r="G273" s="42">
        <v>319.7</v>
      </c>
      <c r="H273" s="11"/>
      <c r="I273" s="42">
        <v>0</v>
      </c>
      <c r="J273" s="11"/>
      <c r="K273" s="42">
        <v>754.92</v>
      </c>
      <c r="L273" s="8">
        <f>VLOOKUP(A273,'09.2019'!A:L,12,0)</f>
        <v>0</v>
      </c>
      <c r="M273" s="46">
        <f t="shared" si="1"/>
        <v>319.7</v>
      </c>
    </row>
    <row r="274" spans="1:13">
      <c r="A274" s="180" t="s">
        <v>1214</v>
      </c>
      <c r="B274" s="175" t="s">
        <v>158</v>
      </c>
      <c r="C274" s="180" t="s">
        <v>1215</v>
      </c>
      <c r="D274" s="9"/>
      <c r="E274" s="42">
        <v>0</v>
      </c>
      <c r="F274" s="11"/>
      <c r="G274" s="42">
        <v>2753.85</v>
      </c>
      <c r="H274" s="11"/>
      <c r="I274" s="42">
        <v>0</v>
      </c>
      <c r="J274" s="11"/>
      <c r="K274" s="42">
        <v>2753.85</v>
      </c>
      <c r="L274" s="8">
        <f>VLOOKUP(A274,'09.2019'!A:L,12,0)</f>
        <v>0</v>
      </c>
      <c r="M274" s="46">
        <f t="shared" si="1"/>
        <v>2753.85</v>
      </c>
    </row>
    <row r="275" spans="1:13">
      <c r="A275" s="180" t="s">
        <v>1217</v>
      </c>
      <c r="B275" s="175" t="s">
        <v>158</v>
      </c>
      <c r="C275" s="180" t="s">
        <v>1218</v>
      </c>
      <c r="D275" s="9"/>
      <c r="E275" s="42">
        <v>0</v>
      </c>
      <c r="F275" s="11"/>
      <c r="G275" s="42">
        <v>3161.66</v>
      </c>
      <c r="H275" s="11"/>
      <c r="I275" s="42">
        <v>0</v>
      </c>
      <c r="J275" s="11"/>
      <c r="K275" s="42">
        <v>3161.66</v>
      </c>
      <c r="L275" s="8">
        <f>VLOOKUP(A275,'09.2019'!A:L,12,0)</f>
        <v>0</v>
      </c>
      <c r="M275" s="46">
        <f t="shared" si="1"/>
        <v>3161.66</v>
      </c>
    </row>
    <row r="276" spans="1:13">
      <c r="A276" s="182" t="s">
        <v>158</v>
      </c>
      <c r="B276" s="175" t="s">
        <v>158</v>
      </c>
      <c r="C276" s="182" t="s">
        <v>158</v>
      </c>
      <c r="D276" s="12"/>
      <c r="E276" s="43"/>
      <c r="F276" s="12"/>
      <c r="G276" s="43"/>
      <c r="H276" s="12"/>
      <c r="I276" s="43"/>
      <c r="J276" s="12"/>
      <c r="K276" s="43"/>
      <c r="L276" s="8">
        <f>VLOOKUP(A276,'09.2019'!A:L,12,0)</f>
        <v>0</v>
      </c>
      <c r="M276" s="46">
        <f t="shared" si="1"/>
        <v>0</v>
      </c>
    </row>
    <row r="277" spans="1:13">
      <c r="A277" s="178" t="s">
        <v>1222</v>
      </c>
      <c r="B277" s="175" t="s">
        <v>158</v>
      </c>
      <c r="C277" s="178" t="s">
        <v>1223</v>
      </c>
      <c r="D277" s="6"/>
      <c r="E277" s="41">
        <v>29084.13</v>
      </c>
      <c r="F277" s="8"/>
      <c r="G277" s="41">
        <v>16153.49</v>
      </c>
      <c r="H277" s="8"/>
      <c r="I277" s="41">
        <v>0</v>
      </c>
      <c r="J277" s="8"/>
      <c r="K277" s="41">
        <v>45237.62</v>
      </c>
      <c r="L277" s="8" t="str">
        <f>VLOOKUP(A277,'09.2019'!A:L,12,0)</f>
        <v>9.5</v>
      </c>
      <c r="M277" s="46">
        <f t="shared" si="1"/>
        <v>16153.49</v>
      </c>
    </row>
    <row r="278" spans="1:13">
      <c r="A278" s="180" t="s">
        <v>1227</v>
      </c>
      <c r="B278" s="175" t="s">
        <v>158</v>
      </c>
      <c r="C278" s="180" t="s">
        <v>1228</v>
      </c>
      <c r="D278" s="9"/>
      <c r="E278" s="42">
        <v>19745</v>
      </c>
      <c r="F278" s="11"/>
      <c r="G278" s="42">
        <v>12422.7</v>
      </c>
      <c r="H278" s="11"/>
      <c r="I278" s="42">
        <v>0</v>
      </c>
      <c r="J278" s="11"/>
      <c r="K278" s="42">
        <v>32167.7</v>
      </c>
      <c r="L278" s="8">
        <f>VLOOKUP(A278,'09.2019'!A:L,12,0)</f>
        <v>0</v>
      </c>
      <c r="M278" s="46">
        <f t="shared" si="1"/>
        <v>12422.7</v>
      </c>
    </row>
    <row r="279" spans="1:13">
      <c r="A279" s="180" t="s">
        <v>1232</v>
      </c>
      <c r="B279" s="175" t="s">
        <v>158</v>
      </c>
      <c r="C279" s="180" t="s">
        <v>1233</v>
      </c>
      <c r="D279" s="9"/>
      <c r="E279" s="42">
        <v>3775.05</v>
      </c>
      <c r="F279" s="11"/>
      <c r="G279" s="42">
        <v>2610.98</v>
      </c>
      <c r="H279" s="11"/>
      <c r="I279" s="42">
        <v>0</v>
      </c>
      <c r="J279" s="11"/>
      <c r="K279" s="42">
        <v>6386.03</v>
      </c>
      <c r="L279" s="8">
        <f>VLOOKUP(A279,'09.2019'!A:L,12,0)</f>
        <v>0</v>
      </c>
      <c r="M279" s="46">
        <f t="shared" ref="M279:M342" si="2">G279-I279</f>
        <v>2610.98</v>
      </c>
    </row>
    <row r="280" spans="1:13">
      <c r="A280" s="180" t="s">
        <v>1237</v>
      </c>
      <c r="B280" s="175" t="s">
        <v>158</v>
      </c>
      <c r="C280" s="180" t="s">
        <v>1238</v>
      </c>
      <c r="D280" s="9"/>
      <c r="E280" s="42">
        <v>738.4</v>
      </c>
      <c r="F280" s="11"/>
      <c r="G280" s="42">
        <v>0</v>
      </c>
      <c r="H280" s="11"/>
      <c r="I280" s="42">
        <v>0</v>
      </c>
      <c r="J280" s="11"/>
      <c r="K280" s="42">
        <v>738.4</v>
      </c>
      <c r="L280" s="8">
        <f>VLOOKUP(A280,'09.2019'!A:L,12,0)</f>
        <v>0</v>
      </c>
      <c r="M280" s="46">
        <f t="shared" si="2"/>
        <v>0</v>
      </c>
    </row>
    <row r="281" spans="1:13">
      <c r="A281" s="180" t="s">
        <v>1240</v>
      </c>
      <c r="B281" s="175" t="s">
        <v>158</v>
      </c>
      <c r="C281" s="180" t="s">
        <v>1241</v>
      </c>
      <c r="D281" s="9"/>
      <c r="E281" s="42">
        <v>4825.68</v>
      </c>
      <c r="F281" s="11"/>
      <c r="G281" s="42">
        <v>1119.81</v>
      </c>
      <c r="H281" s="11"/>
      <c r="I281" s="42">
        <v>0</v>
      </c>
      <c r="J281" s="11"/>
      <c r="K281" s="42">
        <v>5945.49</v>
      </c>
      <c r="L281" s="8">
        <f>VLOOKUP(A281,'09.2019'!A:L,12,0)</f>
        <v>0</v>
      </c>
      <c r="M281" s="46">
        <f t="shared" si="2"/>
        <v>1119.81</v>
      </c>
    </row>
    <row r="282" spans="1:13">
      <c r="A282" s="182" t="s">
        <v>158</v>
      </c>
      <c r="B282" s="175" t="s">
        <v>158</v>
      </c>
      <c r="C282" s="182" t="s">
        <v>158</v>
      </c>
      <c r="D282" s="12"/>
      <c r="E282" s="43"/>
      <c r="F282" s="12"/>
      <c r="G282" s="43"/>
      <c r="H282" s="12"/>
      <c r="I282" s="43"/>
      <c r="J282" s="12"/>
      <c r="K282" s="43"/>
      <c r="L282" s="8">
        <f>VLOOKUP(A282,'09.2019'!A:L,12,0)</f>
        <v>0</v>
      </c>
      <c r="M282" s="46">
        <f t="shared" si="2"/>
        <v>0</v>
      </c>
    </row>
    <row r="283" spans="1:13">
      <c r="A283" s="176" t="s">
        <v>257</v>
      </c>
      <c r="B283" s="176" t="s">
        <v>258</v>
      </c>
      <c r="C283" s="4"/>
      <c r="D283" s="4"/>
      <c r="E283" s="187" t="s">
        <v>259</v>
      </c>
      <c r="F283" s="5"/>
      <c r="G283" s="187" t="s">
        <v>260</v>
      </c>
      <c r="H283" s="5"/>
      <c r="I283" s="187" t="s">
        <v>261</v>
      </c>
      <c r="J283" s="5"/>
      <c r="K283" s="187" t="s">
        <v>262</v>
      </c>
      <c r="L283" s="8">
        <f>VLOOKUP(A283,'09.2019'!A:L,12,0)</f>
        <v>0</v>
      </c>
      <c r="M283" s="46" t="e">
        <f t="shared" si="2"/>
        <v>#VALUE!</v>
      </c>
    </row>
    <row r="284" spans="1:13">
      <c r="A284" s="178" t="s">
        <v>1245</v>
      </c>
      <c r="B284" s="175" t="s">
        <v>158</v>
      </c>
      <c r="C284" s="178" t="s">
        <v>1246</v>
      </c>
      <c r="D284" s="6"/>
      <c r="E284" s="41">
        <v>33104.68</v>
      </c>
      <c r="F284" s="8"/>
      <c r="G284" s="41">
        <v>23521.61</v>
      </c>
      <c r="H284" s="8"/>
      <c r="I284" s="41">
        <v>881.76</v>
      </c>
      <c r="J284" s="8"/>
      <c r="K284" s="41">
        <v>55744.53</v>
      </c>
      <c r="L284" s="8">
        <f>VLOOKUP(A284,'09.2019'!A:L,12,0)</f>
        <v>0</v>
      </c>
      <c r="M284" s="46">
        <f t="shared" si="2"/>
        <v>22639.850000000002</v>
      </c>
    </row>
    <row r="285" spans="1:13">
      <c r="A285" s="180" t="s">
        <v>1250</v>
      </c>
      <c r="B285" s="175" t="s">
        <v>158</v>
      </c>
      <c r="C285" s="180" t="s">
        <v>1251</v>
      </c>
      <c r="D285" s="9"/>
      <c r="E285" s="42">
        <v>6383.37</v>
      </c>
      <c r="F285" s="11"/>
      <c r="G285" s="42">
        <v>3390.8</v>
      </c>
      <c r="H285" s="11"/>
      <c r="I285" s="42">
        <v>241.44</v>
      </c>
      <c r="J285" s="11"/>
      <c r="K285" s="42">
        <v>9532.73</v>
      </c>
      <c r="L285" s="8" t="str">
        <f>VLOOKUP(A285,'09.2019'!A:L,12,0)</f>
        <v>9.6</v>
      </c>
      <c r="M285" s="46">
        <f t="shared" si="2"/>
        <v>3149.36</v>
      </c>
    </row>
    <row r="286" spans="1:13">
      <c r="A286" s="180" t="s">
        <v>1255</v>
      </c>
      <c r="B286" s="175" t="s">
        <v>158</v>
      </c>
      <c r="C286" s="180" t="s">
        <v>1256</v>
      </c>
      <c r="D286" s="9"/>
      <c r="E286" s="42">
        <v>5369.28</v>
      </c>
      <c r="F286" s="11"/>
      <c r="G286" s="42">
        <v>5318.22</v>
      </c>
      <c r="H286" s="11"/>
      <c r="I286" s="42">
        <v>0</v>
      </c>
      <c r="J286" s="11"/>
      <c r="K286" s="42">
        <v>10687.5</v>
      </c>
      <c r="L286" s="8" t="str">
        <f>VLOOKUP(A286,'09.2019'!A:L,12,0)</f>
        <v>9.6</v>
      </c>
      <c r="M286" s="46">
        <f t="shared" si="2"/>
        <v>5318.22</v>
      </c>
    </row>
    <row r="287" spans="1:13">
      <c r="A287" s="180" t="s">
        <v>1901</v>
      </c>
      <c r="B287" s="175" t="s">
        <v>158</v>
      </c>
      <c r="C287" s="180" t="s">
        <v>1902</v>
      </c>
      <c r="D287" s="9"/>
      <c r="E287" s="42">
        <v>0</v>
      </c>
      <c r="F287" s="11"/>
      <c r="G287" s="42">
        <v>20.8</v>
      </c>
      <c r="H287" s="11"/>
      <c r="I287" s="42">
        <v>0</v>
      </c>
      <c r="J287" s="11"/>
      <c r="K287" s="42">
        <v>20.8</v>
      </c>
      <c r="L287" s="8" t="str">
        <f>VLOOKUP(A287,'09.2019'!A:L,12,0)</f>
        <v>9.6</v>
      </c>
      <c r="M287" s="46">
        <f t="shared" si="2"/>
        <v>20.8</v>
      </c>
    </row>
    <row r="288" spans="1:13">
      <c r="A288" s="180" t="s">
        <v>1260</v>
      </c>
      <c r="B288" s="175" t="s">
        <v>158</v>
      </c>
      <c r="C288" s="180" t="s">
        <v>1261</v>
      </c>
      <c r="D288" s="9"/>
      <c r="E288" s="42">
        <v>744.67</v>
      </c>
      <c r="F288" s="11"/>
      <c r="G288" s="42">
        <v>289.89999999999998</v>
      </c>
      <c r="H288" s="11"/>
      <c r="I288" s="42">
        <v>0</v>
      </c>
      <c r="J288" s="11"/>
      <c r="K288" s="42">
        <v>1034.57</v>
      </c>
      <c r="L288" s="8" t="str">
        <f>VLOOKUP(A288,'09.2019'!A:L,12,0)</f>
        <v>9.6</v>
      </c>
      <c r="M288" s="46">
        <f t="shared" si="2"/>
        <v>289.89999999999998</v>
      </c>
    </row>
    <row r="289" spans="1:13">
      <c r="A289" s="180" t="s">
        <v>1265</v>
      </c>
      <c r="B289" s="175" t="s">
        <v>158</v>
      </c>
      <c r="C289" s="180" t="s">
        <v>1266</v>
      </c>
      <c r="D289" s="9"/>
      <c r="E289" s="42">
        <v>0</v>
      </c>
      <c r="F289" s="11"/>
      <c r="G289" s="42">
        <v>10.73</v>
      </c>
      <c r="H289" s="11"/>
      <c r="I289" s="42">
        <v>9.7200000000000006</v>
      </c>
      <c r="J289" s="11"/>
      <c r="K289" s="42">
        <v>1.01</v>
      </c>
      <c r="L289" s="8" t="str">
        <f>VLOOKUP(A289,'09.2019'!A:L,12,0)</f>
        <v>9.6</v>
      </c>
      <c r="M289" s="46">
        <f t="shared" si="2"/>
        <v>1.0099999999999998</v>
      </c>
    </row>
    <row r="290" spans="1:13">
      <c r="A290" s="180" t="s">
        <v>1269</v>
      </c>
      <c r="B290" s="175" t="s">
        <v>158</v>
      </c>
      <c r="C290" s="180" t="s">
        <v>1270</v>
      </c>
      <c r="D290" s="9"/>
      <c r="E290" s="42">
        <v>0</v>
      </c>
      <c r="F290" s="11"/>
      <c r="G290" s="42">
        <v>2116.89</v>
      </c>
      <c r="H290" s="11"/>
      <c r="I290" s="42">
        <v>0</v>
      </c>
      <c r="J290" s="11"/>
      <c r="K290" s="42">
        <v>2116.89</v>
      </c>
      <c r="L290" s="8" t="str">
        <f>VLOOKUP(A290,'09.2019'!A:L,12,0)</f>
        <v>9.6</v>
      </c>
      <c r="M290" s="46">
        <f t="shared" si="2"/>
        <v>2116.89</v>
      </c>
    </row>
    <row r="291" spans="1:13">
      <c r="A291" s="180" t="s">
        <v>1272</v>
      </c>
      <c r="B291" s="175" t="s">
        <v>158</v>
      </c>
      <c r="C291" s="180" t="s">
        <v>1273</v>
      </c>
      <c r="D291" s="9"/>
      <c r="E291" s="42">
        <v>2868.19</v>
      </c>
      <c r="F291" s="11"/>
      <c r="G291" s="42">
        <v>2042.11</v>
      </c>
      <c r="H291" s="11"/>
      <c r="I291" s="42">
        <v>0</v>
      </c>
      <c r="J291" s="11"/>
      <c r="K291" s="42">
        <v>4910.3</v>
      </c>
      <c r="L291" s="8" t="str">
        <f>VLOOKUP(A291,'09.2019'!A:L,12,0)</f>
        <v>9.6</v>
      </c>
      <c r="M291" s="46">
        <f t="shared" si="2"/>
        <v>2042.11</v>
      </c>
    </row>
    <row r="292" spans="1:13">
      <c r="A292" s="180" t="s">
        <v>1277</v>
      </c>
      <c r="B292" s="175" t="s">
        <v>158</v>
      </c>
      <c r="C292" s="180" t="s">
        <v>1278</v>
      </c>
      <c r="D292" s="9"/>
      <c r="E292" s="42">
        <v>10024.01</v>
      </c>
      <c r="F292" s="11"/>
      <c r="G292" s="42">
        <v>7093.08</v>
      </c>
      <c r="H292" s="11"/>
      <c r="I292" s="42">
        <v>630.6</v>
      </c>
      <c r="J292" s="11"/>
      <c r="K292" s="42">
        <v>16486.490000000002</v>
      </c>
      <c r="L292" s="8" t="str">
        <f>VLOOKUP(A292,'09.2019'!A:L,12,0)</f>
        <v>9.6.1</v>
      </c>
      <c r="M292" s="46">
        <f t="shared" si="2"/>
        <v>6462.48</v>
      </c>
    </row>
    <row r="293" spans="1:13">
      <c r="A293" s="180" t="s">
        <v>1282</v>
      </c>
      <c r="B293" s="175" t="s">
        <v>158</v>
      </c>
      <c r="C293" s="180" t="s">
        <v>1283</v>
      </c>
      <c r="D293" s="9"/>
      <c r="E293" s="42">
        <v>7715.16</v>
      </c>
      <c r="F293" s="11"/>
      <c r="G293" s="42">
        <v>3239.08</v>
      </c>
      <c r="H293" s="11"/>
      <c r="I293" s="42">
        <v>0</v>
      </c>
      <c r="J293" s="11"/>
      <c r="K293" s="42">
        <v>10954.24</v>
      </c>
      <c r="L293" s="8" t="str">
        <f>VLOOKUP(A293,'09.2019'!A:L,12,0)</f>
        <v>9.6.1</v>
      </c>
      <c r="M293" s="46">
        <f t="shared" si="2"/>
        <v>3239.08</v>
      </c>
    </row>
    <row r="294" spans="1:13">
      <c r="A294" s="182" t="s">
        <v>158</v>
      </c>
      <c r="B294" s="175" t="s">
        <v>158</v>
      </c>
      <c r="C294" s="182" t="s">
        <v>158</v>
      </c>
      <c r="D294" s="12"/>
      <c r="E294" s="43"/>
      <c r="F294" s="12"/>
      <c r="G294" s="43"/>
      <c r="H294" s="12"/>
      <c r="I294" s="43"/>
      <c r="J294" s="12"/>
      <c r="K294" s="43"/>
      <c r="L294" s="8">
        <f>VLOOKUP(A294,'09.2019'!A:L,12,0)</f>
        <v>0</v>
      </c>
      <c r="M294" s="46">
        <f t="shared" si="2"/>
        <v>0</v>
      </c>
    </row>
    <row r="295" spans="1:13">
      <c r="A295" s="178" t="s">
        <v>1287</v>
      </c>
      <c r="B295" s="175" t="s">
        <v>158</v>
      </c>
      <c r="C295" s="178" t="s">
        <v>1288</v>
      </c>
      <c r="D295" s="6"/>
      <c r="E295" s="41">
        <v>64772.34</v>
      </c>
      <c r="F295" s="8"/>
      <c r="G295" s="41">
        <v>32049.45</v>
      </c>
      <c r="H295" s="8"/>
      <c r="I295" s="41">
        <v>6006.35</v>
      </c>
      <c r="J295" s="8"/>
      <c r="K295" s="41">
        <v>90815.44</v>
      </c>
      <c r="L295" s="8" t="str">
        <f>VLOOKUP(A295,'09.2019'!A:L,12,0)</f>
        <v>9.7</v>
      </c>
      <c r="M295" s="46">
        <f t="shared" si="2"/>
        <v>26043.1</v>
      </c>
    </row>
    <row r="296" spans="1:13">
      <c r="A296" s="180" t="s">
        <v>1292</v>
      </c>
      <c r="B296" s="175" t="s">
        <v>158</v>
      </c>
      <c r="C296" s="180" t="s">
        <v>1293</v>
      </c>
      <c r="D296" s="9"/>
      <c r="E296" s="42">
        <v>14365</v>
      </c>
      <c r="F296" s="11"/>
      <c r="G296" s="42">
        <v>0</v>
      </c>
      <c r="H296" s="11"/>
      <c r="I296" s="42">
        <v>0</v>
      </c>
      <c r="J296" s="11"/>
      <c r="K296" s="42">
        <v>14365</v>
      </c>
      <c r="L296" s="8">
        <f>VLOOKUP(A296,'09.2019'!A:L,12,0)</f>
        <v>0</v>
      </c>
      <c r="M296" s="46">
        <f t="shared" si="2"/>
        <v>0</v>
      </c>
    </row>
    <row r="297" spans="1:13">
      <c r="A297" s="180" t="s">
        <v>1295</v>
      </c>
      <c r="B297" s="175" t="s">
        <v>158</v>
      </c>
      <c r="C297" s="180" t="s">
        <v>1296</v>
      </c>
      <c r="D297" s="9"/>
      <c r="E297" s="42">
        <v>1563.64</v>
      </c>
      <c r="F297" s="11"/>
      <c r="G297" s="42">
        <v>25</v>
      </c>
      <c r="H297" s="11"/>
      <c r="I297" s="42">
        <v>0</v>
      </c>
      <c r="J297" s="11"/>
      <c r="K297" s="42">
        <v>1588.64</v>
      </c>
      <c r="L297" s="8">
        <f>VLOOKUP(A297,'09.2019'!A:L,12,0)</f>
        <v>0</v>
      </c>
      <c r="M297" s="46">
        <f t="shared" si="2"/>
        <v>25</v>
      </c>
    </row>
    <row r="298" spans="1:13">
      <c r="A298" s="180" t="s">
        <v>1298</v>
      </c>
      <c r="B298" s="175" t="s">
        <v>158</v>
      </c>
      <c r="C298" s="180" t="s">
        <v>1299</v>
      </c>
      <c r="D298" s="9"/>
      <c r="E298" s="42">
        <v>200.9</v>
      </c>
      <c r="F298" s="11"/>
      <c r="G298" s="42">
        <v>144</v>
      </c>
      <c r="H298" s="11"/>
      <c r="I298" s="42">
        <v>0</v>
      </c>
      <c r="J298" s="11"/>
      <c r="K298" s="42">
        <v>344.9</v>
      </c>
      <c r="L298" s="8">
        <f>VLOOKUP(A298,'09.2019'!A:L,12,0)</f>
        <v>0</v>
      </c>
      <c r="M298" s="46">
        <f t="shared" si="2"/>
        <v>144</v>
      </c>
    </row>
    <row r="299" spans="1:13">
      <c r="A299" s="180" t="s">
        <v>1303</v>
      </c>
      <c r="B299" s="175" t="s">
        <v>158</v>
      </c>
      <c r="C299" s="180" t="s">
        <v>1304</v>
      </c>
      <c r="D299" s="9"/>
      <c r="E299" s="42">
        <v>3295.4</v>
      </c>
      <c r="F299" s="11"/>
      <c r="G299" s="42">
        <v>361.65</v>
      </c>
      <c r="H299" s="11"/>
      <c r="I299" s="42">
        <v>256.35000000000002</v>
      </c>
      <c r="J299" s="11"/>
      <c r="K299" s="42">
        <v>3400.7</v>
      </c>
      <c r="L299" s="8">
        <f>VLOOKUP(A299,'09.2019'!A:L,12,0)</f>
        <v>0</v>
      </c>
      <c r="M299" s="46">
        <f t="shared" si="2"/>
        <v>105.29999999999995</v>
      </c>
    </row>
    <row r="300" spans="1:13">
      <c r="A300" s="180" t="s">
        <v>1308</v>
      </c>
      <c r="B300" s="175" t="s">
        <v>158</v>
      </c>
      <c r="C300" s="180" t="s">
        <v>1309</v>
      </c>
      <c r="D300" s="9"/>
      <c r="E300" s="42">
        <v>1655.4</v>
      </c>
      <c r="F300" s="11"/>
      <c r="G300" s="42">
        <v>1737.83</v>
      </c>
      <c r="H300" s="11"/>
      <c r="I300" s="42">
        <v>0</v>
      </c>
      <c r="J300" s="11"/>
      <c r="K300" s="42">
        <v>3393.23</v>
      </c>
      <c r="L300" s="8">
        <f>VLOOKUP(A300,'09.2019'!A:L,12,0)</f>
        <v>0</v>
      </c>
      <c r="M300" s="46">
        <f t="shared" si="2"/>
        <v>1737.83</v>
      </c>
    </row>
    <row r="301" spans="1:13">
      <c r="A301" s="180" t="s">
        <v>1313</v>
      </c>
      <c r="B301" s="175" t="s">
        <v>158</v>
      </c>
      <c r="C301" s="180" t="s">
        <v>1314</v>
      </c>
      <c r="D301" s="9"/>
      <c r="E301" s="42">
        <v>414.56</v>
      </c>
      <c r="F301" s="11"/>
      <c r="G301" s="42">
        <v>0</v>
      </c>
      <c r="H301" s="11"/>
      <c r="I301" s="42">
        <v>0</v>
      </c>
      <c r="J301" s="11"/>
      <c r="K301" s="42">
        <v>414.56</v>
      </c>
      <c r="L301" s="8">
        <f>VLOOKUP(A301,'09.2019'!A:L,12,0)</f>
        <v>0</v>
      </c>
      <c r="M301" s="46">
        <f t="shared" si="2"/>
        <v>0</v>
      </c>
    </row>
    <row r="302" spans="1:13">
      <c r="A302" s="180" t="s">
        <v>1316</v>
      </c>
      <c r="B302" s="175" t="s">
        <v>158</v>
      </c>
      <c r="C302" s="180" t="s">
        <v>1317</v>
      </c>
      <c r="D302" s="9"/>
      <c r="E302" s="42">
        <v>2497.1999999999998</v>
      </c>
      <c r="F302" s="11"/>
      <c r="G302" s="42">
        <v>13758.79</v>
      </c>
      <c r="H302" s="11"/>
      <c r="I302" s="42">
        <v>0</v>
      </c>
      <c r="J302" s="11"/>
      <c r="K302" s="42">
        <v>16255.99</v>
      </c>
      <c r="L302" s="8">
        <f>VLOOKUP(A302,'09.2019'!A:L,12,0)</f>
        <v>0</v>
      </c>
      <c r="M302" s="46">
        <f t="shared" si="2"/>
        <v>13758.79</v>
      </c>
    </row>
    <row r="303" spans="1:13">
      <c r="A303" s="180" t="s">
        <v>1321</v>
      </c>
      <c r="B303" s="175" t="s">
        <v>158</v>
      </c>
      <c r="C303" s="180" t="s">
        <v>1322</v>
      </c>
      <c r="D303" s="9"/>
      <c r="E303" s="42">
        <v>7532.43</v>
      </c>
      <c r="F303" s="11"/>
      <c r="G303" s="42">
        <v>778.6</v>
      </c>
      <c r="H303" s="11"/>
      <c r="I303" s="42">
        <v>1700</v>
      </c>
      <c r="J303" s="11"/>
      <c r="K303" s="42">
        <v>6611.03</v>
      </c>
      <c r="L303" s="8">
        <f>VLOOKUP(A303,'09.2019'!A:L,12,0)</f>
        <v>0</v>
      </c>
      <c r="M303" s="46">
        <f t="shared" si="2"/>
        <v>-921.4</v>
      </c>
    </row>
    <row r="304" spans="1:13">
      <c r="A304" s="180" t="s">
        <v>1324</v>
      </c>
      <c r="B304" s="175" t="s">
        <v>158</v>
      </c>
      <c r="C304" s="180" t="s">
        <v>1325</v>
      </c>
      <c r="D304" s="9"/>
      <c r="E304" s="42">
        <v>17751.54</v>
      </c>
      <c r="F304" s="11"/>
      <c r="G304" s="42">
        <v>3142.43</v>
      </c>
      <c r="H304" s="11"/>
      <c r="I304" s="42">
        <v>0</v>
      </c>
      <c r="J304" s="11"/>
      <c r="K304" s="42">
        <v>20893.97</v>
      </c>
      <c r="L304" s="8">
        <f>VLOOKUP(A304,'09.2019'!A:L,12,0)</f>
        <v>0</v>
      </c>
      <c r="M304" s="46">
        <f t="shared" si="2"/>
        <v>3142.43</v>
      </c>
    </row>
    <row r="305" spans="1:13">
      <c r="A305" s="180" t="s">
        <v>1329</v>
      </c>
      <c r="B305" s="175" t="s">
        <v>158</v>
      </c>
      <c r="C305" s="180" t="s">
        <v>1330</v>
      </c>
      <c r="D305" s="9"/>
      <c r="E305" s="42">
        <v>16</v>
      </c>
      <c r="F305" s="11"/>
      <c r="G305" s="42">
        <v>0</v>
      </c>
      <c r="H305" s="11"/>
      <c r="I305" s="42">
        <v>0</v>
      </c>
      <c r="J305" s="11"/>
      <c r="K305" s="42">
        <v>16</v>
      </c>
      <c r="L305" s="8">
        <f>VLOOKUP(A305,'09.2019'!A:L,12,0)</f>
        <v>0</v>
      </c>
      <c r="M305" s="46">
        <f t="shared" si="2"/>
        <v>0</v>
      </c>
    </row>
    <row r="306" spans="1:13">
      <c r="A306" s="180" t="s">
        <v>1332</v>
      </c>
      <c r="B306" s="175" t="s">
        <v>158</v>
      </c>
      <c r="C306" s="180" t="s">
        <v>1333</v>
      </c>
      <c r="D306" s="9"/>
      <c r="E306" s="42">
        <v>7050</v>
      </c>
      <c r="F306" s="11"/>
      <c r="G306" s="42">
        <v>1500</v>
      </c>
      <c r="H306" s="11"/>
      <c r="I306" s="42">
        <v>4050</v>
      </c>
      <c r="J306" s="11"/>
      <c r="K306" s="42">
        <v>4500</v>
      </c>
      <c r="L306" s="8">
        <f>VLOOKUP(A306,'09.2019'!A:L,12,0)</f>
        <v>0</v>
      </c>
      <c r="M306" s="46">
        <f t="shared" si="2"/>
        <v>-2550</v>
      </c>
    </row>
    <row r="307" spans="1:13">
      <c r="A307" s="180" t="s">
        <v>1337</v>
      </c>
      <c r="B307" s="175" t="s">
        <v>158</v>
      </c>
      <c r="C307" s="180" t="s">
        <v>1338</v>
      </c>
      <c r="D307" s="9"/>
      <c r="E307" s="42">
        <v>39</v>
      </c>
      <c r="F307" s="11"/>
      <c r="G307" s="42">
        <v>0</v>
      </c>
      <c r="H307" s="11"/>
      <c r="I307" s="42">
        <v>0</v>
      </c>
      <c r="J307" s="11"/>
      <c r="K307" s="42">
        <v>39</v>
      </c>
      <c r="L307" s="8">
        <f>VLOOKUP(A307,'09.2019'!A:L,12,0)</f>
        <v>0</v>
      </c>
      <c r="M307" s="46">
        <f t="shared" si="2"/>
        <v>0</v>
      </c>
    </row>
    <row r="308" spans="1:13">
      <c r="A308" s="180" t="s">
        <v>1340</v>
      </c>
      <c r="B308" s="175" t="s">
        <v>158</v>
      </c>
      <c r="C308" s="180" t="s">
        <v>1341</v>
      </c>
      <c r="D308" s="9"/>
      <c r="E308" s="42">
        <v>8391.27</v>
      </c>
      <c r="F308" s="11"/>
      <c r="G308" s="42">
        <v>10601.15</v>
      </c>
      <c r="H308" s="11"/>
      <c r="I308" s="42">
        <v>0</v>
      </c>
      <c r="J308" s="11"/>
      <c r="K308" s="42">
        <v>18992.419999999998</v>
      </c>
      <c r="L308" s="8">
        <f>VLOOKUP(A308,'09.2019'!A:L,12,0)</f>
        <v>0</v>
      </c>
      <c r="M308" s="46">
        <f t="shared" si="2"/>
        <v>10601.15</v>
      </c>
    </row>
    <row r="309" spans="1:13">
      <c r="A309" s="182" t="s">
        <v>158</v>
      </c>
      <c r="B309" s="175" t="s">
        <v>158</v>
      </c>
      <c r="C309" s="182" t="s">
        <v>158</v>
      </c>
      <c r="D309" s="12"/>
      <c r="E309" s="43"/>
      <c r="F309" s="12"/>
      <c r="G309" s="43"/>
      <c r="H309" s="12"/>
      <c r="I309" s="43"/>
      <c r="J309" s="12"/>
      <c r="K309" s="43"/>
      <c r="L309" s="8">
        <f>VLOOKUP(A309,'09.2019'!A:L,12,0)</f>
        <v>0</v>
      </c>
      <c r="M309" s="46">
        <f t="shared" si="2"/>
        <v>0</v>
      </c>
    </row>
    <row r="310" spans="1:13">
      <c r="A310" s="178" t="s">
        <v>1345</v>
      </c>
      <c r="B310" s="175" t="s">
        <v>158</v>
      </c>
      <c r="C310" s="178" t="s">
        <v>1346</v>
      </c>
      <c r="D310" s="6"/>
      <c r="E310" s="41">
        <v>564.69000000000005</v>
      </c>
      <c r="F310" s="8"/>
      <c r="G310" s="41">
        <v>0</v>
      </c>
      <c r="H310" s="8"/>
      <c r="I310" s="41">
        <v>0</v>
      </c>
      <c r="J310" s="8"/>
      <c r="K310" s="41">
        <v>564.69000000000005</v>
      </c>
      <c r="L310" s="8" t="str">
        <f>VLOOKUP(A310,'09.2019'!A:L,12,0)</f>
        <v>9.10</v>
      </c>
      <c r="M310" s="46">
        <f t="shared" si="2"/>
        <v>0</v>
      </c>
    </row>
    <row r="311" spans="1:13">
      <c r="A311" s="180" t="s">
        <v>1348</v>
      </c>
      <c r="B311" s="175" t="s">
        <v>158</v>
      </c>
      <c r="C311" s="180" t="s">
        <v>1349</v>
      </c>
      <c r="D311" s="9"/>
      <c r="E311" s="42">
        <v>564.69000000000005</v>
      </c>
      <c r="F311" s="11"/>
      <c r="G311" s="42">
        <v>0</v>
      </c>
      <c r="H311" s="11"/>
      <c r="I311" s="42">
        <v>0</v>
      </c>
      <c r="J311" s="11"/>
      <c r="K311" s="42">
        <v>564.69000000000005</v>
      </c>
      <c r="L311" s="8">
        <f>VLOOKUP(A311,'09.2019'!A:L,12,0)</f>
        <v>0</v>
      </c>
      <c r="M311" s="46">
        <f t="shared" si="2"/>
        <v>0</v>
      </c>
    </row>
    <row r="312" spans="1:13">
      <c r="A312" s="182" t="s">
        <v>158</v>
      </c>
      <c r="B312" s="175" t="s">
        <v>158</v>
      </c>
      <c r="C312" s="182" t="s">
        <v>158</v>
      </c>
      <c r="D312" s="12"/>
      <c r="E312" s="43"/>
      <c r="F312" s="12"/>
      <c r="G312" s="43"/>
      <c r="H312" s="12"/>
      <c r="I312" s="43"/>
      <c r="J312" s="12"/>
      <c r="K312" s="43"/>
      <c r="L312" s="8">
        <f>VLOOKUP(A312,'09.2019'!A:L,12,0)</f>
        <v>0</v>
      </c>
      <c r="M312" s="46">
        <f t="shared" si="2"/>
        <v>0</v>
      </c>
    </row>
    <row r="313" spans="1:13">
      <c r="A313" s="178" t="s">
        <v>1350</v>
      </c>
      <c r="B313" s="175" t="s">
        <v>158</v>
      </c>
      <c r="C313" s="178" t="s">
        <v>1351</v>
      </c>
      <c r="D313" s="6"/>
      <c r="E313" s="41">
        <v>1800</v>
      </c>
      <c r="F313" s="8"/>
      <c r="G313" s="41">
        <v>1383.6</v>
      </c>
      <c r="H313" s="8"/>
      <c r="I313" s="41">
        <v>0</v>
      </c>
      <c r="J313" s="8"/>
      <c r="K313" s="41">
        <v>3183.6</v>
      </c>
      <c r="L313" s="8" t="str">
        <f>VLOOKUP(A313,'09.2019'!A:L,12,0)</f>
        <v>9.8</v>
      </c>
      <c r="M313" s="46">
        <f t="shared" si="2"/>
        <v>1383.6</v>
      </c>
    </row>
    <row r="314" spans="1:13">
      <c r="A314" s="180" t="s">
        <v>1355</v>
      </c>
      <c r="B314" s="175" t="s">
        <v>158</v>
      </c>
      <c r="C314" s="180" t="s">
        <v>1356</v>
      </c>
      <c r="D314" s="9"/>
      <c r="E314" s="42">
        <v>1800</v>
      </c>
      <c r="F314" s="11"/>
      <c r="G314" s="42">
        <v>1383.6</v>
      </c>
      <c r="H314" s="11"/>
      <c r="I314" s="42">
        <v>0</v>
      </c>
      <c r="J314" s="11"/>
      <c r="K314" s="42">
        <v>3183.6</v>
      </c>
      <c r="L314" s="8">
        <f>VLOOKUP(A314,'09.2019'!A:L,12,0)</f>
        <v>0</v>
      </c>
      <c r="M314" s="46">
        <f t="shared" si="2"/>
        <v>1383.6</v>
      </c>
    </row>
    <row r="315" spans="1:13">
      <c r="A315" s="182" t="s">
        <v>158</v>
      </c>
      <c r="B315" s="175" t="s">
        <v>158</v>
      </c>
      <c r="C315" s="182" t="s">
        <v>158</v>
      </c>
      <c r="D315" s="12"/>
      <c r="E315" s="43"/>
      <c r="F315" s="12"/>
      <c r="G315" s="43"/>
      <c r="H315" s="12"/>
      <c r="I315" s="43"/>
      <c r="J315" s="12"/>
      <c r="K315" s="43"/>
      <c r="L315" s="8">
        <f>VLOOKUP(A315,'09.2019'!A:L,12,0)</f>
        <v>0</v>
      </c>
      <c r="M315" s="46">
        <f t="shared" si="2"/>
        <v>0</v>
      </c>
    </row>
    <row r="316" spans="1:13">
      <c r="A316" s="178" t="s">
        <v>1357</v>
      </c>
      <c r="B316" s="175" t="s">
        <v>158</v>
      </c>
      <c r="C316" s="178" t="s">
        <v>1358</v>
      </c>
      <c r="D316" s="6"/>
      <c r="E316" s="41">
        <v>1244.8699999999999</v>
      </c>
      <c r="F316" s="8"/>
      <c r="G316" s="41">
        <v>1526.24</v>
      </c>
      <c r="H316" s="8"/>
      <c r="I316" s="41">
        <v>0</v>
      </c>
      <c r="J316" s="8"/>
      <c r="K316" s="41">
        <v>2771.11</v>
      </c>
      <c r="L316" s="8" t="str">
        <f>VLOOKUP(A316,'09.2019'!A:L,12,0)</f>
        <v>9.7</v>
      </c>
      <c r="M316" s="46">
        <f t="shared" si="2"/>
        <v>1526.24</v>
      </c>
    </row>
    <row r="317" spans="1:13">
      <c r="A317" s="180" t="s">
        <v>1362</v>
      </c>
      <c r="B317" s="175" t="s">
        <v>158</v>
      </c>
      <c r="C317" s="180" t="s">
        <v>502</v>
      </c>
      <c r="D317" s="9"/>
      <c r="E317" s="42">
        <v>1244.8699999999999</v>
      </c>
      <c r="F317" s="11"/>
      <c r="G317" s="42">
        <v>948.19</v>
      </c>
      <c r="H317" s="11"/>
      <c r="I317" s="42">
        <v>0</v>
      </c>
      <c r="J317" s="11"/>
      <c r="K317" s="42">
        <v>2193.06</v>
      </c>
      <c r="L317" s="8">
        <f>VLOOKUP(A317,'09.2019'!A:L,12,0)</f>
        <v>0</v>
      </c>
      <c r="M317" s="46">
        <f t="shared" si="2"/>
        <v>948.19</v>
      </c>
    </row>
    <row r="318" spans="1:13">
      <c r="A318" s="180" t="s">
        <v>1365</v>
      </c>
      <c r="B318" s="175" t="s">
        <v>158</v>
      </c>
      <c r="C318" s="180" t="s">
        <v>207</v>
      </c>
      <c r="D318" s="9"/>
      <c r="E318" s="42">
        <v>0</v>
      </c>
      <c r="F318" s="11"/>
      <c r="G318" s="42">
        <v>578.04999999999995</v>
      </c>
      <c r="H318" s="11"/>
      <c r="I318" s="42">
        <v>0</v>
      </c>
      <c r="J318" s="11"/>
      <c r="K318" s="42">
        <v>578.04999999999995</v>
      </c>
      <c r="L318" s="8">
        <f>VLOOKUP(A318,'09.2019'!A:L,12,0)</f>
        <v>0</v>
      </c>
      <c r="M318" s="46">
        <f t="shared" si="2"/>
        <v>578.04999999999995</v>
      </c>
    </row>
    <row r="319" spans="1:13">
      <c r="A319" s="182" t="s">
        <v>158</v>
      </c>
      <c r="B319" s="175" t="s">
        <v>158</v>
      </c>
      <c r="C319" s="182" t="s">
        <v>158</v>
      </c>
      <c r="D319" s="12"/>
      <c r="E319" s="43"/>
      <c r="F319" s="12"/>
      <c r="G319" s="43"/>
      <c r="H319" s="12"/>
      <c r="I319" s="43"/>
      <c r="J319" s="12"/>
      <c r="K319" s="43"/>
      <c r="L319" s="8">
        <f>VLOOKUP(A319,'09.2019'!A:L,12,0)</f>
        <v>0</v>
      </c>
      <c r="M319" s="46">
        <f t="shared" si="2"/>
        <v>0</v>
      </c>
    </row>
    <row r="320" spans="1:13">
      <c r="A320" s="178" t="s">
        <v>1367</v>
      </c>
      <c r="B320" s="175" t="s">
        <v>158</v>
      </c>
      <c r="C320" s="178" t="s">
        <v>1368</v>
      </c>
      <c r="D320" s="6"/>
      <c r="E320" s="41">
        <v>175071.87</v>
      </c>
      <c r="F320" s="8"/>
      <c r="G320" s="41">
        <v>174957.08</v>
      </c>
      <c r="H320" s="8"/>
      <c r="I320" s="41">
        <v>19114.07</v>
      </c>
      <c r="J320" s="8"/>
      <c r="K320" s="41">
        <v>330914.88</v>
      </c>
      <c r="L320" s="8">
        <f>VLOOKUP(A320,'09.2019'!A:L,12,0)</f>
        <v>0</v>
      </c>
      <c r="M320" s="46">
        <f t="shared" si="2"/>
        <v>155843.00999999998</v>
      </c>
    </row>
    <row r="321" spans="1:13">
      <c r="A321" s="178" t="s">
        <v>1373</v>
      </c>
      <c r="B321" s="175" t="s">
        <v>158</v>
      </c>
      <c r="C321" s="178" t="s">
        <v>1368</v>
      </c>
      <c r="D321" s="6"/>
      <c r="E321" s="41">
        <v>175071.87</v>
      </c>
      <c r="F321" s="8"/>
      <c r="G321" s="41">
        <v>174957.08</v>
      </c>
      <c r="H321" s="8"/>
      <c r="I321" s="41">
        <v>19114.07</v>
      </c>
      <c r="J321" s="8"/>
      <c r="K321" s="41">
        <v>330914.88</v>
      </c>
      <c r="L321" s="8">
        <f>VLOOKUP(A321,'09.2019'!A:L,12,0)</f>
        <v>0</v>
      </c>
      <c r="M321" s="46">
        <f t="shared" si="2"/>
        <v>155843.00999999998</v>
      </c>
    </row>
    <row r="322" spans="1:13">
      <c r="A322" s="178" t="s">
        <v>1374</v>
      </c>
      <c r="B322" s="175" t="s">
        <v>158</v>
      </c>
      <c r="C322" s="178" t="s">
        <v>1368</v>
      </c>
      <c r="D322" s="6"/>
      <c r="E322" s="41">
        <v>175071.87</v>
      </c>
      <c r="F322" s="8"/>
      <c r="G322" s="41">
        <v>174957.08</v>
      </c>
      <c r="H322" s="8"/>
      <c r="I322" s="41">
        <v>19114.07</v>
      </c>
      <c r="J322" s="8"/>
      <c r="K322" s="41">
        <v>330914.88</v>
      </c>
      <c r="L322" s="8">
        <f>VLOOKUP(A322,'09.2019'!A:L,12,0)</f>
        <v>0</v>
      </c>
      <c r="M322" s="46">
        <f t="shared" si="2"/>
        <v>155843.00999999998</v>
      </c>
    </row>
    <row r="323" spans="1:13">
      <c r="A323" s="178" t="s">
        <v>1375</v>
      </c>
      <c r="B323" s="175" t="s">
        <v>158</v>
      </c>
      <c r="C323" s="178" t="s">
        <v>1376</v>
      </c>
      <c r="D323" s="6"/>
      <c r="E323" s="41">
        <v>159832.13</v>
      </c>
      <c r="F323" s="8"/>
      <c r="G323" s="41">
        <v>163955.74</v>
      </c>
      <c r="H323" s="8"/>
      <c r="I323" s="41">
        <v>19114.060000000001</v>
      </c>
      <c r="J323" s="8"/>
      <c r="K323" s="41">
        <v>304673.81</v>
      </c>
      <c r="L323" s="8">
        <f>VLOOKUP(A323,'09.2019'!A:L,12,0)</f>
        <v>0</v>
      </c>
      <c r="M323" s="46">
        <f t="shared" si="2"/>
        <v>144841.68</v>
      </c>
    </row>
    <row r="324" spans="1:13">
      <c r="A324" s="180" t="s">
        <v>1381</v>
      </c>
      <c r="B324" s="175" t="s">
        <v>158</v>
      </c>
      <c r="C324" s="180" t="s">
        <v>1382</v>
      </c>
      <c r="D324" s="9"/>
      <c r="E324" s="42">
        <v>2940</v>
      </c>
      <c r="F324" s="11"/>
      <c r="G324" s="42">
        <v>1470</v>
      </c>
      <c r="H324" s="11"/>
      <c r="I324" s="42">
        <v>0</v>
      </c>
      <c r="J324" s="11"/>
      <c r="K324" s="42">
        <v>4410</v>
      </c>
      <c r="L324" s="8" t="str">
        <f>VLOOKUP(A324,'09.2019'!A:L,12,0)</f>
        <v>10.1</v>
      </c>
      <c r="M324" s="46">
        <f t="shared" si="2"/>
        <v>1470</v>
      </c>
    </row>
    <row r="325" spans="1:13">
      <c r="A325" s="180" t="s">
        <v>1386</v>
      </c>
      <c r="B325" s="175" t="s">
        <v>158</v>
      </c>
      <c r="C325" s="180" t="s">
        <v>1387</v>
      </c>
      <c r="D325" s="9"/>
      <c r="E325" s="42">
        <v>42129.67</v>
      </c>
      <c r="F325" s="11"/>
      <c r="G325" s="42">
        <v>22557.1</v>
      </c>
      <c r="H325" s="11"/>
      <c r="I325" s="42">
        <v>1190</v>
      </c>
      <c r="J325" s="11"/>
      <c r="K325" s="42">
        <v>63496.77</v>
      </c>
      <c r="L325" s="8" t="str">
        <f>VLOOKUP(A325,'09.2019'!A:L,12,0)</f>
        <v>10.1</v>
      </c>
      <c r="M325" s="46">
        <f t="shared" si="2"/>
        <v>21367.1</v>
      </c>
    </row>
    <row r="326" spans="1:13">
      <c r="A326" s="180" t="s">
        <v>1391</v>
      </c>
      <c r="B326" s="175" t="s">
        <v>158</v>
      </c>
      <c r="C326" s="180" t="s">
        <v>1392</v>
      </c>
      <c r="D326" s="9"/>
      <c r="E326" s="42">
        <v>6566.76</v>
      </c>
      <c r="F326" s="11"/>
      <c r="G326" s="42">
        <v>9359.7900000000009</v>
      </c>
      <c r="H326" s="11"/>
      <c r="I326" s="42">
        <v>2528</v>
      </c>
      <c r="J326" s="11"/>
      <c r="K326" s="42">
        <v>13398.55</v>
      </c>
      <c r="L326" s="8" t="str">
        <f>VLOOKUP(A326,'09.2019'!A:L,12,0)</f>
        <v>10.1</v>
      </c>
      <c r="M326" s="46">
        <f t="shared" si="2"/>
        <v>6831.7900000000009</v>
      </c>
    </row>
    <row r="327" spans="1:13">
      <c r="A327" s="180" t="s">
        <v>1396</v>
      </c>
      <c r="B327" s="175" t="s">
        <v>158</v>
      </c>
      <c r="C327" s="180" t="s">
        <v>1397</v>
      </c>
      <c r="D327" s="9"/>
      <c r="E327" s="42">
        <v>46228.6</v>
      </c>
      <c r="F327" s="11"/>
      <c r="G327" s="42">
        <v>91068.87</v>
      </c>
      <c r="H327" s="11"/>
      <c r="I327" s="42">
        <v>15396</v>
      </c>
      <c r="J327" s="11"/>
      <c r="K327" s="42">
        <v>121901.47</v>
      </c>
      <c r="L327" s="8" t="str">
        <f>VLOOKUP(A327,'09.2019'!A:L,12,0)</f>
        <v>10.1</v>
      </c>
      <c r="M327" s="46">
        <f t="shared" si="2"/>
        <v>75672.87</v>
      </c>
    </row>
    <row r="328" spans="1:13">
      <c r="A328" s="180" t="s">
        <v>1401</v>
      </c>
      <c r="B328" s="175" t="s">
        <v>158</v>
      </c>
      <c r="C328" s="180" t="s">
        <v>1402</v>
      </c>
      <c r="D328" s="9"/>
      <c r="E328" s="42">
        <v>0</v>
      </c>
      <c r="F328" s="11"/>
      <c r="G328" s="42">
        <v>2074</v>
      </c>
      <c r="H328" s="11"/>
      <c r="I328" s="42">
        <v>0</v>
      </c>
      <c r="J328" s="11"/>
      <c r="K328" s="42">
        <v>2074</v>
      </c>
      <c r="L328" s="8" t="str">
        <f>VLOOKUP(A328,'09.2019'!A:L,12,0)</f>
        <v>10.1</v>
      </c>
      <c r="M328" s="46">
        <f t="shared" si="2"/>
        <v>2074</v>
      </c>
    </row>
    <row r="329" spans="1:13">
      <c r="A329" s="180" t="s">
        <v>1404</v>
      </c>
      <c r="B329" s="175" t="s">
        <v>158</v>
      </c>
      <c r="C329" s="180" t="s">
        <v>1405</v>
      </c>
      <c r="D329" s="9"/>
      <c r="E329" s="42">
        <v>2628</v>
      </c>
      <c r="F329" s="11"/>
      <c r="G329" s="42">
        <v>0</v>
      </c>
      <c r="H329" s="11"/>
      <c r="I329" s="42">
        <v>0</v>
      </c>
      <c r="J329" s="11"/>
      <c r="K329" s="42">
        <v>2628</v>
      </c>
      <c r="L329" s="8" t="str">
        <f>VLOOKUP(A329,'09.2019'!A:L,12,0)</f>
        <v>10.1</v>
      </c>
      <c r="M329" s="46">
        <f t="shared" si="2"/>
        <v>0</v>
      </c>
    </row>
    <row r="330" spans="1:13">
      <c r="A330" s="180" t="s">
        <v>1407</v>
      </c>
      <c r="B330" s="175" t="s">
        <v>158</v>
      </c>
      <c r="C330" s="180" t="s">
        <v>1408</v>
      </c>
      <c r="D330" s="9"/>
      <c r="E330" s="42">
        <v>27511.95</v>
      </c>
      <c r="F330" s="11"/>
      <c r="G330" s="42">
        <v>18127.5</v>
      </c>
      <c r="H330" s="11"/>
      <c r="I330" s="42">
        <v>0.06</v>
      </c>
      <c r="J330" s="11"/>
      <c r="K330" s="42">
        <v>45639.39</v>
      </c>
      <c r="L330" s="8" t="str">
        <f>VLOOKUP(A330,'09.2019'!A:L,12,0)</f>
        <v>10.1</v>
      </c>
      <c r="M330" s="46">
        <f t="shared" si="2"/>
        <v>18127.439999999999</v>
      </c>
    </row>
    <row r="331" spans="1:13">
      <c r="A331" s="180" t="s">
        <v>1412</v>
      </c>
      <c r="B331" s="175" t="s">
        <v>158</v>
      </c>
      <c r="C331" s="180" t="s">
        <v>1413</v>
      </c>
      <c r="D331" s="9"/>
      <c r="E331" s="42">
        <v>28076.65</v>
      </c>
      <c r="F331" s="11"/>
      <c r="G331" s="42">
        <v>17736.48</v>
      </c>
      <c r="H331" s="11"/>
      <c r="I331" s="42">
        <v>0</v>
      </c>
      <c r="J331" s="11"/>
      <c r="K331" s="42">
        <v>45813.13</v>
      </c>
      <c r="L331" s="8" t="str">
        <f>VLOOKUP(A331,'09.2019'!A:L,12,0)</f>
        <v>10.1</v>
      </c>
      <c r="M331" s="46">
        <f t="shared" si="2"/>
        <v>17736.48</v>
      </c>
    </row>
    <row r="332" spans="1:13">
      <c r="A332" s="180" t="s">
        <v>1417</v>
      </c>
      <c r="B332" s="175" t="s">
        <v>158</v>
      </c>
      <c r="C332" s="180" t="s">
        <v>1418</v>
      </c>
      <c r="D332" s="9"/>
      <c r="E332" s="42">
        <v>3750.5</v>
      </c>
      <c r="F332" s="11"/>
      <c r="G332" s="42">
        <v>1562</v>
      </c>
      <c r="H332" s="11"/>
      <c r="I332" s="42">
        <v>0</v>
      </c>
      <c r="J332" s="11"/>
      <c r="K332" s="42">
        <v>5312.5</v>
      </c>
      <c r="L332" s="8" t="str">
        <f>VLOOKUP(A332,'09.2019'!A:L,12,0)</f>
        <v>10.1</v>
      </c>
      <c r="M332" s="46">
        <f t="shared" si="2"/>
        <v>1562</v>
      </c>
    </row>
    <row r="333" spans="1:13">
      <c r="A333" s="182" t="s">
        <v>158</v>
      </c>
      <c r="B333" s="175" t="s">
        <v>158</v>
      </c>
      <c r="C333" s="182" t="s">
        <v>158</v>
      </c>
      <c r="D333" s="12"/>
      <c r="E333" s="43"/>
      <c r="F333" s="12"/>
      <c r="G333" s="43"/>
      <c r="H333" s="12"/>
      <c r="I333" s="43"/>
      <c r="J333" s="12"/>
      <c r="K333" s="43"/>
      <c r="L333" s="8">
        <f>VLOOKUP(A333,'09.2019'!A:L,12,0)</f>
        <v>0</v>
      </c>
      <c r="M333" s="46">
        <f t="shared" si="2"/>
        <v>0</v>
      </c>
    </row>
    <row r="334" spans="1:13">
      <c r="A334" s="178" t="s">
        <v>1422</v>
      </c>
      <c r="B334" s="175" t="s">
        <v>158</v>
      </c>
      <c r="C334" s="178" t="s">
        <v>1423</v>
      </c>
      <c r="D334" s="6"/>
      <c r="E334" s="41">
        <v>0</v>
      </c>
      <c r="F334" s="8"/>
      <c r="G334" s="41">
        <v>8800</v>
      </c>
      <c r="H334" s="8"/>
      <c r="I334" s="41">
        <v>0</v>
      </c>
      <c r="J334" s="8"/>
      <c r="K334" s="41">
        <v>8800</v>
      </c>
      <c r="L334" s="8" t="str">
        <f>VLOOKUP(A334,'09.2019'!A:L,12,0)</f>
        <v>10.2</v>
      </c>
      <c r="M334" s="46">
        <f t="shared" si="2"/>
        <v>8800</v>
      </c>
    </row>
    <row r="335" spans="1:13">
      <c r="A335" s="180" t="s">
        <v>1426</v>
      </c>
      <c r="B335" s="175" t="s">
        <v>158</v>
      </c>
      <c r="C335" s="180" t="s">
        <v>1423</v>
      </c>
      <c r="D335" s="9"/>
      <c r="E335" s="42">
        <v>0</v>
      </c>
      <c r="F335" s="11"/>
      <c r="G335" s="42">
        <v>8800</v>
      </c>
      <c r="H335" s="11"/>
      <c r="I335" s="42">
        <v>0</v>
      </c>
      <c r="J335" s="11"/>
      <c r="K335" s="42">
        <v>8800</v>
      </c>
      <c r="L335" s="8">
        <f>VLOOKUP(A335,'09.2019'!A:L,12,0)</f>
        <v>0</v>
      </c>
      <c r="M335" s="46">
        <f t="shared" si="2"/>
        <v>8800</v>
      </c>
    </row>
    <row r="336" spans="1:13">
      <c r="A336" s="182" t="s">
        <v>158</v>
      </c>
      <c r="B336" s="175" t="s">
        <v>158</v>
      </c>
      <c r="C336" s="182" t="s">
        <v>158</v>
      </c>
      <c r="D336" s="12"/>
      <c r="E336" s="43"/>
      <c r="F336" s="12"/>
      <c r="G336" s="43"/>
      <c r="H336" s="12"/>
      <c r="I336" s="43"/>
      <c r="J336" s="12"/>
      <c r="K336" s="43"/>
      <c r="L336" s="8">
        <f>VLOOKUP(A336,'09.2019'!A:L,12,0)</f>
        <v>0</v>
      </c>
      <c r="M336" s="46">
        <f t="shared" si="2"/>
        <v>0</v>
      </c>
    </row>
    <row r="337" spans="1:13">
      <c r="A337" s="178" t="s">
        <v>1427</v>
      </c>
      <c r="B337" s="175" t="s">
        <v>158</v>
      </c>
      <c r="C337" s="178" t="s">
        <v>1428</v>
      </c>
      <c r="D337" s="6"/>
      <c r="E337" s="41">
        <v>1200.3800000000001</v>
      </c>
      <c r="F337" s="8"/>
      <c r="G337" s="41">
        <v>0</v>
      </c>
      <c r="H337" s="8"/>
      <c r="I337" s="41">
        <v>0</v>
      </c>
      <c r="J337" s="8"/>
      <c r="K337" s="41">
        <v>1200.3800000000001</v>
      </c>
      <c r="L337" s="8" t="str">
        <f>VLOOKUP(A337,'09.2019'!A:L,12,0)</f>
        <v>10.1</v>
      </c>
      <c r="M337" s="46">
        <f t="shared" si="2"/>
        <v>0</v>
      </c>
    </row>
    <row r="338" spans="1:13">
      <c r="A338" s="180" t="s">
        <v>1430</v>
      </c>
      <c r="B338" s="175" t="s">
        <v>158</v>
      </c>
      <c r="C338" s="180" t="s">
        <v>1431</v>
      </c>
      <c r="D338" s="9"/>
      <c r="E338" s="42">
        <v>288.83</v>
      </c>
      <c r="F338" s="11"/>
      <c r="G338" s="42">
        <v>0</v>
      </c>
      <c r="H338" s="11"/>
      <c r="I338" s="42">
        <v>0</v>
      </c>
      <c r="J338" s="11"/>
      <c r="K338" s="42">
        <v>288.83</v>
      </c>
      <c r="L338" s="8">
        <f>VLOOKUP(A338,'09.2019'!A:L,12,0)</f>
        <v>0</v>
      </c>
      <c r="M338" s="46">
        <f t="shared" si="2"/>
        <v>0</v>
      </c>
    </row>
    <row r="339" spans="1:13">
      <c r="A339" s="180" t="s">
        <v>1433</v>
      </c>
      <c r="B339" s="175" t="s">
        <v>158</v>
      </c>
      <c r="C339" s="180" t="s">
        <v>1428</v>
      </c>
      <c r="D339" s="9"/>
      <c r="E339" s="42">
        <v>911.55</v>
      </c>
      <c r="F339" s="11"/>
      <c r="G339" s="42">
        <v>0</v>
      </c>
      <c r="H339" s="11"/>
      <c r="I339" s="42">
        <v>0</v>
      </c>
      <c r="J339" s="11"/>
      <c r="K339" s="42">
        <v>911.55</v>
      </c>
      <c r="L339" s="8">
        <f>VLOOKUP(A339,'09.2019'!A:L,12,0)</f>
        <v>0</v>
      </c>
      <c r="M339" s="46">
        <f t="shared" si="2"/>
        <v>0</v>
      </c>
    </row>
    <row r="340" spans="1:13">
      <c r="A340" s="182" t="s">
        <v>158</v>
      </c>
      <c r="B340" s="175" t="s">
        <v>158</v>
      </c>
      <c r="C340" s="182" t="s">
        <v>158</v>
      </c>
      <c r="D340" s="12"/>
      <c r="E340" s="43"/>
      <c r="F340" s="12"/>
      <c r="G340" s="43"/>
      <c r="H340" s="12"/>
      <c r="I340" s="43"/>
      <c r="J340" s="12"/>
      <c r="K340" s="43"/>
      <c r="L340" s="8">
        <f>VLOOKUP(A340,'09.2019'!A:L,12,0)</f>
        <v>0</v>
      </c>
      <c r="M340" s="46">
        <f t="shared" si="2"/>
        <v>0</v>
      </c>
    </row>
    <row r="341" spans="1:13">
      <c r="A341" s="178" t="s">
        <v>1435</v>
      </c>
      <c r="B341" s="175" t="s">
        <v>158</v>
      </c>
      <c r="C341" s="178" t="s">
        <v>1436</v>
      </c>
      <c r="D341" s="6"/>
      <c r="E341" s="41">
        <v>14039.36</v>
      </c>
      <c r="F341" s="8"/>
      <c r="G341" s="41">
        <v>2201.34</v>
      </c>
      <c r="H341" s="8"/>
      <c r="I341" s="41">
        <v>0.01</v>
      </c>
      <c r="J341" s="8"/>
      <c r="K341" s="41">
        <v>16240.69</v>
      </c>
      <c r="L341" s="8" t="str">
        <f>VLOOKUP(A341,'09.2019'!A:L,12,0)</f>
        <v>10.3</v>
      </c>
      <c r="M341" s="46">
        <f t="shared" si="2"/>
        <v>2201.33</v>
      </c>
    </row>
    <row r="342" spans="1:13">
      <c r="A342" s="180" t="s">
        <v>1440</v>
      </c>
      <c r="B342" s="175" t="s">
        <v>158</v>
      </c>
      <c r="C342" s="180" t="s">
        <v>1441</v>
      </c>
      <c r="D342" s="9"/>
      <c r="E342" s="42">
        <v>14039.36</v>
      </c>
      <c r="F342" s="11"/>
      <c r="G342" s="42">
        <v>2201.34</v>
      </c>
      <c r="H342" s="11"/>
      <c r="I342" s="42">
        <v>0.01</v>
      </c>
      <c r="J342" s="11"/>
      <c r="K342" s="42">
        <v>16240.69</v>
      </c>
      <c r="L342" s="8">
        <f>VLOOKUP(A342,'09.2019'!A:L,12,0)</f>
        <v>0</v>
      </c>
      <c r="M342" s="46">
        <f t="shared" si="2"/>
        <v>2201.33</v>
      </c>
    </row>
    <row r="343" spans="1:13">
      <c r="A343" s="182" t="s">
        <v>158</v>
      </c>
      <c r="B343" s="175" t="s">
        <v>158</v>
      </c>
      <c r="C343" s="182" t="s">
        <v>158</v>
      </c>
      <c r="D343" s="12"/>
      <c r="E343" s="43"/>
      <c r="F343" s="12"/>
      <c r="G343" s="43"/>
      <c r="H343" s="12"/>
      <c r="I343" s="43"/>
      <c r="J343" s="12"/>
      <c r="K343" s="43"/>
      <c r="L343" s="8">
        <f>VLOOKUP(A343,'09.2019'!A:L,12,0)</f>
        <v>0</v>
      </c>
      <c r="M343" s="46">
        <f t="shared" ref="M343:M406" si="3">G343-I343</f>
        <v>0</v>
      </c>
    </row>
    <row r="344" spans="1:13">
      <c r="A344" s="178" t="s">
        <v>1442</v>
      </c>
      <c r="B344" s="175" t="s">
        <v>158</v>
      </c>
      <c r="C344" s="178" t="s">
        <v>1443</v>
      </c>
      <c r="D344" s="6"/>
      <c r="E344" s="41">
        <v>14648.65</v>
      </c>
      <c r="F344" s="8"/>
      <c r="G344" s="41">
        <v>8300.85</v>
      </c>
      <c r="H344" s="8"/>
      <c r="I344" s="41">
        <v>3840</v>
      </c>
      <c r="J344" s="8"/>
      <c r="K344" s="41">
        <v>19109.5</v>
      </c>
      <c r="L344" s="8" t="str">
        <f>VLOOKUP(A344,'09.2019'!A:L,12,0)</f>
        <v>11.1.3</v>
      </c>
      <c r="M344" s="46">
        <f t="shared" si="3"/>
        <v>4460.8500000000004</v>
      </c>
    </row>
    <row r="345" spans="1:13">
      <c r="A345" s="178" t="s">
        <v>1447</v>
      </c>
      <c r="B345" s="175" t="s">
        <v>158</v>
      </c>
      <c r="C345" s="178" t="s">
        <v>1443</v>
      </c>
      <c r="D345" s="6"/>
      <c r="E345" s="41">
        <v>14648.65</v>
      </c>
      <c r="F345" s="8"/>
      <c r="G345" s="41">
        <v>8300.85</v>
      </c>
      <c r="H345" s="8"/>
      <c r="I345" s="41">
        <v>3840</v>
      </c>
      <c r="J345" s="8"/>
      <c r="K345" s="41">
        <v>19109.5</v>
      </c>
      <c r="L345" s="8">
        <f>VLOOKUP(A345,'09.2019'!A:L,12,0)</f>
        <v>0</v>
      </c>
      <c r="M345" s="46">
        <f t="shared" si="3"/>
        <v>4460.8500000000004</v>
      </c>
    </row>
    <row r="346" spans="1:13">
      <c r="A346" s="178" t="s">
        <v>1448</v>
      </c>
      <c r="B346" s="175" t="s">
        <v>158</v>
      </c>
      <c r="C346" s="178" t="s">
        <v>1443</v>
      </c>
      <c r="D346" s="6"/>
      <c r="E346" s="41">
        <v>14648.65</v>
      </c>
      <c r="F346" s="8"/>
      <c r="G346" s="41">
        <v>8300.85</v>
      </c>
      <c r="H346" s="8"/>
      <c r="I346" s="41">
        <v>3840</v>
      </c>
      <c r="J346" s="8"/>
      <c r="K346" s="41">
        <v>19109.5</v>
      </c>
      <c r="L346" s="8">
        <f>VLOOKUP(A346,'09.2019'!A:L,12,0)</f>
        <v>0</v>
      </c>
      <c r="M346" s="46">
        <f t="shared" si="3"/>
        <v>4460.8500000000004</v>
      </c>
    </row>
    <row r="347" spans="1:13">
      <c r="A347" s="178" t="s">
        <v>1449</v>
      </c>
      <c r="B347" s="175" t="s">
        <v>158</v>
      </c>
      <c r="C347" s="178" t="s">
        <v>1450</v>
      </c>
      <c r="D347" s="6"/>
      <c r="E347" s="41">
        <v>1154.8699999999999</v>
      </c>
      <c r="F347" s="8"/>
      <c r="G347" s="41">
        <v>0</v>
      </c>
      <c r="H347" s="8"/>
      <c r="I347" s="41">
        <v>0</v>
      </c>
      <c r="J347" s="8"/>
      <c r="K347" s="41">
        <v>1154.8699999999999</v>
      </c>
      <c r="L347" s="8">
        <f>VLOOKUP(A347,'09.2019'!A:L,12,0)</f>
        <v>0</v>
      </c>
      <c r="M347" s="46">
        <f t="shared" si="3"/>
        <v>0</v>
      </c>
    </row>
    <row r="348" spans="1:13">
      <c r="A348" s="180" t="s">
        <v>1452</v>
      </c>
      <c r="B348" s="175" t="s">
        <v>158</v>
      </c>
      <c r="C348" s="180" t="s">
        <v>1453</v>
      </c>
      <c r="D348" s="9"/>
      <c r="E348" s="42">
        <v>1154.8699999999999</v>
      </c>
      <c r="F348" s="11"/>
      <c r="G348" s="42">
        <v>0</v>
      </c>
      <c r="H348" s="11"/>
      <c r="I348" s="42">
        <v>0</v>
      </c>
      <c r="J348" s="11"/>
      <c r="K348" s="42">
        <v>1154.8699999999999</v>
      </c>
      <c r="L348" s="8">
        <f>VLOOKUP(A348,'09.2019'!A:L,12,0)</f>
        <v>0</v>
      </c>
      <c r="M348" s="46">
        <f t="shared" si="3"/>
        <v>0</v>
      </c>
    </row>
    <row r="349" spans="1:13">
      <c r="A349" s="182" t="s">
        <v>158</v>
      </c>
      <c r="B349" s="175" t="s">
        <v>158</v>
      </c>
      <c r="C349" s="182" t="s">
        <v>158</v>
      </c>
      <c r="D349" s="12"/>
      <c r="E349" s="43"/>
      <c r="F349" s="12"/>
      <c r="G349" s="43"/>
      <c r="H349" s="12"/>
      <c r="I349" s="43"/>
      <c r="J349" s="12"/>
      <c r="K349" s="43"/>
      <c r="L349" s="8">
        <f>VLOOKUP(A349,'09.2019'!A:L,12,0)</f>
        <v>0</v>
      </c>
      <c r="M349" s="46">
        <f t="shared" si="3"/>
        <v>0</v>
      </c>
    </row>
    <row r="350" spans="1:13">
      <c r="A350" s="178" t="s">
        <v>1903</v>
      </c>
      <c r="B350" s="175" t="s">
        <v>158</v>
      </c>
      <c r="C350" s="178" t="s">
        <v>1904</v>
      </c>
      <c r="D350" s="6"/>
      <c r="E350" s="41">
        <v>0</v>
      </c>
      <c r="F350" s="8"/>
      <c r="G350" s="41">
        <v>3500</v>
      </c>
      <c r="H350" s="8"/>
      <c r="I350" s="41">
        <v>0</v>
      </c>
      <c r="J350" s="8"/>
      <c r="K350" s="41">
        <v>3500</v>
      </c>
      <c r="L350" s="8">
        <f>VLOOKUP(A350,'09.2019'!A:L,12,0)</f>
        <v>0</v>
      </c>
      <c r="M350" s="46">
        <f t="shared" si="3"/>
        <v>3500</v>
      </c>
    </row>
    <row r="351" spans="1:13">
      <c r="A351" s="180" t="s">
        <v>1905</v>
      </c>
      <c r="B351" s="175" t="s">
        <v>158</v>
      </c>
      <c r="C351" s="180" t="s">
        <v>1906</v>
      </c>
      <c r="D351" s="9"/>
      <c r="E351" s="42">
        <v>0</v>
      </c>
      <c r="F351" s="11"/>
      <c r="G351" s="42">
        <v>2050</v>
      </c>
      <c r="H351" s="11"/>
      <c r="I351" s="42">
        <v>0</v>
      </c>
      <c r="J351" s="11"/>
      <c r="K351" s="42">
        <v>2050</v>
      </c>
      <c r="L351" s="8">
        <f>VLOOKUP(A351,'09.2019'!A:L,12,0)</f>
        <v>0</v>
      </c>
      <c r="M351" s="46">
        <f t="shared" si="3"/>
        <v>2050</v>
      </c>
    </row>
    <row r="352" spans="1:13">
      <c r="A352" s="180" t="s">
        <v>1907</v>
      </c>
      <c r="B352" s="175" t="s">
        <v>158</v>
      </c>
      <c r="C352" s="180" t="s">
        <v>1908</v>
      </c>
      <c r="D352" s="9"/>
      <c r="E352" s="42">
        <v>0</v>
      </c>
      <c r="F352" s="11"/>
      <c r="G352" s="42">
        <v>1450</v>
      </c>
      <c r="H352" s="11"/>
      <c r="I352" s="42">
        <v>0</v>
      </c>
      <c r="J352" s="11"/>
      <c r="K352" s="42">
        <v>1450</v>
      </c>
      <c r="L352" s="8">
        <f>VLOOKUP(A352,'09.2019'!A:L,12,0)</f>
        <v>0</v>
      </c>
      <c r="M352" s="46">
        <f t="shared" si="3"/>
        <v>1450</v>
      </c>
    </row>
    <row r="353" spans="1:13">
      <c r="A353" s="176" t="s">
        <v>257</v>
      </c>
      <c r="B353" s="176" t="s">
        <v>258</v>
      </c>
      <c r="C353" s="4"/>
      <c r="D353" s="4"/>
      <c r="E353" s="187" t="s">
        <v>259</v>
      </c>
      <c r="F353" s="5"/>
      <c r="G353" s="187" t="s">
        <v>260</v>
      </c>
      <c r="H353" s="5"/>
      <c r="I353" s="187" t="s">
        <v>261</v>
      </c>
      <c r="J353" s="5"/>
      <c r="K353" s="187" t="s">
        <v>262</v>
      </c>
      <c r="L353" s="8">
        <f>VLOOKUP(A353,'09.2019'!A:L,12,0)</f>
        <v>0</v>
      </c>
      <c r="M353" s="46" t="e">
        <f t="shared" si="3"/>
        <v>#VALUE!</v>
      </c>
    </row>
    <row r="354" spans="1:13">
      <c r="A354" s="182" t="s">
        <v>158</v>
      </c>
      <c r="B354" s="175" t="s">
        <v>158</v>
      </c>
      <c r="C354" s="182" t="s">
        <v>158</v>
      </c>
      <c r="D354" s="12"/>
      <c r="E354" s="43"/>
      <c r="F354" s="12"/>
      <c r="G354" s="43"/>
      <c r="H354" s="12"/>
      <c r="I354" s="43"/>
      <c r="J354" s="12"/>
      <c r="K354" s="43"/>
      <c r="L354" s="8">
        <f>VLOOKUP(A354,'09.2019'!A:L,12,0)</f>
        <v>0</v>
      </c>
      <c r="M354" s="46">
        <f t="shared" si="3"/>
        <v>0</v>
      </c>
    </row>
    <row r="355" spans="1:13">
      <c r="A355" s="178" t="s">
        <v>1454</v>
      </c>
      <c r="B355" s="175" t="s">
        <v>158</v>
      </c>
      <c r="C355" s="178" t="s">
        <v>1455</v>
      </c>
      <c r="D355" s="6"/>
      <c r="E355" s="41">
        <v>8767.9599999999991</v>
      </c>
      <c r="F355" s="8"/>
      <c r="G355" s="41">
        <v>3823.47</v>
      </c>
      <c r="H355" s="8"/>
      <c r="I355" s="41">
        <v>0</v>
      </c>
      <c r="J355" s="8"/>
      <c r="K355" s="41">
        <v>12591.43</v>
      </c>
      <c r="L355" s="8">
        <f>VLOOKUP(A355,'09.2019'!A:L,12,0)</f>
        <v>0</v>
      </c>
      <c r="M355" s="46">
        <f t="shared" si="3"/>
        <v>3823.47</v>
      </c>
    </row>
    <row r="356" spans="1:13">
      <c r="A356" s="180" t="s">
        <v>1459</v>
      </c>
      <c r="B356" s="175" t="s">
        <v>158</v>
      </c>
      <c r="C356" s="180" t="s">
        <v>1460</v>
      </c>
      <c r="D356" s="9"/>
      <c r="E356" s="42">
        <v>8767.9599999999991</v>
      </c>
      <c r="F356" s="11"/>
      <c r="G356" s="42">
        <v>3823.47</v>
      </c>
      <c r="H356" s="11"/>
      <c r="I356" s="42">
        <v>0</v>
      </c>
      <c r="J356" s="11"/>
      <c r="K356" s="42">
        <v>12591.43</v>
      </c>
      <c r="L356" s="8">
        <f>VLOOKUP(A356,'09.2019'!A:L,12,0)</f>
        <v>0</v>
      </c>
      <c r="M356" s="46">
        <f t="shared" si="3"/>
        <v>3823.47</v>
      </c>
    </row>
    <row r="357" spans="1:13">
      <c r="A357" s="182" t="s">
        <v>158</v>
      </c>
      <c r="B357" s="175" t="s">
        <v>158</v>
      </c>
      <c r="C357" s="182" t="s">
        <v>158</v>
      </c>
      <c r="D357" s="12"/>
      <c r="E357" s="43"/>
      <c r="F357" s="12"/>
      <c r="G357" s="43"/>
      <c r="H357" s="12"/>
      <c r="I357" s="43"/>
      <c r="J357" s="12"/>
      <c r="K357" s="43"/>
      <c r="L357" s="8">
        <f>VLOOKUP(A357,'09.2019'!A:L,12,0)</f>
        <v>0</v>
      </c>
      <c r="M357" s="46">
        <f t="shared" si="3"/>
        <v>0</v>
      </c>
    </row>
    <row r="358" spans="1:13">
      <c r="A358" s="178" t="s">
        <v>1461</v>
      </c>
      <c r="B358" s="175" t="s">
        <v>158</v>
      </c>
      <c r="C358" s="178" t="s">
        <v>1462</v>
      </c>
      <c r="D358" s="6"/>
      <c r="E358" s="41">
        <v>4725.82</v>
      </c>
      <c r="F358" s="8"/>
      <c r="G358" s="41">
        <v>977.38</v>
      </c>
      <c r="H358" s="8"/>
      <c r="I358" s="41">
        <v>3840</v>
      </c>
      <c r="J358" s="8"/>
      <c r="K358" s="41">
        <v>1863.2</v>
      </c>
      <c r="L358" s="8">
        <f>VLOOKUP(A358,'09.2019'!A:L,12,0)</f>
        <v>0</v>
      </c>
      <c r="M358" s="46">
        <f t="shared" si="3"/>
        <v>-2862.62</v>
      </c>
    </row>
    <row r="359" spans="1:13">
      <c r="A359" s="180" t="s">
        <v>1466</v>
      </c>
      <c r="B359" s="175" t="s">
        <v>158</v>
      </c>
      <c r="C359" s="180" t="s">
        <v>1467</v>
      </c>
      <c r="D359" s="9"/>
      <c r="E359" s="42">
        <v>4725.82</v>
      </c>
      <c r="F359" s="11"/>
      <c r="G359" s="42">
        <v>977.38</v>
      </c>
      <c r="H359" s="11"/>
      <c r="I359" s="42">
        <v>3840</v>
      </c>
      <c r="J359" s="11"/>
      <c r="K359" s="42">
        <v>1863.2</v>
      </c>
      <c r="L359" s="8">
        <f>VLOOKUP(A359,'09.2019'!A:L,12,0)</f>
        <v>0</v>
      </c>
      <c r="M359" s="46">
        <f t="shared" si="3"/>
        <v>-2862.62</v>
      </c>
    </row>
    <row r="360" spans="1:13">
      <c r="A360" s="182" t="s">
        <v>158</v>
      </c>
      <c r="B360" s="175" t="s">
        <v>158</v>
      </c>
      <c r="C360" s="182" t="s">
        <v>158</v>
      </c>
      <c r="D360" s="12"/>
      <c r="E360" s="43"/>
      <c r="F360" s="12"/>
      <c r="G360" s="43"/>
      <c r="H360" s="12"/>
      <c r="I360" s="43"/>
      <c r="J360" s="12"/>
      <c r="K360" s="43"/>
      <c r="L360" s="8">
        <f>VLOOKUP(A360,'09.2019'!A:L,12,0)</f>
        <v>0</v>
      </c>
      <c r="M360" s="46">
        <f t="shared" si="3"/>
        <v>0</v>
      </c>
    </row>
    <row r="361" spans="1:13">
      <c r="A361" s="178" t="s">
        <v>1468</v>
      </c>
      <c r="B361" s="175" t="s">
        <v>158</v>
      </c>
      <c r="C361" s="178" t="s">
        <v>1469</v>
      </c>
      <c r="D361" s="6"/>
      <c r="E361" s="41">
        <v>84993.62</v>
      </c>
      <c r="F361" s="8"/>
      <c r="G361" s="41">
        <v>41627.18</v>
      </c>
      <c r="H361" s="8"/>
      <c r="I361" s="41">
        <v>14857.21</v>
      </c>
      <c r="J361" s="8"/>
      <c r="K361" s="41">
        <v>111763.59</v>
      </c>
      <c r="L361" s="8">
        <f>VLOOKUP(A361,'09.2019'!A:L,12,0)</f>
        <v>0</v>
      </c>
      <c r="M361" s="46">
        <f t="shared" si="3"/>
        <v>26769.97</v>
      </c>
    </row>
    <row r="362" spans="1:13">
      <c r="A362" s="178" t="s">
        <v>1473</v>
      </c>
      <c r="B362" s="175" t="s">
        <v>158</v>
      </c>
      <c r="C362" s="178" t="s">
        <v>1469</v>
      </c>
      <c r="D362" s="6"/>
      <c r="E362" s="41">
        <v>84993.62</v>
      </c>
      <c r="F362" s="8"/>
      <c r="G362" s="41">
        <v>41627.18</v>
      </c>
      <c r="H362" s="8"/>
      <c r="I362" s="41">
        <v>14857.21</v>
      </c>
      <c r="J362" s="8"/>
      <c r="K362" s="41">
        <v>111763.59</v>
      </c>
      <c r="L362" s="8">
        <f>VLOOKUP(A362,'09.2019'!A:L,12,0)</f>
        <v>0</v>
      </c>
      <c r="M362" s="46">
        <f t="shared" si="3"/>
        <v>26769.97</v>
      </c>
    </row>
    <row r="363" spans="1:13">
      <c r="A363" s="178" t="s">
        <v>1474</v>
      </c>
      <c r="B363" s="175" t="s">
        <v>158</v>
      </c>
      <c r="C363" s="178" t="s">
        <v>1469</v>
      </c>
      <c r="D363" s="6"/>
      <c r="E363" s="41">
        <v>84993.62</v>
      </c>
      <c r="F363" s="8"/>
      <c r="G363" s="41">
        <v>41627.18</v>
      </c>
      <c r="H363" s="8"/>
      <c r="I363" s="41">
        <v>14857.21</v>
      </c>
      <c r="J363" s="8"/>
      <c r="K363" s="41">
        <v>111763.59</v>
      </c>
      <c r="L363" s="8">
        <f>VLOOKUP(A363,'09.2019'!A:L,12,0)</f>
        <v>0</v>
      </c>
      <c r="M363" s="46">
        <f t="shared" si="3"/>
        <v>26769.97</v>
      </c>
    </row>
    <row r="364" spans="1:13">
      <c r="A364" s="178" t="s">
        <v>1475</v>
      </c>
      <c r="B364" s="175" t="s">
        <v>158</v>
      </c>
      <c r="C364" s="178" t="s">
        <v>1476</v>
      </c>
      <c r="D364" s="6"/>
      <c r="E364" s="41">
        <v>51689.88</v>
      </c>
      <c r="F364" s="8"/>
      <c r="G364" s="41">
        <v>0</v>
      </c>
      <c r="H364" s="8"/>
      <c r="I364" s="41">
        <v>1550.37</v>
      </c>
      <c r="J364" s="8"/>
      <c r="K364" s="41">
        <v>50139.51</v>
      </c>
      <c r="L364" s="8" t="str">
        <f>VLOOKUP(A364,'09.2019'!A:L,12,0)</f>
        <v>11.2.3</v>
      </c>
      <c r="M364" s="46">
        <f t="shared" si="3"/>
        <v>-1550.37</v>
      </c>
    </row>
    <row r="365" spans="1:13">
      <c r="A365" s="180" t="s">
        <v>1478</v>
      </c>
      <c r="B365" s="175" t="s">
        <v>158</v>
      </c>
      <c r="C365" s="180" t="s">
        <v>1479</v>
      </c>
      <c r="D365" s="9"/>
      <c r="E365" s="42">
        <v>51689.88</v>
      </c>
      <c r="F365" s="11"/>
      <c r="G365" s="42">
        <v>0</v>
      </c>
      <c r="H365" s="11"/>
      <c r="I365" s="42">
        <v>1550.37</v>
      </c>
      <c r="J365" s="11"/>
      <c r="K365" s="42">
        <v>50139.51</v>
      </c>
      <c r="L365" s="8">
        <f>VLOOKUP(A365,'09.2019'!A:L,12,0)</f>
        <v>0</v>
      </c>
      <c r="M365" s="46">
        <f t="shared" si="3"/>
        <v>-1550.37</v>
      </c>
    </row>
    <row r="366" spans="1:13">
      <c r="A366" s="182" t="s">
        <v>158</v>
      </c>
      <c r="B366" s="175" t="s">
        <v>158</v>
      </c>
      <c r="C366" s="182" t="s">
        <v>158</v>
      </c>
      <c r="D366" s="12"/>
      <c r="E366" s="43"/>
      <c r="F366" s="12"/>
      <c r="G366" s="43"/>
      <c r="H366" s="12"/>
      <c r="I366" s="43"/>
      <c r="J366" s="12"/>
      <c r="K366" s="43"/>
      <c r="L366" s="8">
        <f>VLOOKUP(A366,'09.2019'!A:L,12,0)</f>
        <v>0</v>
      </c>
      <c r="M366" s="46">
        <f t="shared" si="3"/>
        <v>0</v>
      </c>
    </row>
    <row r="367" spans="1:13">
      <c r="A367" s="178" t="s">
        <v>1480</v>
      </c>
      <c r="B367" s="175" t="s">
        <v>158</v>
      </c>
      <c r="C367" s="178" t="s">
        <v>1481</v>
      </c>
      <c r="D367" s="6"/>
      <c r="E367" s="41">
        <v>12721.67</v>
      </c>
      <c r="F367" s="8"/>
      <c r="G367" s="41">
        <v>33991.410000000003</v>
      </c>
      <c r="H367" s="8"/>
      <c r="I367" s="41">
        <v>11806.84</v>
      </c>
      <c r="J367" s="8"/>
      <c r="K367" s="41">
        <v>34906.239999999998</v>
      </c>
      <c r="L367" s="8" t="str">
        <f>VLOOKUP(A367,'09.2019'!A:L,12,0)</f>
        <v>11.2.2</v>
      </c>
      <c r="M367" s="46">
        <f t="shared" si="3"/>
        <v>22184.570000000003</v>
      </c>
    </row>
    <row r="368" spans="1:13">
      <c r="A368" s="180" t="s">
        <v>1485</v>
      </c>
      <c r="B368" s="175" t="s">
        <v>158</v>
      </c>
      <c r="C368" s="180" t="s">
        <v>1486</v>
      </c>
      <c r="D368" s="9"/>
      <c r="E368" s="42">
        <v>5254.12</v>
      </c>
      <c r="F368" s="11"/>
      <c r="G368" s="42">
        <v>12208.29</v>
      </c>
      <c r="H368" s="11"/>
      <c r="I368" s="42">
        <v>0</v>
      </c>
      <c r="J368" s="11"/>
      <c r="K368" s="42">
        <v>17462.41</v>
      </c>
      <c r="L368" s="8">
        <f>VLOOKUP(A368,'09.2019'!A:L,12,0)</f>
        <v>0</v>
      </c>
      <c r="M368" s="46">
        <f t="shared" si="3"/>
        <v>12208.29</v>
      </c>
    </row>
    <row r="369" spans="1:13">
      <c r="A369" s="180" t="s">
        <v>1490</v>
      </c>
      <c r="B369" s="175" t="s">
        <v>158</v>
      </c>
      <c r="C369" s="180" t="s">
        <v>1491</v>
      </c>
      <c r="D369" s="9"/>
      <c r="E369" s="42">
        <v>7467.55</v>
      </c>
      <c r="F369" s="11"/>
      <c r="G369" s="42">
        <v>21680.2</v>
      </c>
      <c r="H369" s="11"/>
      <c r="I369" s="42">
        <v>11806.84</v>
      </c>
      <c r="J369" s="11"/>
      <c r="K369" s="42">
        <v>17340.91</v>
      </c>
      <c r="L369" s="8">
        <f>VLOOKUP(A369,'09.2019'!A:L,12,0)</f>
        <v>0</v>
      </c>
      <c r="M369" s="46">
        <f t="shared" si="3"/>
        <v>9873.36</v>
      </c>
    </row>
    <row r="370" spans="1:13">
      <c r="A370" s="180" t="s">
        <v>1495</v>
      </c>
      <c r="B370" s="175" t="s">
        <v>158</v>
      </c>
      <c r="C370" s="180" t="s">
        <v>1496</v>
      </c>
      <c r="D370" s="9"/>
      <c r="E370" s="42">
        <v>0</v>
      </c>
      <c r="F370" s="11"/>
      <c r="G370" s="42">
        <v>102.92</v>
      </c>
      <c r="H370" s="11"/>
      <c r="I370" s="42">
        <v>0</v>
      </c>
      <c r="J370" s="11"/>
      <c r="K370" s="42">
        <v>102.92</v>
      </c>
      <c r="L370" s="8">
        <f>VLOOKUP(A370,'09.2019'!A:L,12,0)</f>
        <v>0</v>
      </c>
      <c r="M370" s="46">
        <f t="shared" si="3"/>
        <v>102.92</v>
      </c>
    </row>
    <row r="371" spans="1:13">
      <c r="A371" s="182" t="s">
        <v>158</v>
      </c>
      <c r="B371" s="175" t="s">
        <v>158</v>
      </c>
      <c r="C371" s="182" t="s">
        <v>158</v>
      </c>
      <c r="D371" s="12"/>
      <c r="E371" s="43"/>
      <c r="F371" s="12"/>
      <c r="G371" s="43"/>
      <c r="H371" s="12"/>
      <c r="I371" s="43"/>
      <c r="J371" s="12"/>
      <c r="K371" s="43"/>
      <c r="L371" s="8">
        <f>VLOOKUP(A371,'09.2019'!A:L,12,0)</f>
        <v>0</v>
      </c>
      <c r="M371" s="46">
        <f t="shared" si="3"/>
        <v>0</v>
      </c>
    </row>
    <row r="372" spans="1:13">
      <c r="A372" s="178" t="s">
        <v>1498</v>
      </c>
      <c r="B372" s="175" t="s">
        <v>158</v>
      </c>
      <c r="C372" s="178" t="s">
        <v>1499</v>
      </c>
      <c r="D372" s="6"/>
      <c r="E372" s="41">
        <v>10500</v>
      </c>
      <c r="F372" s="8"/>
      <c r="G372" s="41">
        <v>7635.77</v>
      </c>
      <c r="H372" s="8"/>
      <c r="I372" s="41">
        <v>1500</v>
      </c>
      <c r="J372" s="8"/>
      <c r="K372" s="41">
        <v>16635.77</v>
      </c>
      <c r="L372" s="8" t="str">
        <f>VLOOKUP(A372,'09.2019'!A:L,12,0)</f>
        <v>11.2.1</v>
      </c>
      <c r="M372" s="46">
        <f t="shared" si="3"/>
        <v>6135.77</v>
      </c>
    </row>
    <row r="373" spans="1:13">
      <c r="A373" s="180" t="s">
        <v>1503</v>
      </c>
      <c r="B373" s="175" t="s">
        <v>158</v>
      </c>
      <c r="C373" s="180" t="s">
        <v>1504</v>
      </c>
      <c r="D373" s="9"/>
      <c r="E373" s="42">
        <v>0</v>
      </c>
      <c r="F373" s="11"/>
      <c r="G373" s="42">
        <v>1635.77</v>
      </c>
      <c r="H373" s="11"/>
      <c r="I373" s="42">
        <v>0</v>
      </c>
      <c r="J373" s="11"/>
      <c r="K373" s="42">
        <v>1635.77</v>
      </c>
      <c r="L373" s="8">
        <f>VLOOKUP(A373,'09.2019'!A:L,12,0)</f>
        <v>0</v>
      </c>
      <c r="M373" s="46">
        <f t="shared" si="3"/>
        <v>1635.77</v>
      </c>
    </row>
    <row r="374" spans="1:13">
      <c r="A374" s="180" t="s">
        <v>1507</v>
      </c>
      <c r="B374" s="175" t="s">
        <v>158</v>
      </c>
      <c r="C374" s="180" t="s">
        <v>1508</v>
      </c>
      <c r="D374" s="9"/>
      <c r="E374" s="42">
        <v>10500</v>
      </c>
      <c r="F374" s="11"/>
      <c r="G374" s="42">
        <v>6000</v>
      </c>
      <c r="H374" s="11"/>
      <c r="I374" s="42">
        <v>1500</v>
      </c>
      <c r="J374" s="11"/>
      <c r="K374" s="42">
        <v>15000</v>
      </c>
      <c r="L374" s="8">
        <f>VLOOKUP(A374,'09.2019'!A:L,12,0)</f>
        <v>0</v>
      </c>
      <c r="M374" s="46">
        <f t="shared" si="3"/>
        <v>4500</v>
      </c>
    </row>
    <row r="375" spans="1:13">
      <c r="A375" s="182" t="s">
        <v>158</v>
      </c>
      <c r="B375" s="175" t="s">
        <v>158</v>
      </c>
      <c r="C375" s="182" t="s">
        <v>158</v>
      </c>
      <c r="D375" s="12"/>
      <c r="E375" s="43"/>
      <c r="F375" s="12"/>
      <c r="G375" s="43"/>
      <c r="H375" s="12"/>
      <c r="I375" s="43"/>
      <c r="J375" s="12"/>
      <c r="K375" s="43"/>
      <c r="L375" s="8">
        <v>0</v>
      </c>
      <c r="M375" s="46">
        <f t="shared" si="3"/>
        <v>0</v>
      </c>
    </row>
    <row r="376" spans="1:13">
      <c r="A376" s="178" t="s">
        <v>1510</v>
      </c>
      <c r="B376" s="175" t="s">
        <v>158</v>
      </c>
      <c r="C376" s="178" t="s">
        <v>1511</v>
      </c>
      <c r="D376" s="6"/>
      <c r="E376" s="41">
        <v>10082.07</v>
      </c>
      <c r="F376" s="8"/>
      <c r="G376" s="41">
        <v>0</v>
      </c>
      <c r="H376" s="8"/>
      <c r="I376" s="41">
        <v>0</v>
      </c>
      <c r="J376" s="8"/>
      <c r="K376" s="41">
        <v>10082.07</v>
      </c>
      <c r="L376" s="8" t="str">
        <f>VLOOKUP(A376,'09.2019'!A:L,12,0)</f>
        <v>11.2.1</v>
      </c>
      <c r="M376" s="46">
        <f t="shared" si="3"/>
        <v>0</v>
      </c>
    </row>
    <row r="377" spans="1:13">
      <c r="A377" s="180" t="s">
        <v>1513</v>
      </c>
      <c r="B377" s="175" t="s">
        <v>158</v>
      </c>
      <c r="C377" s="180" t="s">
        <v>1514</v>
      </c>
      <c r="D377" s="9"/>
      <c r="E377" s="42">
        <v>6621.84</v>
      </c>
      <c r="F377" s="11"/>
      <c r="G377" s="42">
        <v>0</v>
      </c>
      <c r="H377" s="11"/>
      <c r="I377" s="42">
        <v>0</v>
      </c>
      <c r="J377" s="11"/>
      <c r="K377" s="42">
        <v>6621.84</v>
      </c>
      <c r="L377" s="8">
        <f>VLOOKUP(A377,'09.2019'!A:L,12,0)</f>
        <v>0</v>
      </c>
      <c r="M377" s="46">
        <f t="shared" si="3"/>
        <v>0</v>
      </c>
    </row>
    <row r="378" spans="1:13">
      <c r="A378" s="180" t="s">
        <v>1516</v>
      </c>
      <c r="B378" s="175" t="s">
        <v>158</v>
      </c>
      <c r="C378" s="180" t="s">
        <v>1517</v>
      </c>
      <c r="D378" s="9"/>
      <c r="E378" s="42">
        <v>3460.23</v>
      </c>
      <c r="F378" s="11"/>
      <c r="G378" s="42">
        <v>0</v>
      </c>
      <c r="H378" s="11"/>
      <c r="I378" s="42">
        <v>0</v>
      </c>
      <c r="J378" s="11"/>
      <c r="K378" s="42">
        <v>3460.23</v>
      </c>
      <c r="L378" s="8">
        <f>VLOOKUP(A378,'09.2019'!A:L,12,0)</f>
        <v>0</v>
      </c>
      <c r="M378" s="46">
        <f t="shared" si="3"/>
        <v>0</v>
      </c>
    </row>
    <row r="379" spans="1:13">
      <c r="A379" s="178" t="s">
        <v>158</v>
      </c>
      <c r="B379" s="175" t="s">
        <v>158</v>
      </c>
      <c r="C379" s="178" t="s">
        <v>158</v>
      </c>
      <c r="D379" s="6"/>
      <c r="E379" s="45"/>
      <c r="F379" s="6"/>
      <c r="G379" s="45"/>
      <c r="H379" s="6"/>
      <c r="I379" s="45"/>
      <c r="J379" s="6"/>
      <c r="K379" s="45"/>
      <c r="L379" s="8">
        <f>VLOOKUP(A379,'09.2019'!A:L,12,0)</f>
        <v>0</v>
      </c>
      <c r="M379" s="46">
        <f t="shared" si="3"/>
        <v>0</v>
      </c>
    </row>
    <row r="380" spans="1:13">
      <c r="A380" s="178" t="s">
        <v>1519</v>
      </c>
      <c r="B380" s="175" t="s">
        <v>158</v>
      </c>
      <c r="C380" s="178" t="s">
        <v>1520</v>
      </c>
      <c r="D380" s="6"/>
      <c r="E380" s="41">
        <v>26299.33</v>
      </c>
      <c r="F380" s="8"/>
      <c r="G380" s="41">
        <v>9977.11</v>
      </c>
      <c r="H380" s="8"/>
      <c r="I380" s="41">
        <v>7900</v>
      </c>
      <c r="J380" s="8"/>
      <c r="K380" s="41">
        <v>28376.44</v>
      </c>
      <c r="L380" s="8">
        <f>VLOOKUP(A380,'09.2019'!A:L,12,0)</f>
        <v>0</v>
      </c>
      <c r="M380" s="46">
        <f t="shared" si="3"/>
        <v>2077.1100000000006</v>
      </c>
    </row>
    <row r="381" spans="1:13">
      <c r="A381" s="178" t="s">
        <v>1524</v>
      </c>
      <c r="B381" s="175" t="s">
        <v>158</v>
      </c>
      <c r="C381" s="178" t="s">
        <v>1525</v>
      </c>
      <c r="D381" s="6"/>
      <c r="E381" s="41">
        <v>26299.33</v>
      </c>
      <c r="F381" s="8"/>
      <c r="G381" s="41">
        <v>9977.11</v>
      </c>
      <c r="H381" s="8"/>
      <c r="I381" s="41">
        <v>7900</v>
      </c>
      <c r="J381" s="8"/>
      <c r="K381" s="41">
        <v>28376.44</v>
      </c>
      <c r="L381" s="8">
        <f>VLOOKUP(A381,'09.2019'!A:L,12,0)</f>
        <v>0</v>
      </c>
      <c r="M381" s="46">
        <f t="shared" si="3"/>
        <v>2077.1100000000006</v>
      </c>
    </row>
    <row r="382" spans="1:13">
      <c r="A382" s="178" t="s">
        <v>1526</v>
      </c>
      <c r="B382" s="175" t="s">
        <v>158</v>
      </c>
      <c r="C382" s="178" t="s">
        <v>1525</v>
      </c>
      <c r="D382" s="6"/>
      <c r="E382" s="41">
        <v>26299.33</v>
      </c>
      <c r="F382" s="8"/>
      <c r="G382" s="41">
        <v>9977.11</v>
      </c>
      <c r="H382" s="8"/>
      <c r="I382" s="41">
        <v>7900</v>
      </c>
      <c r="J382" s="8"/>
      <c r="K382" s="41">
        <v>28376.44</v>
      </c>
      <c r="L382" s="8">
        <f>VLOOKUP(A382,'09.2019'!A:L,12,0)</f>
        <v>0</v>
      </c>
      <c r="M382" s="46">
        <f t="shared" si="3"/>
        <v>2077.1100000000006</v>
      </c>
    </row>
    <row r="383" spans="1:13">
      <c r="A383" s="178" t="s">
        <v>1527</v>
      </c>
      <c r="B383" s="175" t="s">
        <v>158</v>
      </c>
      <c r="C383" s="178" t="s">
        <v>1528</v>
      </c>
      <c r="D383" s="6"/>
      <c r="E383" s="41">
        <v>26299.33</v>
      </c>
      <c r="F383" s="8"/>
      <c r="G383" s="41">
        <v>9977.11</v>
      </c>
      <c r="H383" s="8"/>
      <c r="I383" s="41">
        <v>7900</v>
      </c>
      <c r="J383" s="8"/>
      <c r="K383" s="41">
        <v>28376.44</v>
      </c>
      <c r="L383" s="8" t="str">
        <f>VLOOKUP(A383,'09.2019'!A:L,12,0)</f>
        <v>11.3.4</v>
      </c>
      <c r="M383" s="46">
        <f t="shared" si="3"/>
        <v>2077.1100000000006</v>
      </c>
    </row>
    <row r="384" spans="1:13">
      <c r="A384" s="180" t="s">
        <v>1529</v>
      </c>
      <c r="B384" s="175" t="s">
        <v>158</v>
      </c>
      <c r="C384" s="180" t="s">
        <v>1530</v>
      </c>
      <c r="D384" s="9"/>
      <c r="E384" s="42">
        <v>4900</v>
      </c>
      <c r="F384" s="11"/>
      <c r="G384" s="42">
        <v>0</v>
      </c>
      <c r="H384" s="11"/>
      <c r="I384" s="42">
        <v>0</v>
      </c>
      <c r="J384" s="11"/>
      <c r="K384" s="42">
        <v>4900</v>
      </c>
      <c r="L384" s="8">
        <f>VLOOKUP(A384,'09.2019'!A:L,12,0)</f>
        <v>0</v>
      </c>
      <c r="M384" s="46">
        <f t="shared" si="3"/>
        <v>0</v>
      </c>
    </row>
    <row r="385" spans="1:13">
      <c r="A385" s="180" t="s">
        <v>1532</v>
      </c>
      <c r="B385" s="175" t="s">
        <v>158</v>
      </c>
      <c r="C385" s="180" t="s">
        <v>1533</v>
      </c>
      <c r="D385" s="9"/>
      <c r="E385" s="42">
        <v>4830.93</v>
      </c>
      <c r="F385" s="11"/>
      <c r="G385" s="42">
        <v>949</v>
      </c>
      <c r="H385" s="11"/>
      <c r="I385" s="42">
        <v>0</v>
      </c>
      <c r="J385" s="11"/>
      <c r="K385" s="42">
        <v>5779.93</v>
      </c>
      <c r="L385" s="8">
        <f>VLOOKUP(A385,'09.2019'!A:L,12,0)</f>
        <v>0</v>
      </c>
      <c r="M385" s="46">
        <f t="shared" si="3"/>
        <v>949</v>
      </c>
    </row>
    <row r="386" spans="1:13">
      <c r="A386" s="180" t="s">
        <v>1535</v>
      </c>
      <c r="B386" s="175" t="s">
        <v>158</v>
      </c>
      <c r="C386" s="180" t="s">
        <v>1536</v>
      </c>
      <c r="D386" s="9"/>
      <c r="E386" s="42">
        <v>16568.400000000001</v>
      </c>
      <c r="F386" s="11"/>
      <c r="G386" s="42">
        <v>2130</v>
      </c>
      <c r="H386" s="11"/>
      <c r="I386" s="42">
        <v>7900</v>
      </c>
      <c r="J386" s="11"/>
      <c r="K386" s="42">
        <v>10798.4</v>
      </c>
      <c r="L386" s="8">
        <f>VLOOKUP(A386,'09.2019'!A:L,12,0)</f>
        <v>0</v>
      </c>
      <c r="M386" s="46">
        <f t="shared" si="3"/>
        <v>-5770</v>
      </c>
    </row>
    <row r="387" spans="1:13">
      <c r="A387" s="180" t="s">
        <v>1538</v>
      </c>
      <c r="B387" s="175" t="s">
        <v>158</v>
      </c>
      <c r="C387" s="180" t="s">
        <v>1539</v>
      </c>
      <c r="D387" s="9"/>
      <c r="E387" s="42">
        <v>0</v>
      </c>
      <c r="F387" s="11"/>
      <c r="G387" s="42">
        <v>6898.11</v>
      </c>
      <c r="H387" s="11"/>
      <c r="I387" s="42">
        <v>0</v>
      </c>
      <c r="J387" s="11"/>
      <c r="K387" s="42">
        <v>6898.11</v>
      </c>
      <c r="L387" s="8">
        <f>VLOOKUP(A387,'09.2019'!A:L,12,0)</f>
        <v>0</v>
      </c>
      <c r="M387" s="46">
        <f t="shared" si="3"/>
        <v>6898.11</v>
      </c>
    </row>
    <row r="388" spans="1:13">
      <c r="A388" s="182" t="s">
        <v>158</v>
      </c>
      <c r="B388" s="175" t="s">
        <v>158</v>
      </c>
      <c r="C388" s="182" t="s">
        <v>158</v>
      </c>
      <c r="D388" s="12"/>
      <c r="E388" s="43"/>
      <c r="F388" s="12"/>
      <c r="G388" s="43"/>
      <c r="H388" s="12"/>
      <c r="I388" s="43"/>
      <c r="J388" s="12"/>
      <c r="K388" s="43"/>
      <c r="L388" s="8">
        <f>VLOOKUP(A388,'09.2019'!A:L,12,0)</f>
        <v>0</v>
      </c>
      <c r="M388" s="46">
        <f t="shared" si="3"/>
        <v>0</v>
      </c>
    </row>
    <row r="389" spans="1:13">
      <c r="A389" s="178" t="s">
        <v>1542</v>
      </c>
      <c r="B389" s="175" t="s">
        <v>158</v>
      </c>
      <c r="C389" s="178" t="s">
        <v>1543</v>
      </c>
      <c r="D389" s="6"/>
      <c r="E389" s="41">
        <v>30785.75</v>
      </c>
      <c r="F389" s="8"/>
      <c r="G389" s="41">
        <v>22590.41</v>
      </c>
      <c r="H389" s="8"/>
      <c r="I389" s="41">
        <v>2280.62</v>
      </c>
      <c r="J389" s="8"/>
      <c r="K389" s="41">
        <v>51095.54</v>
      </c>
      <c r="L389" s="8">
        <f>VLOOKUP(A389,'09.2019'!A:L,12,0)</f>
        <v>0</v>
      </c>
      <c r="M389" s="46">
        <f t="shared" si="3"/>
        <v>20309.79</v>
      </c>
    </row>
    <row r="390" spans="1:13">
      <c r="A390" s="178" t="s">
        <v>1547</v>
      </c>
      <c r="B390" s="175" t="s">
        <v>158</v>
      </c>
      <c r="C390" s="178" t="s">
        <v>1543</v>
      </c>
      <c r="D390" s="6"/>
      <c r="E390" s="41">
        <v>30785.75</v>
      </c>
      <c r="F390" s="8"/>
      <c r="G390" s="41">
        <v>22590.41</v>
      </c>
      <c r="H390" s="8"/>
      <c r="I390" s="41">
        <v>2280.62</v>
      </c>
      <c r="J390" s="8"/>
      <c r="K390" s="41">
        <v>51095.54</v>
      </c>
      <c r="L390" s="8">
        <f>VLOOKUP(A390,'09.2019'!A:L,12,0)</f>
        <v>0</v>
      </c>
      <c r="M390" s="46">
        <f t="shared" si="3"/>
        <v>20309.79</v>
      </c>
    </row>
    <row r="391" spans="1:13">
      <c r="A391" s="178" t="s">
        <v>1548</v>
      </c>
      <c r="B391" s="175" t="s">
        <v>158</v>
      </c>
      <c r="C391" s="178" t="s">
        <v>1543</v>
      </c>
      <c r="D391" s="6"/>
      <c r="E391" s="41">
        <v>30785.75</v>
      </c>
      <c r="F391" s="8"/>
      <c r="G391" s="41">
        <v>22590.41</v>
      </c>
      <c r="H391" s="8"/>
      <c r="I391" s="41">
        <v>2280.62</v>
      </c>
      <c r="J391" s="8"/>
      <c r="K391" s="41">
        <v>51095.54</v>
      </c>
      <c r="L391" s="8">
        <f>VLOOKUP(A391,'09.2019'!A:L,12,0)</f>
        <v>0</v>
      </c>
      <c r="M391" s="46">
        <f t="shared" si="3"/>
        <v>20309.79</v>
      </c>
    </row>
    <row r="392" spans="1:13">
      <c r="A392" s="178" t="s">
        <v>1549</v>
      </c>
      <c r="B392" s="175" t="s">
        <v>158</v>
      </c>
      <c r="C392" s="178" t="s">
        <v>1550</v>
      </c>
      <c r="D392" s="6"/>
      <c r="E392" s="41">
        <v>22196.75</v>
      </c>
      <c r="F392" s="8"/>
      <c r="G392" s="41">
        <v>22590.41</v>
      </c>
      <c r="H392" s="8"/>
      <c r="I392" s="41">
        <v>2280.62</v>
      </c>
      <c r="J392" s="8"/>
      <c r="K392" s="41">
        <v>42506.54</v>
      </c>
      <c r="L392" s="8">
        <f>VLOOKUP(A392,'09.2019'!A:L,12,0)</f>
        <v>0</v>
      </c>
      <c r="M392" s="46">
        <f t="shared" si="3"/>
        <v>20309.79</v>
      </c>
    </row>
    <row r="393" spans="1:13">
      <c r="A393" s="180" t="s">
        <v>1553</v>
      </c>
      <c r="B393" s="175" t="s">
        <v>158</v>
      </c>
      <c r="C393" s="180" t="s">
        <v>1554</v>
      </c>
      <c r="D393" s="9"/>
      <c r="E393" s="42">
        <v>22196.75</v>
      </c>
      <c r="F393" s="11"/>
      <c r="G393" s="42">
        <v>22590.41</v>
      </c>
      <c r="H393" s="11"/>
      <c r="I393" s="42">
        <v>2280.62</v>
      </c>
      <c r="J393" s="11"/>
      <c r="K393" s="42">
        <v>42506.54</v>
      </c>
      <c r="L393" s="8" t="str">
        <f>VLOOKUP(A393,'09.2019'!A:L,12,0)</f>
        <v>11.5.1</v>
      </c>
      <c r="M393" s="46">
        <f t="shared" si="3"/>
        <v>20309.79</v>
      </c>
    </row>
    <row r="394" spans="1:13">
      <c r="A394" s="182" t="s">
        <v>158</v>
      </c>
      <c r="B394" s="175" t="s">
        <v>158</v>
      </c>
      <c r="C394" s="182" t="s">
        <v>158</v>
      </c>
      <c r="D394" s="12"/>
      <c r="E394" s="43"/>
      <c r="F394" s="12"/>
      <c r="G394" s="43"/>
      <c r="H394" s="12"/>
      <c r="I394" s="43"/>
      <c r="J394" s="12"/>
      <c r="K394" s="43"/>
      <c r="L394" s="8">
        <f>VLOOKUP(A394,'09.2019'!A:L,12,0)</f>
        <v>0</v>
      </c>
      <c r="M394" s="46">
        <f t="shared" si="3"/>
        <v>0</v>
      </c>
    </row>
    <row r="395" spans="1:13">
      <c r="A395" s="178" t="s">
        <v>1555</v>
      </c>
      <c r="B395" s="175" t="s">
        <v>158</v>
      </c>
      <c r="C395" s="178" t="s">
        <v>1556</v>
      </c>
      <c r="D395" s="6"/>
      <c r="E395" s="41">
        <v>8589</v>
      </c>
      <c r="F395" s="8"/>
      <c r="G395" s="41">
        <v>0</v>
      </c>
      <c r="H395" s="8"/>
      <c r="I395" s="41">
        <v>0</v>
      </c>
      <c r="J395" s="8"/>
      <c r="K395" s="41">
        <v>8589</v>
      </c>
      <c r="L395" s="8" t="str">
        <f>VLOOKUP(A395,'09.2019'!A:L,12,0)</f>
        <v>11.5.1</v>
      </c>
      <c r="M395" s="46">
        <f t="shared" si="3"/>
        <v>0</v>
      </c>
    </row>
    <row r="396" spans="1:13">
      <c r="A396" s="180" t="s">
        <v>1558</v>
      </c>
      <c r="B396" s="175" t="s">
        <v>158</v>
      </c>
      <c r="C396" s="180" t="s">
        <v>1559</v>
      </c>
      <c r="D396" s="9"/>
      <c r="E396" s="42">
        <v>8589</v>
      </c>
      <c r="F396" s="11"/>
      <c r="G396" s="42">
        <v>0</v>
      </c>
      <c r="H396" s="11"/>
      <c r="I396" s="42">
        <v>0</v>
      </c>
      <c r="J396" s="11"/>
      <c r="K396" s="42">
        <v>8589</v>
      </c>
      <c r="L396" s="8">
        <f>VLOOKUP(A396,'09.2019'!A:L,12,0)</f>
        <v>0</v>
      </c>
      <c r="M396" s="46">
        <f t="shared" si="3"/>
        <v>0</v>
      </c>
    </row>
    <row r="397" spans="1:13">
      <c r="A397" s="182" t="s">
        <v>158</v>
      </c>
      <c r="B397" s="175" t="s">
        <v>158</v>
      </c>
      <c r="C397" s="182" t="s">
        <v>158</v>
      </c>
      <c r="D397" s="12"/>
      <c r="E397" s="43"/>
      <c r="F397" s="12"/>
      <c r="G397" s="43"/>
      <c r="H397" s="12"/>
      <c r="I397" s="43"/>
      <c r="J397" s="12"/>
      <c r="K397" s="43"/>
      <c r="L397" s="8">
        <f>VLOOKUP(A397,'09.2019'!A:L,12,0)</f>
        <v>0</v>
      </c>
      <c r="M397" s="46">
        <f t="shared" si="3"/>
        <v>0</v>
      </c>
    </row>
    <row r="398" spans="1:13">
      <c r="A398" s="178" t="s">
        <v>1560</v>
      </c>
      <c r="B398" s="175" t="s">
        <v>158</v>
      </c>
      <c r="C398" s="178" t="s">
        <v>1561</v>
      </c>
      <c r="D398" s="6"/>
      <c r="E398" s="41">
        <v>599777.92000000004</v>
      </c>
      <c r="F398" s="8"/>
      <c r="G398" s="41">
        <v>289560.40999999997</v>
      </c>
      <c r="H398" s="8"/>
      <c r="I398" s="41">
        <v>21733.09</v>
      </c>
      <c r="J398" s="8"/>
      <c r="K398" s="41">
        <v>867605.24</v>
      </c>
      <c r="L398" s="8">
        <f>VLOOKUP(A398,'09.2019'!A:L,12,0)</f>
        <v>0</v>
      </c>
      <c r="M398" s="46">
        <f t="shared" si="3"/>
        <v>267827.31999999995</v>
      </c>
    </row>
    <row r="399" spans="1:13">
      <c r="A399" s="178" t="s">
        <v>1566</v>
      </c>
      <c r="B399" s="175" t="s">
        <v>158</v>
      </c>
      <c r="C399" s="178" t="s">
        <v>1561</v>
      </c>
      <c r="D399" s="6"/>
      <c r="E399" s="41">
        <v>599777.92000000004</v>
      </c>
      <c r="F399" s="8"/>
      <c r="G399" s="41">
        <v>289560.40999999997</v>
      </c>
      <c r="H399" s="8"/>
      <c r="I399" s="41">
        <v>21733.09</v>
      </c>
      <c r="J399" s="8"/>
      <c r="K399" s="41">
        <v>867605.24</v>
      </c>
      <c r="L399" s="8">
        <f>VLOOKUP(A399,'09.2019'!A:L,12,0)</f>
        <v>0</v>
      </c>
      <c r="M399" s="46">
        <f t="shared" si="3"/>
        <v>267827.31999999995</v>
      </c>
    </row>
    <row r="400" spans="1:13">
      <c r="A400" s="178" t="s">
        <v>1567</v>
      </c>
      <c r="B400" s="175" t="s">
        <v>158</v>
      </c>
      <c r="C400" s="178" t="s">
        <v>1561</v>
      </c>
      <c r="D400" s="6"/>
      <c r="E400" s="41">
        <v>579386.57999999996</v>
      </c>
      <c r="F400" s="8"/>
      <c r="G400" s="41">
        <v>286193.88</v>
      </c>
      <c r="H400" s="8"/>
      <c r="I400" s="41">
        <v>21733.09</v>
      </c>
      <c r="J400" s="8"/>
      <c r="K400" s="41">
        <v>843847.37</v>
      </c>
      <c r="L400" s="8" t="str">
        <f>VLOOKUP(A400,'09.2019'!A:L,12,0)</f>
        <v>14.1.1</v>
      </c>
      <c r="M400" s="46">
        <f t="shared" si="3"/>
        <v>264460.78999999998</v>
      </c>
    </row>
    <row r="401" spans="1:13">
      <c r="A401" s="178" t="s">
        <v>1571</v>
      </c>
      <c r="B401" s="175" t="s">
        <v>158</v>
      </c>
      <c r="C401" s="178" t="s">
        <v>1561</v>
      </c>
      <c r="D401" s="6"/>
      <c r="E401" s="41">
        <v>579386.57999999996</v>
      </c>
      <c r="F401" s="8"/>
      <c r="G401" s="41">
        <v>286193.88</v>
      </c>
      <c r="H401" s="8"/>
      <c r="I401" s="41">
        <v>21733.09</v>
      </c>
      <c r="J401" s="8"/>
      <c r="K401" s="41">
        <v>843847.37</v>
      </c>
      <c r="L401" s="8">
        <f>VLOOKUP(A401,'09.2019'!A:L,12,0)</f>
        <v>0</v>
      </c>
      <c r="M401" s="46">
        <f t="shared" si="3"/>
        <v>264460.78999999998</v>
      </c>
    </row>
    <row r="402" spans="1:13">
      <c r="A402" s="180" t="s">
        <v>1572</v>
      </c>
      <c r="B402" s="175" t="s">
        <v>158</v>
      </c>
      <c r="C402" s="180" t="s">
        <v>1573</v>
      </c>
      <c r="D402" s="9"/>
      <c r="E402" s="42">
        <v>15276.68</v>
      </c>
      <c r="F402" s="11"/>
      <c r="G402" s="42">
        <v>1240</v>
      </c>
      <c r="H402" s="11"/>
      <c r="I402" s="42">
        <v>0</v>
      </c>
      <c r="J402" s="11"/>
      <c r="K402" s="42">
        <v>16516.68</v>
      </c>
      <c r="L402" s="8">
        <f>VLOOKUP(A402,'09.2019'!A:L,12,0)</f>
        <v>0</v>
      </c>
      <c r="M402" s="46">
        <f t="shared" si="3"/>
        <v>1240</v>
      </c>
    </row>
    <row r="403" spans="1:13">
      <c r="A403" s="180" t="s">
        <v>1575</v>
      </c>
      <c r="B403" s="175" t="s">
        <v>158</v>
      </c>
      <c r="C403" s="180" t="s">
        <v>1576</v>
      </c>
      <c r="D403" s="9"/>
      <c r="E403" s="42">
        <v>6040</v>
      </c>
      <c r="F403" s="11"/>
      <c r="G403" s="42">
        <v>0</v>
      </c>
      <c r="H403" s="11"/>
      <c r="I403" s="42">
        <v>0</v>
      </c>
      <c r="J403" s="11"/>
      <c r="K403" s="42">
        <v>6040</v>
      </c>
      <c r="L403" s="8">
        <f>VLOOKUP(A403,'09.2019'!A:L,12,0)</f>
        <v>0</v>
      </c>
      <c r="M403" s="46">
        <f t="shared" si="3"/>
        <v>0</v>
      </c>
    </row>
    <row r="404" spans="1:13">
      <c r="A404" s="180" t="s">
        <v>1578</v>
      </c>
      <c r="B404" s="175" t="s">
        <v>158</v>
      </c>
      <c r="C404" s="180" t="s">
        <v>1579</v>
      </c>
      <c r="D404" s="9"/>
      <c r="E404" s="42">
        <v>16000</v>
      </c>
      <c r="F404" s="11"/>
      <c r="G404" s="42">
        <v>3500</v>
      </c>
      <c r="H404" s="11"/>
      <c r="I404" s="42">
        <v>0</v>
      </c>
      <c r="J404" s="11"/>
      <c r="K404" s="42">
        <v>19500</v>
      </c>
      <c r="L404" s="8">
        <f>VLOOKUP(A404,'09.2019'!A:L,12,0)</f>
        <v>0</v>
      </c>
      <c r="M404" s="46">
        <f t="shared" si="3"/>
        <v>3500</v>
      </c>
    </row>
    <row r="405" spans="1:13">
      <c r="A405" s="180" t="s">
        <v>1583</v>
      </c>
      <c r="B405" s="175" t="s">
        <v>158</v>
      </c>
      <c r="C405" s="180" t="s">
        <v>1584</v>
      </c>
      <c r="D405" s="9"/>
      <c r="E405" s="42">
        <v>49000</v>
      </c>
      <c r="F405" s="11"/>
      <c r="G405" s="42">
        <v>0</v>
      </c>
      <c r="H405" s="11"/>
      <c r="I405" s="42">
        <v>0</v>
      </c>
      <c r="J405" s="11"/>
      <c r="K405" s="42">
        <v>49000</v>
      </c>
      <c r="L405" s="8">
        <f>VLOOKUP(A405,'09.2019'!A:L,12,0)</f>
        <v>0</v>
      </c>
      <c r="M405" s="46">
        <f t="shared" si="3"/>
        <v>0</v>
      </c>
    </row>
    <row r="406" spans="1:13">
      <c r="A406" s="180" t="s">
        <v>1586</v>
      </c>
      <c r="B406" s="175" t="s">
        <v>158</v>
      </c>
      <c r="C406" s="180" t="s">
        <v>1587</v>
      </c>
      <c r="D406" s="9"/>
      <c r="E406" s="42">
        <v>9237</v>
      </c>
      <c r="F406" s="11"/>
      <c r="G406" s="42">
        <v>10608</v>
      </c>
      <c r="H406" s="11"/>
      <c r="I406" s="42">
        <v>0</v>
      </c>
      <c r="J406" s="11"/>
      <c r="K406" s="42">
        <v>19845</v>
      </c>
      <c r="L406" s="8">
        <f>VLOOKUP(A406,'09.2019'!A:L,12,0)</f>
        <v>0</v>
      </c>
      <c r="M406" s="46">
        <f t="shared" si="3"/>
        <v>10608</v>
      </c>
    </row>
    <row r="407" spans="1:13">
      <c r="A407" s="180" t="s">
        <v>1591</v>
      </c>
      <c r="B407" s="175" t="s">
        <v>158</v>
      </c>
      <c r="C407" s="180" t="s">
        <v>1592</v>
      </c>
      <c r="D407" s="9"/>
      <c r="E407" s="42">
        <v>1250</v>
      </c>
      <c r="F407" s="11"/>
      <c r="G407" s="42">
        <v>1200</v>
      </c>
      <c r="H407" s="11"/>
      <c r="I407" s="42">
        <v>0</v>
      </c>
      <c r="J407" s="11"/>
      <c r="K407" s="42">
        <v>2450</v>
      </c>
      <c r="L407" s="8">
        <f>VLOOKUP(A407,'09.2019'!A:L,12,0)</f>
        <v>0</v>
      </c>
      <c r="M407" s="46">
        <f t="shared" ref="M407:M470" si="4">G407-I407</f>
        <v>1200</v>
      </c>
    </row>
    <row r="408" spans="1:13">
      <c r="A408" s="180" t="s">
        <v>1594</v>
      </c>
      <c r="B408" s="175" t="s">
        <v>158</v>
      </c>
      <c r="C408" s="180" t="s">
        <v>1595</v>
      </c>
      <c r="D408" s="9"/>
      <c r="E408" s="42">
        <v>29620</v>
      </c>
      <c r="F408" s="11"/>
      <c r="G408" s="42">
        <v>29620</v>
      </c>
      <c r="H408" s="11"/>
      <c r="I408" s="42">
        <v>0</v>
      </c>
      <c r="J408" s="11"/>
      <c r="K408" s="42">
        <v>59240</v>
      </c>
      <c r="L408" s="8">
        <f>VLOOKUP(A408,'09.2019'!A:L,12,0)</f>
        <v>0</v>
      </c>
      <c r="M408" s="46">
        <f t="shared" si="4"/>
        <v>29620</v>
      </c>
    </row>
    <row r="409" spans="1:13">
      <c r="A409" s="180" t="s">
        <v>1599</v>
      </c>
      <c r="B409" s="175" t="s">
        <v>158</v>
      </c>
      <c r="C409" s="180" t="s">
        <v>1600</v>
      </c>
      <c r="D409" s="9"/>
      <c r="E409" s="42">
        <v>50691.01</v>
      </c>
      <c r="F409" s="11"/>
      <c r="G409" s="42">
        <v>3307.65</v>
      </c>
      <c r="H409" s="11"/>
      <c r="I409" s="42">
        <v>0</v>
      </c>
      <c r="J409" s="11"/>
      <c r="K409" s="42">
        <v>53998.66</v>
      </c>
      <c r="L409" s="8">
        <f>VLOOKUP(A409,'09.2019'!A:L,12,0)</f>
        <v>0</v>
      </c>
      <c r="M409" s="46">
        <f t="shared" si="4"/>
        <v>3307.65</v>
      </c>
    </row>
    <row r="410" spans="1:13">
      <c r="A410" s="180" t="s">
        <v>1604</v>
      </c>
      <c r="B410" s="175" t="s">
        <v>158</v>
      </c>
      <c r="C410" s="180" t="s">
        <v>1605</v>
      </c>
      <c r="D410" s="9"/>
      <c r="E410" s="42">
        <v>7175.82</v>
      </c>
      <c r="F410" s="11"/>
      <c r="G410" s="42">
        <v>0</v>
      </c>
      <c r="H410" s="11"/>
      <c r="I410" s="42">
        <v>0</v>
      </c>
      <c r="J410" s="11"/>
      <c r="K410" s="42">
        <v>7175.82</v>
      </c>
      <c r="L410" s="8">
        <f>VLOOKUP(A410,'09.2019'!A:L,12,0)</f>
        <v>0</v>
      </c>
      <c r="M410" s="46">
        <f t="shared" si="4"/>
        <v>0</v>
      </c>
    </row>
    <row r="411" spans="1:13">
      <c r="A411" s="180" t="s">
        <v>1607</v>
      </c>
      <c r="B411" s="175" t="s">
        <v>158</v>
      </c>
      <c r="C411" s="180" t="s">
        <v>1608</v>
      </c>
      <c r="D411" s="9"/>
      <c r="E411" s="42">
        <v>33000</v>
      </c>
      <c r="F411" s="11"/>
      <c r="G411" s="42">
        <v>0</v>
      </c>
      <c r="H411" s="11"/>
      <c r="I411" s="42">
        <v>0</v>
      </c>
      <c r="J411" s="11"/>
      <c r="K411" s="42">
        <v>33000</v>
      </c>
      <c r="L411" s="8">
        <f>VLOOKUP(A411,'09.2019'!A:L,12,0)</f>
        <v>0</v>
      </c>
      <c r="M411" s="46">
        <f t="shared" si="4"/>
        <v>0</v>
      </c>
    </row>
    <row r="412" spans="1:13">
      <c r="A412" s="180" t="s">
        <v>1610</v>
      </c>
      <c r="B412" s="175" t="s">
        <v>158</v>
      </c>
      <c r="C412" s="180" t="s">
        <v>1611</v>
      </c>
      <c r="D412" s="9"/>
      <c r="E412" s="42">
        <v>5200</v>
      </c>
      <c r="F412" s="11"/>
      <c r="G412" s="42">
        <v>0</v>
      </c>
      <c r="H412" s="11"/>
      <c r="I412" s="42">
        <v>0</v>
      </c>
      <c r="J412" s="11"/>
      <c r="K412" s="42">
        <v>5200</v>
      </c>
      <c r="L412" s="8">
        <f>VLOOKUP(A412,'09.2019'!A:L,12,0)</f>
        <v>0</v>
      </c>
      <c r="M412" s="46">
        <f t="shared" si="4"/>
        <v>0</v>
      </c>
    </row>
    <row r="413" spans="1:13">
      <c r="A413" s="180" t="s">
        <v>1613</v>
      </c>
      <c r="B413" s="175" t="s">
        <v>158</v>
      </c>
      <c r="C413" s="180" t="s">
        <v>1614</v>
      </c>
      <c r="D413" s="9"/>
      <c r="E413" s="42">
        <v>54450</v>
      </c>
      <c r="F413" s="11"/>
      <c r="G413" s="42">
        <v>2250</v>
      </c>
      <c r="H413" s="11"/>
      <c r="I413" s="42">
        <v>0</v>
      </c>
      <c r="J413" s="11"/>
      <c r="K413" s="42">
        <v>56700</v>
      </c>
      <c r="L413" s="8">
        <f>VLOOKUP(A413,'09.2019'!A:L,12,0)</f>
        <v>0</v>
      </c>
      <c r="M413" s="46">
        <f t="shared" si="4"/>
        <v>2250</v>
      </c>
    </row>
    <row r="414" spans="1:13">
      <c r="A414" s="180" t="s">
        <v>1616</v>
      </c>
      <c r="B414" s="175" t="s">
        <v>158</v>
      </c>
      <c r="C414" s="180" t="s">
        <v>1164</v>
      </c>
      <c r="D414" s="9"/>
      <c r="E414" s="42">
        <v>64690</v>
      </c>
      <c r="F414" s="11"/>
      <c r="G414" s="42">
        <v>19490</v>
      </c>
      <c r="H414" s="11"/>
      <c r="I414" s="42">
        <v>10000</v>
      </c>
      <c r="J414" s="11"/>
      <c r="K414" s="42">
        <v>74180</v>
      </c>
      <c r="L414" s="8">
        <f>VLOOKUP(A414,'09.2019'!A:L,12,0)</f>
        <v>0</v>
      </c>
      <c r="M414" s="46">
        <f t="shared" si="4"/>
        <v>9490</v>
      </c>
    </row>
    <row r="415" spans="1:13">
      <c r="A415" s="180" t="s">
        <v>1621</v>
      </c>
      <c r="B415" s="175" t="s">
        <v>158</v>
      </c>
      <c r="C415" s="180" t="s">
        <v>1622</v>
      </c>
      <c r="D415" s="9"/>
      <c r="E415" s="42">
        <v>68455</v>
      </c>
      <c r="F415" s="11"/>
      <c r="G415" s="42">
        <v>3630</v>
      </c>
      <c r="H415" s="11"/>
      <c r="I415" s="42">
        <v>0</v>
      </c>
      <c r="J415" s="11"/>
      <c r="K415" s="42">
        <v>72085</v>
      </c>
      <c r="L415" s="8">
        <f>VLOOKUP(A415,'09.2019'!A:L,12,0)</f>
        <v>0</v>
      </c>
      <c r="M415" s="46">
        <f t="shared" si="4"/>
        <v>3630</v>
      </c>
    </row>
    <row r="416" spans="1:13">
      <c r="A416" s="180" t="s">
        <v>1624</v>
      </c>
      <c r="B416" s="175" t="s">
        <v>158</v>
      </c>
      <c r="C416" s="180" t="s">
        <v>1625</v>
      </c>
      <c r="D416" s="9"/>
      <c r="E416" s="42">
        <v>0</v>
      </c>
      <c r="F416" s="11"/>
      <c r="G416" s="42">
        <v>500</v>
      </c>
      <c r="H416" s="11"/>
      <c r="I416" s="42">
        <v>0</v>
      </c>
      <c r="J416" s="11"/>
      <c r="K416" s="42">
        <v>500</v>
      </c>
      <c r="L416" s="8">
        <f>VLOOKUP(A416,'09.2019'!A:L,12,0)</f>
        <v>0</v>
      </c>
      <c r="M416" s="46">
        <f t="shared" si="4"/>
        <v>500</v>
      </c>
    </row>
    <row r="417" spans="1:13">
      <c r="A417" s="180" t="s">
        <v>1627</v>
      </c>
      <c r="B417" s="175" t="s">
        <v>158</v>
      </c>
      <c r="C417" s="180" t="s">
        <v>1628</v>
      </c>
      <c r="D417" s="9"/>
      <c r="E417" s="42">
        <v>4030</v>
      </c>
      <c r="F417" s="11"/>
      <c r="G417" s="42">
        <v>3540</v>
      </c>
      <c r="H417" s="11"/>
      <c r="I417" s="42">
        <v>0</v>
      </c>
      <c r="J417" s="11"/>
      <c r="K417" s="42">
        <v>7570</v>
      </c>
      <c r="L417" s="8">
        <f>VLOOKUP(A417,'09.2019'!A:L,12,0)</f>
        <v>0</v>
      </c>
      <c r="M417" s="46">
        <f t="shared" si="4"/>
        <v>3540</v>
      </c>
    </row>
    <row r="418" spans="1:13">
      <c r="A418" s="180" t="s">
        <v>1631</v>
      </c>
      <c r="B418" s="175" t="s">
        <v>158</v>
      </c>
      <c r="C418" s="180" t="s">
        <v>1632</v>
      </c>
      <c r="D418" s="9"/>
      <c r="E418" s="42">
        <v>0</v>
      </c>
      <c r="F418" s="11"/>
      <c r="G418" s="42">
        <v>4109.3999999999996</v>
      </c>
      <c r="H418" s="11"/>
      <c r="I418" s="42">
        <v>0</v>
      </c>
      <c r="J418" s="11"/>
      <c r="K418" s="42">
        <v>4109.3999999999996</v>
      </c>
      <c r="L418" s="8">
        <f>VLOOKUP(A418,'09.2019'!A:L,12,0)</f>
        <v>0</v>
      </c>
      <c r="M418" s="46">
        <f t="shared" si="4"/>
        <v>4109.3999999999996</v>
      </c>
    </row>
    <row r="419" spans="1:13">
      <c r="A419" s="180" t="s">
        <v>1909</v>
      </c>
      <c r="B419" s="175" t="s">
        <v>158</v>
      </c>
      <c r="C419" s="180" t="s">
        <v>1910</v>
      </c>
      <c r="D419" s="9"/>
      <c r="E419" s="42">
        <v>0</v>
      </c>
      <c r="F419" s="11"/>
      <c r="G419" s="42">
        <v>390</v>
      </c>
      <c r="H419" s="11"/>
      <c r="I419" s="42">
        <v>0</v>
      </c>
      <c r="J419" s="11"/>
      <c r="K419" s="42">
        <v>390</v>
      </c>
      <c r="L419" s="8" t="e">
        <f>VLOOKUP(A419,'09.2019'!A:L,12,0)</f>
        <v>#N/A</v>
      </c>
      <c r="M419" s="46">
        <f t="shared" si="4"/>
        <v>390</v>
      </c>
    </row>
    <row r="420" spans="1:13">
      <c r="A420" s="180" t="s">
        <v>1635</v>
      </c>
      <c r="B420" s="175" t="s">
        <v>158</v>
      </c>
      <c r="C420" s="180" t="s">
        <v>1636</v>
      </c>
      <c r="D420" s="9"/>
      <c r="E420" s="42">
        <v>2058.54</v>
      </c>
      <c r="F420" s="11"/>
      <c r="G420" s="42">
        <v>660.36</v>
      </c>
      <c r="H420" s="11"/>
      <c r="I420" s="42">
        <v>0</v>
      </c>
      <c r="J420" s="11"/>
      <c r="K420" s="42">
        <v>2718.9</v>
      </c>
      <c r="L420" s="8">
        <f>VLOOKUP(A420,'09.2019'!A:L,12,0)</f>
        <v>0</v>
      </c>
      <c r="M420" s="46">
        <f t="shared" si="4"/>
        <v>660.36</v>
      </c>
    </row>
    <row r="421" spans="1:13">
      <c r="A421" s="180" t="s">
        <v>1640</v>
      </c>
      <c r="B421" s="175" t="s">
        <v>158</v>
      </c>
      <c r="C421" s="180" t="s">
        <v>1641</v>
      </c>
      <c r="D421" s="9"/>
      <c r="E421" s="42">
        <v>17921.88</v>
      </c>
      <c r="F421" s="11"/>
      <c r="G421" s="42">
        <v>65719.5</v>
      </c>
      <c r="H421" s="11"/>
      <c r="I421" s="42">
        <v>0</v>
      </c>
      <c r="J421" s="11"/>
      <c r="K421" s="42">
        <v>83641.38</v>
      </c>
      <c r="L421" s="8">
        <f>VLOOKUP(A421,'09.2019'!A:L,12,0)</f>
        <v>0</v>
      </c>
      <c r="M421" s="46">
        <f t="shared" si="4"/>
        <v>65719.5</v>
      </c>
    </row>
    <row r="422" spans="1:13">
      <c r="A422" s="180" t="s">
        <v>1643</v>
      </c>
      <c r="B422" s="175" t="s">
        <v>158</v>
      </c>
      <c r="C422" s="180" t="s">
        <v>1644</v>
      </c>
      <c r="D422" s="9"/>
      <c r="E422" s="42">
        <v>6479</v>
      </c>
      <c r="F422" s="11"/>
      <c r="G422" s="42">
        <v>3766.22</v>
      </c>
      <c r="H422" s="11"/>
      <c r="I422" s="42">
        <v>5324</v>
      </c>
      <c r="J422" s="11"/>
      <c r="K422" s="42">
        <v>4921.22</v>
      </c>
      <c r="L422" s="8">
        <f>VLOOKUP(A422,'09.2019'!A:L,12,0)</f>
        <v>0</v>
      </c>
      <c r="M422" s="46">
        <f t="shared" si="4"/>
        <v>-1557.7800000000002</v>
      </c>
    </row>
    <row r="423" spans="1:13">
      <c r="A423" s="176" t="s">
        <v>257</v>
      </c>
      <c r="B423" s="176" t="s">
        <v>258</v>
      </c>
      <c r="C423" s="4"/>
      <c r="D423" s="4"/>
      <c r="E423" s="187" t="s">
        <v>259</v>
      </c>
      <c r="F423" s="5"/>
      <c r="G423" s="187" t="s">
        <v>260</v>
      </c>
      <c r="H423" s="5"/>
      <c r="I423" s="187" t="s">
        <v>261</v>
      </c>
      <c r="J423" s="5"/>
      <c r="K423" s="187" t="s">
        <v>262</v>
      </c>
      <c r="L423" s="8">
        <f>VLOOKUP(A423,'09.2019'!A:L,12,0)</f>
        <v>0</v>
      </c>
      <c r="M423" s="46" t="e">
        <f t="shared" si="4"/>
        <v>#VALUE!</v>
      </c>
    </row>
    <row r="424" spans="1:13">
      <c r="A424" s="180" t="s">
        <v>1649</v>
      </c>
      <c r="B424" s="175" t="s">
        <v>158</v>
      </c>
      <c r="C424" s="180" t="s">
        <v>1650</v>
      </c>
      <c r="D424" s="9"/>
      <c r="E424" s="42">
        <v>14020</v>
      </c>
      <c r="F424" s="11"/>
      <c r="G424" s="42">
        <v>9000</v>
      </c>
      <c r="H424" s="11"/>
      <c r="I424" s="42">
        <v>0</v>
      </c>
      <c r="J424" s="11"/>
      <c r="K424" s="42">
        <v>23020</v>
      </c>
      <c r="L424" s="8">
        <f>VLOOKUP(A424,'09.2019'!A:L,12,0)</f>
        <v>0</v>
      </c>
      <c r="M424" s="46">
        <f t="shared" si="4"/>
        <v>9000</v>
      </c>
    </row>
    <row r="425" spans="1:13">
      <c r="A425" s="180" t="s">
        <v>1652</v>
      </c>
      <c r="B425" s="175" t="s">
        <v>158</v>
      </c>
      <c r="C425" s="180" t="s">
        <v>1653</v>
      </c>
      <c r="D425" s="9"/>
      <c r="E425" s="42">
        <v>14736.99</v>
      </c>
      <c r="F425" s="11"/>
      <c r="G425" s="42">
        <v>19187</v>
      </c>
      <c r="H425" s="11"/>
      <c r="I425" s="42">
        <v>0</v>
      </c>
      <c r="J425" s="11"/>
      <c r="K425" s="42">
        <v>33923.99</v>
      </c>
      <c r="L425" s="8">
        <f>VLOOKUP(A425,'09.2019'!A:L,12,0)</f>
        <v>0</v>
      </c>
      <c r="M425" s="46">
        <f t="shared" si="4"/>
        <v>19187</v>
      </c>
    </row>
    <row r="426" spans="1:13">
      <c r="A426" s="180" t="s">
        <v>1657</v>
      </c>
      <c r="B426" s="175" t="s">
        <v>158</v>
      </c>
      <c r="C426" s="180" t="s">
        <v>1658</v>
      </c>
      <c r="D426" s="9"/>
      <c r="E426" s="42">
        <v>6758.34</v>
      </c>
      <c r="F426" s="11"/>
      <c r="G426" s="42">
        <v>1654.48</v>
      </c>
      <c r="H426" s="11"/>
      <c r="I426" s="42">
        <v>0</v>
      </c>
      <c r="J426" s="11"/>
      <c r="K426" s="42">
        <v>8412.82</v>
      </c>
      <c r="L426" s="8">
        <v>0</v>
      </c>
      <c r="M426" s="46">
        <f t="shared" si="4"/>
        <v>1654.48</v>
      </c>
    </row>
    <row r="427" spans="1:13">
      <c r="A427" s="180" t="s">
        <v>1662</v>
      </c>
      <c r="B427" s="175" t="s">
        <v>158</v>
      </c>
      <c r="C427" s="180" t="s">
        <v>1663</v>
      </c>
      <c r="D427" s="9"/>
      <c r="E427" s="42">
        <v>8000</v>
      </c>
      <c r="F427" s="11"/>
      <c r="G427" s="42">
        <v>8000</v>
      </c>
      <c r="H427" s="11"/>
      <c r="I427" s="42">
        <v>0</v>
      </c>
      <c r="J427" s="11"/>
      <c r="K427" s="42">
        <v>16000</v>
      </c>
      <c r="L427" s="8">
        <f>VLOOKUP(A427,'09.2019'!A:L,12,0)</f>
        <v>0</v>
      </c>
      <c r="M427" s="46">
        <f t="shared" si="4"/>
        <v>8000</v>
      </c>
    </row>
    <row r="428" spans="1:13">
      <c r="A428" s="180" t="s">
        <v>1666</v>
      </c>
      <c r="B428" s="175" t="s">
        <v>158</v>
      </c>
      <c r="C428" s="180" t="s">
        <v>1667</v>
      </c>
      <c r="D428" s="9"/>
      <c r="E428" s="42">
        <v>30315</v>
      </c>
      <c r="F428" s="11"/>
      <c r="G428" s="42">
        <v>27283.5</v>
      </c>
      <c r="H428" s="11"/>
      <c r="I428" s="42">
        <v>0</v>
      </c>
      <c r="J428" s="11"/>
      <c r="K428" s="42">
        <v>57598.5</v>
      </c>
      <c r="L428" s="8">
        <f>VLOOKUP(A428,'09.2019'!A:L,12,0)</f>
        <v>0</v>
      </c>
      <c r="M428" s="46">
        <f t="shared" si="4"/>
        <v>27283.5</v>
      </c>
    </row>
    <row r="429" spans="1:13">
      <c r="A429" s="180" t="s">
        <v>1671</v>
      </c>
      <c r="B429" s="175" t="s">
        <v>158</v>
      </c>
      <c r="C429" s="180" t="s">
        <v>1533</v>
      </c>
      <c r="D429" s="9"/>
      <c r="E429" s="42">
        <v>0</v>
      </c>
      <c r="F429" s="11"/>
      <c r="G429" s="42">
        <v>420.81</v>
      </c>
      <c r="H429" s="11"/>
      <c r="I429" s="42">
        <v>0</v>
      </c>
      <c r="J429" s="11"/>
      <c r="K429" s="42">
        <v>420.81</v>
      </c>
      <c r="L429" s="8">
        <f>VLOOKUP(A429,'09.2019'!A:L,12,0)</f>
        <v>0</v>
      </c>
      <c r="M429" s="46">
        <f t="shared" si="4"/>
        <v>420.81</v>
      </c>
    </row>
    <row r="430" spans="1:13">
      <c r="A430" s="180" t="s">
        <v>1674</v>
      </c>
      <c r="B430" s="175" t="s">
        <v>158</v>
      </c>
      <c r="C430" s="180" t="s">
        <v>1675</v>
      </c>
      <c r="D430" s="9"/>
      <c r="E430" s="42">
        <v>1467.52</v>
      </c>
      <c r="F430" s="11"/>
      <c r="G430" s="42">
        <v>0</v>
      </c>
      <c r="H430" s="11"/>
      <c r="I430" s="42">
        <v>0</v>
      </c>
      <c r="J430" s="11"/>
      <c r="K430" s="42">
        <v>1467.52</v>
      </c>
      <c r="L430" s="8">
        <f>VLOOKUP(A430,'09.2019'!A:L,12,0)</f>
        <v>0</v>
      </c>
      <c r="M430" s="46">
        <f t="shared" si="4"/>
        <v>0</v>
      </c>
    </row>
    <row r="431" spans="1:13">
      <c r="A431" s="180" t="s">
        <v>1677</v>
      </c>
      <c r="B431" s="175" t="s">
        <v>158</v>
      </c>
      <c r="C431" s="180" t="s">
        <v>1678</v>
      </c>
      <c r="D431" s="9"/>
      <c r="E431" s="42">
        <v>2000</v>
      </c>
      <c r="F431" s="11"/>
      <c r="G431" s="42">
        <v>1300</v>
      </c>
      <c r="H431" s="11"/>
      <c r="I431" s="42">
        <v>0</v>
      </c>
      <c r="J431" s="11"/>
      <c r="K431" s="42">
        <v>3300</v>
      </c>
      <c r="L431" s="8">
        <f>VLOOKUP(A431,'09.2019'!A:L,12,0)</f>
        <v>0</v>
      </c>
      <c r="M431" s="46">
        <f t="shared" si="4"/>
        <v>1300</v>
      </c>
    </row>
    <row r="432" spans="1:13">
      <c r="A432" s="180" t="s">
        <v>1679</v>
      </c>
      <c r="B432" s="175" t="s">
        <v>158</v>
      </c>
      <c r="C432" s="180" t="s">
        <v>1680</v>
      </c>
      <c r="D432" s="9"/>
      <c r="E432" s="42">
        <v>9602.67</v>
      </c>
      <c r="F432" s="11"/>
      <c r="G432" s="42">
        <v>4900</v>
      </c>
      <c r="H432" s="11"/>
      <c r="I432" s="42">
        <v>5416.67</v>
      </c>
      <c r="J432" s="11"/>
      <c r="K432" s="42">
        <v>9086</v>
      </c>
      <c r="L432" s="8">
        <f>VLOOKUP(A432,'09.2019'!A:L,12,0)</f>
        <v>0</v>
      </c>
      <c r="M432" s="46">
        <f t="shared" si="4"/>
        <v>-516.67000000000007</v>
      </c>
    </row>
    <row r="433" spans="1:13">
      <c r="A433" s="180" t="s">
        <v>1685</v>
      </c>
      <c r="B433" s="175" t="s">
        <v>158</v>
      </c>
      <c r="C433" s="180" t="s">
        <v>1686</v>
      </c>
      <c r="D433" s="9"/>
      <c r="E433" s="42">
        <v>2200</v>
      </c>
      <c r="F433" s="11"/>
      <c r="G433" s="42">
        <v>3880</v>
      </c>
      <c r="H433" s="11"/>
      <c r="I433" s="42">
        <v>600</v>
      </c>
      <c r="J433" s="11"/>
      <c r="K433" s="42">
        <v>5480</v>
      </c>
      <c r="L433" s="8">
        <f>VLOOKUP(A433,'09.2019'!A:L,12,0)</f>
        <v>0</v>
      </c>
      <c r="M433" s="46">
        <f t="shared" si="4"/>
        <v>3280</v>
      </c>
    </row>
    <row r="434" spans="1:13">
      <c r="A434" s="180" t="s">
        <v>1690</v>
      </c>
      <c r="B434" s="175" t="s">
        <v>158</v>
      </c>
      <c r="C434" s="180" t="s">
        <v>1691</v>
      </c>
      <c r="D434" s="9"/>
      <c r="E434" s="42">
        <v>11150</v>
      </c>
      <c r="F434" s="11"/>
      <c r="G434" s="42">
        <v>24600</v>
      </c>
      <c r="H434" s="11"/>
      <c r="I434" s="42">
        <v>0</v>
      </c>
      <c r="J434" s="11"/>
      <c r="K434" s="42">
        <v>35750</v>
      </c>
      <c r="L434" s="8">
        <f>VLOOKUP(A434,'09.2019'!A:L,12,0)</f>
        <v>0</v>
      </c>
      <c r="M434" s="46">
        <f t="shared" si="4"/>
        <v>24600</v>
      </c>
    </row>
    <row r="435" spans="1:13">
      <c r="A435" s="180" t="s">
        <v>1693</v>
      </c>
      <c r="B435" s="175" t="s">
        <v>158</v>
      </c>
      <c r="C435" s="180" t="s">
        <v>1694</v>
      </c>
      <c r="D435" s="9"/>
      <c r="E435" s="42">
        <v>1000</v>
      </c>
      <c r="F435" s="11"/>
      <c r="G435" s="42">
        <v>0</v>
      </c>
      <c r="H435" s="11"/>
      <c r="I435" s="42">
        <v>0</v>
      </c>
      <c r="J435" s="11"/>
      <c r="K435" s="42">
        <v>1000</v>
      </c>
      <c r="L435" s="8">
        <f>VLOOKUP(A435,'09.2019'!A:L,12,0)</f>
        <v>0</v>
      </c>
      <c r="M435" s="46">
        <f t="shared" si="4"/>
        <v>0</v>
      </c>
    </row>
    <row r="436" spans="1:13">
      <c r="A436" s="180" t="s">
        <v>1696</v>
      </c>
      <c r="B436" s="175" t="s">
        <v>158</v>
      </c>
      <c r="C436" s="180" t="s">
        <v>1697</v>
      </c>
      <c r="D436" s="9"/>
      <c r="E436" s="42">
        <v>21177.599999999999</v>
      </c>
      <c r="F436" s="11"/>
      <c r="G436" s="42">
        <v>0</v>
      </c>
      <c r="H436" s="11"/>
      <c r="I436" s="42">
        <v>0</v>
      </c>
      <c r="J436" s="11"/>
      <c r="K436" s="42">
        <v>21177.599999999999</v>
      </c>
      <c r="L436" s="8">
        <f>VLOOKUP(A436,'09.2019'!A:L,12,0)</f>
        <v>0</v>
      </c>
      <c r="M436" s="46">
        <f t="shared" si="4"/>
        <v>0</v>
      </c>
    </row>
    <row r="437" spans="1:13">
      <c r="A437" s="180" t="s">
        <v>1699</v>
      </c>
      <c r="B437" s="175" t="s">
        <v>158</v>
      </c>
      <c r="C437" s="180" t="s">
        <v>1700</v>
      </c>
      <c r="D437" s="9"/>
      <c r="E437" s="42">
        <v>560</v>
      </c>
      <c r="F437" s="11"/>
      <c r="G437" s="42">
        <v>24421.69</v>
      </c>
      <c r="H437" s="11"/>
      <c r="I437" s="42">
        <v>0</v>
      </c>
      <c r="J437" s="11"/>
      <c r="K437" s="42">
        <v>24981.69</v>
      </c>
      <c r="L437" s="8">
        <f>VLOOKUP(A437,'09.2019'!A:L,12,0)</f>
        <v>0</v>
      </c>
      <c r="M437" s="46">
        <f t="shared" si="4"/>
        <v>24421.69</v>
      </c>
    </row>
    <row r="438" spans="1:13">
      <c r="A438" s="180" t="s">
        <v>1704</v>
      </c>
      <c r="B438" s="175" t="s">
        <v>158</v>
      </c>
      <c r="C438" s="180" t="s">
        <v>1705</v>
      </c>
      <c r="D438" s="9"/>
      <c r="E438" s="42">
        <v>285</v>
      </c>
      <c r="F438" s="11"/>
      <c r="G438" s="42">
        <v>0</v>
      </c>
      <c r="H438" s="11"/>
      <c r="I438" s="42">
        <v>0</v>
      </c>
      <c r="J438" s="11"/>
      <c r="K438" s="42">
        <v>285</v>
      </c>
      <c r="L438" s="8">
        <f>VLOOKUP(A438,'09.2019'!A:L,12,0)</f>
        <v>0</v>
      </c>
      <c r="M438" s="46">
        <f t="shared" si="4"/>
        <v>0</v>
      </c>
    </row>
    <row r="439" spans="1:13">
      <c r="A439" s="180" t="s">
        <v>1707</v>
      </c>
      <c r="B439" s="175" t="s">
        <v>158</v>
      </c>
      <c r="C439" s="180" t="s">
        <v>1708</v>
      </c>
      <c r="D439" s="9"/>
      <c r="E439" s="42">
        <v>15538.53</v>
      </c>
      <c r="F439" s="11"/>
      <c r="G439" s="42">
        <v>8015.27</v>
      </c>
      <c r="H439" s="11"/>
      <c r="I439" s="42">
        <v>392.42</v>
      </c>
      <c r="J439" s="11"/>
      <c r="K439" s="42">
        <v>23161.38</v>
      </c>
      <c r="L439" s="8">
        <f>VLOOKUP(A439,'09.2019'!A:L,12,0)</f>
        <v>0</v>
      </c>
      <c r="M439" s="46">
        <f t="shared" si="4"/>
        <v>7622.85</v>
      </c>
    </row>
    <row r="440" spans="1:13">
      <c r="A440" s="182" t="s">
        <v>158</v>
      </c>
      <c r="B440" s="175" t="s">
        <v>158</v>
      </c>
      <c r="C440" s="182" t="s">
        <v>158</v>
      </c>
      <c r="D440" s="12"/>
      <c r="E440" s="43"/>
      <c r="F440" s="12"/>
      <c r="G440" s="43"/>
      <c r="H440" s="12"/>
      <c r="I440" s="43"/>
      <c r="J440" s="12"/>
      <c r="K440" s="43"/>
      <c r="L440" s="8">
        <f>VLOOKUP(A440,'09.2019'!A:L,12,0)</f>
        <v>0</v>
      </c>
      <c r="M440" s="46">
        <f t="shared" si="4"/>
        <v>0</v>
      </c>
    </row>
    <row r="441" spans="1:13">
      <c r="A441" s="178" t="s">
        <v>1713</v>
      </c>
      <c r="B441" s="175" t="s">
        <v>158</v>
      </c>
      <c r="C441" s="178" t="s">
        <v>1714</v>
      </c>
      <c r="D441" s="6"/>
      <c r="E441" s="41">
        <v>15500</v>
      </c>
      <c r="F441" s="8"/>
      <c r="G441" s="41">
        <v>2650</v>
      </c>
      <c r="H441" s="8"/>
      <c r="I441" s="41">
        <v>0</v>
      </c>
      <c r="J441" s="8"/>
      <c r="K441" s="41">
        <v>18150</v>
      </c>
      <c r="L441" s="8">
        <f>VLOOKUP(A441,'09.2019'!A:L,12,0)</f>
        <v>0</v>
      </c>
      <c r="M441" s="46">
        <f t="shared" si="4"/>
        <v>2650</v>
      </c>
    </row>
    <row r="442" spans="1:13">
      <c r="A442" s="178" t="s">
        <v>1718</v>
      </c>
      <c r="B442" s="175" t="s">
        <v>158</v>
      </c>
      <c r="C442" s="178" t="s">
        <v>1714</v>
      </c>
      <c r="D442" s="6"/>
      <c r="E442" s="41">
        <v>15500</v>
      </c>
      <c r="F442" s="8"/>
      <c r="G442" s="41">
        <v>2650</v>
      </c>
      <c r="H442" s="8"/>
      <c r="I442" s="41">
        <v>0</v>
      </c>
      <c r="J442" s="8"/>
      <c r="K442" s="41">
        <v>18150</v>
      </c>
      <c r="L442" s="8" t="str">
        <f>VLOOKUP(A442,'09.2019'!A:L,12,0)</f>
        <v>14.1.1</v>
      </c>
      <c r="M442" s="46">
        <f t="shared" si="4"/>
        <v>2650</v>
      </c>
    </row>
    <row r="443" spans="1:13">
      <c r="A443" s="180" t="s">
        <v>1719</v>
      </c>
      <c r="B443" s="175" t="s">
        <v>158</v>
      </c>
      <c r="C443" s="180" t="s">
        <v>1720</v>
      </c>
      <c r="D443" s="9"/>
      <c r="E443" s="42">
        <v>7500</v>
      </c>
      <c r="F443" s="11"/>
      <c r="G443" s="42">
        <v>0</v>
      </c>
      <c r="H443" s="11"/>
      <c r="I443" s="42">
        <v>0</v>
      </c>
      <c r="J443" s="11"/>
      <c r="K443" s="42">
        <v>7500</v>
      </c>
      <c r="L443" s="8">
        <f>VLOOKUP(A443,'09.2019'!A:L,12,0)</f>
        <v>0</v>
      </c>
      <c r="M443" s="46">
        <f t="shared" si="4"/>
        <v>0</v>
      </c>
    </row>
    <row r="444" spans="1:13">
      <c r="A444" s="180" t="s">
        <v>1722</v>
      </c>
      <c r="B444" s="175" t="s">
        <v>158</v>
      </c>
      <c r="C444" s="180" t="s">
        <v>1723</v>
      </c>
      <c r="D444" s="9"/>
      <c r="E444" s="42">
        <v>8000</v>
      </c>
      <c r="F444" s="11"/>
      <c r="G444" s="42">
        <v>2650</v>
      </c>
      <c r="H444" s="11"/>
      <c r="I444" s="42">
        <v>0</v>
      </c>
      <c r="J444" s="11"/>
      <c r="K444" s="42">
        <v>10650</v>
      </c>
      <c r="L444" s="8">
        <f>VLOOKUP(A444,'09.2019'!A:L,12,0)</f>
        <v>0</v>
      </c>
      <c r="M444" s="46">
        <f t="shared" si="4"/>
        <v>2650</v>
      </c>
    </row>
    <row r="445" spans="1:13">
      <c r="A445" s="182" t="s">
        <v>158</v>
      </c>
      <c r="B445" s="175" t="s">
        <v>158</v>
      </c>
      <c r="C445" s="182" t="s">
        <v>158</v>
      </c>
      <c r="D445" s="12"/>
      <c r="E445" s="43"/>
      <c r="F445" s="12"/>
      <c r="G445" s="43"/>
      <c r="H445" s="12"/>
      <c r="I445" s="43"/>
      <c r="J445" s="12"/>
      <c r="K445" s="43"/>
      <c r="L445" s="8">
        <f>VLOOKUP(A445,'09.2019'!A:L,12,0)</f>
        <v>0</v>
      </c>
      <c r="M445" s="46">
        <f t="shared" si="4"/>
        <v>0</v>
      </c>
    </row>
    <row r="446" spans="1:13">
      <c r="A446" s="178" t="s">
        <v>1726</v>
      </c>
      <c r="B446" s="175" t="s">
        <v>158</v>
      </c>
      <c r="C446" s="178" t="s">
        <v>1727</v>
      </c>
      <c r="D446" s="6"/>
      <c r="E446" s="41">
        <v>4891.34</v>
      </c>
      <c r="F446" s="8"/>
      <c r="G446" s="41">
        <v>716.53</v>
      </c>
      <c r="H446" s="8"/>
      <c r="I446" s="41">
        <v>0</v>
      </c>
      <c r="J446" s="8"/>
      <c r="K446" s="41">
        <v>5607.87</v>
      </c>
      <c r="L446" s="8">
        <f>VLOOKUP(A446,'09.2019'!A:L,12,0)</f>
        <v>0</v>
      </c>
      <c r="M446" s="46">
        <f t="shared" si="4"/>
        <v>716.53</v>
      </c>
    </row>
    <row r="447" spans="1:13">
      <c r="A447" s="178" t="s">
        <v>1731</v>
      </c>
      <c r="B447" s="175" t="s">
        <v>158</v>
      </c>
      <c r="C447" s="178" t="s">
        <v>1727</v>
      </c>
      <c r="D447" s="6"/>
      <c r="E447" s="41">
        <v>4891.34</v>
      </c>
      <c r="F447" s="8"/>
      <c r="G447" s="41">
        <v>716.53</v>
      </c>
      <c r="H447" s="8"/>
      <c r="I447" s="41">
        <v>0</v>
      </c>
      <c r="J447" s="8"/>
      <c r="K447" s="41">
        <v>5607.87</v>
      </c>
      <c r="L447" s="8" t="str">
        <f>VLOOKUP(A447,'09.2019'!A:L,12,0)</f>
        <v>14.1.2</v>
      </c>
      <c r="M447" s="46">
        <f t="shared" si="4"/>
        <v>716.53</v>
      </c>
    </row>
    <row r="448" spans="1:13">
      <c r="A448" s="180" t="s">
        <v>1732</v>
      </c>
      <c r="B448" s="175" t="s">
        <v>158</v>
      </c>
      <c r="C448" s="180" t="s">
        <v>1733</v>
      </c>
      <c r="D448" s="9"/>
      <c r="E448" s="42">
        <v>4162.66</v>
      </c>
      <c r="F448" s="11"/>
      <c r="G448" s="42">
        <v>460.1</v>
      </c>
      <c r="H448" s="11"/>
      <c r="I448" s="42">
        <v>0</v>
      </c>
      <c r="J448" s="11"/>
      <c r="K448" s="42">
        <v>4622.76</v>
      </c>
      <c r="L448" s="8">
        <f>VLOOKUP(A448,'09.2019'!A:L,12,0)</f>
        <v>0</v>
      </c>
      <c r="M448" s="46">
        <f t="shared" si="4"/>
        <v>460.1</v>
      </c>
    </row>
    <row r="449" spans="1:13">
      <c r="A449" s="180" t="s">
        <v>1737</v>
      </c>
      <c r="B449" s="175" t="s">
        <v>158</v>
      </c>
      <c r="C449" s="180" t="s">
        <v>1738</v>
      </c>
      <c r="D449" s="9"/>
      <c r="E449" s="42">
        <v>667.36</v>
      </c>
      <c r="F449" s="11"/>
      <c r="G449" s="42">
        <v>256.43</v>
      </c>
      <c r="H449" s="11"/>
      <c r="I449" s="42">
        <v>0</v>
      </c>
      <c r="J449" s="11"/>
      <c r="K449" s="42">
        <v>923.79</v>
      </c>
      <c r="L449" s="8">
        <f>VLOOKUP(A449,'09.2019'!A:L,12,0)</f>
        <v>0</v>
      </c>
      <c r="M449" s="46">
        <f t="shared" si="4"/>
        <v>256.43</v>
      </c>
    </row>
    <row r="450" spans="1:13">
      <c r="A450" s="180" t="s">
        <v>1742</v>
      </c>
      <c r="B450" s="175" t="s">
        <v>158</v>
      </c>
      <c r="C450" s="180" t="s">
        <v>1261</v>
      </c>
      <c r="D450" s="9"/>
      <c r="E450" s="42">
        <v>61.32</v>
      </c>
      <c r="F450" s="11"/>
      <c r="G450" s="42">
        <v>0</v>
      </c>
      <c r="H450" s="11"/>
      <c r="I450" s="42">
        <v>0</v>
      </c>
      <c r="J450" s="11"/>
      <c r="K450" s="42">
        <v>61.32</v>
      </c>
      <c r="L450" s="8">
        <f>VLOOKUP(A450,'09.2019'!A:L,12,0)</f>
        <v>0</v>
      </c>
      <c r="M450" s="46">
        <f t="shared" si="4"/>
        <v>0</v>
      </c>
    </row>
    <row r="451" spans="1:13">
      <c r="A451" s="178" t="s">
        <v>158</v>
      </c>
      <c r="B451" s="175" t="s">
        <v>158</v>
      </c>
      <c r="C451" s="178" t="s">
        <v>158</v>
      </c>
      <c r="D451" s="6"/>
      <c r="E451" s="45"/>
      <c r="F451" s="6"/>
      <c r="G451" s="45"/>
      <c r="H451" s="6"/>
      <c r="I451" s="45"/>
      <c r="J451" s="6"/>
      <c r="K451" s="45"/>
      <c r="L451" s="8">
        <f>VLOOKUP(A451,'09.2019'!A:L,12,0)</f>
        <v>0</v>
      </c>
      <c r="M451" s="46">
        <f t="shared" si="4"/>
        <v>0</v>
      </c>
    </row>
    <row r="452" spans="1:13">
      <c r="A452" s="178" t="s">
        <v>1744</v>
      </c>
      <c r="B452" s="175" t="s">
        <v>158</v>
      </c>
      <c r="C452" s="178" t="s">
        <v>1745</v>
      </c>
      <c r="D452" s="6"/>
      <c r="E452" s="41">
        <v>19690</v>
      </c>
      <c r="F452" s="8"/>
      <c r="G452" s="41">
        <v>28234.81</v>
      </c>
      <c r="H452" s="8"/>
      <c r="I452" s="41">
        <v>0</v>
      </c>
      <c r="J452" s="8"/>
      <c r="K452" s="41">
        <v>47924.81</v>
      </c>
      <c r="L452" s="8">
        <f>VLOOKUP(A452,'09.2019'!A:L,12,0)</f>
        <v>0</v>
      </c>
      <c r="M452" s="46">
        <f t="shared" si="4"/>
        <v>28234.81</v>
      </c>
    </row>
    <row r="453" spans="1:13">
      <c r="A453" s="178" t="s">
        <v>1748</v>
      </c>
      <c r="B453" s="175" t="s">
        <v>158</v>
      </c>
      <c r="C453" s="178" t="s">
        <v>1745</v>
      </c>
      <c r="D453" s="6"/>
      <c r="E453" s="41">
        <v>19690</v>
      </c>
      <c r="F453" s="8"/>
      <c r="G453" s="41">
        <v>28234.81</v>
      </c>
      <c r="H453" s="8"/>
      <c r="I453" s="41">
        <v>0</v>
      </c>
      <c r="J453" s="8"/>
      <c r="K453" s="41">
        <v>47924.81</v>
      </c>
      <c r="L453" s="8">
        <f>VLOOKUP(A453,'09.2019'!A:L,12,0)</f>
        <v>0</v>
      </c>
      <c r="M453" s="46">
        <f t="shared" si="4"/>
        <v>28234.81</v>
      </c>
    </row>
    <row r="454" spans="1:13">
      <c r="A454" s="178" t="s">
        <v>1749</v>
      </c>
      <c r="B454" s="175" t="s">
        <v>158</v>
      </c>
      <c r="C454" s="178" t="s">
        <v>1745</v>
      </c>
      <c r="D454" s="6"/>
      <c r="E454" s="41">
        <v>19690</v>
      </c>
      <c r="F454" s="8"/>
      <c r="G454" s="41">
        <v>28234.81</v>
      </c>
      <c r="H454" s="8"/>
      <c r="I454" s="41">
        <v>0</v>
      </c>
      <c r="J454" s="8"/>
      <c r="K454" s="41">
        <v>47924.81</v>
      </c>
      <c r="L454" s="8">
        <f>VLOOKUP(A454,'09.2019'!A:L,12,0)</f>
        <v>0</v>
      </c>
      <c r="M454" s="46">
        <f t="shared" si="4"/>
        <v>28234.81</v>
      </c>
    </row>
    <row r="455" spans="1:13">
      <c r="A455" s="178" t="s">
        <v>1750</v>
      </c>
      <c r="B455" s="175" t="s">
        <v>158</v>
      </c>
      <c r="C455" s="178" t="s">
        <v>1745</v>
      </c>
      <c r="D455" s="6"/>
      <c r="E455" s="41">
        <v>19690</v>
      </c>
      <c r="F455" s="8"/>
      <c r="G455" s="41">
        <v>28234.81</v>
      </c>
      <c r="H455" s="8"/>
      <c r="I455" s="41">
        <v>0</v>
      </c>
      <c r="J455" s="8"/>
      <c r="K455" s="41">
        <v>47924.81</v>
      </c>
      <c r="L455" s="8" t="str">
        <f>VLOOKUP(A455,'09.2019'!A:L,12,0)</f>
        <v>12.5</v>
      </c>
      <c r="M455" s="46">
        <f t="shared" si="4"/>
        <v>28234.81</v>
      </c>
    </row>
    <row r="456" spans="1:13">
      <c r="A456" s="180" t="s">
        <v>1751</v>
      </c>
      <c r="B456" s="175" t="s">
        <v>158</v>
      </c>
      <c r="C456" s="180" t="s">
        <v>1752</v>
      </c>
      <c r="D456" s="9"/>
      <c r="E456" s="42">
        <v>19690</v>
      </c>
      <c r="F456" s="11"/>
      <c r="G456" s="42">
        <v>28234.81</v>
      </c>
      <c r="H456" s="11"/>
      <c r="I456" s="42">
        <v>0</v>
      </c>
      <c r="J456" s="11"/>
      <c r="K456" s="42">
        <v>47924.81</v>
      </c>
      <c r="L456" s="8">
        <f>VLOOKUP(A456,'09.2019'!A:L,12,0)</f>
        <v>0</v>
      </c>
      <c r="M456" s="46">
        <f t="shared" si="4"/>
        <v>28234.81</v>
      </c>
    </row>
    <row r="457" spans="1:13">
      <c r="A457" s="182" t="s">
        <v>158</v>
      </c>
      <c r="B457" s="175" t="s">
        <v>158</v>
      </c>
      <c r="C457" s="182" t="s">
        <v>158</v>
      </c>
      <c r="D457" s="12"/>
      <c r="E457" s="43"/>
      <c r="F457" s="12"/>
      <c r="G457" s="43"/>
      <c r="H457" s="12"/>
      <c r="I457" s="43"/>
      <c r="J457" s="12"/>
      <c r="K457" s="43"/>
      <c r="L457" s="8">
        <f>VLOOKUP(A457,'09.2019'!A:L,12,0)</f>
        <v>0</v>
      </c>
      <c r="M457" s="46">
        <f t="shared" si="4"/>
        <v>0</v>
      </c>
    </row>
    <row r="458" spans="1:13">
      <c r="A458" s="178" t="s">
        <v>1753</v>
      </c>
      <c r="B458" s="175" t="s">
        <v>158</v>
      </c>
      <c r="C458" s="178" t="s">
        <v>1754</v>
      </c>
      <c r="D458" s="6"/>
      <c r="E458" s="41">
        <v>54473.49</v>
      </c>
      <c r="F458" s="8"/>
      <c r="G458" s="41">
        <v>23567.14</v>
      </c>
      <c r="H458" s="8"/>
      <c r="I458" s="41">
        <v>0</v>
      </c>
      <c r="J458" s="8"/>
      <c r="K458" s="41">
        <v>78040.63</v>
      </c>
      <c r="L458" s="8">
        <f>VLOOKUP(A458,'09.2019'!A:L,12,0)</f>
        <v>0</v>
      </c>
      <c r="M458" s="46">
        <f t="shared" si="4"/>
        <v>23567.14</v>
      </c>
    </row>
    <row r="459" spans="1:13">
      <c r="A459" s="178" t="s">
        <v>1757</v>
      </c>
      <c r="B459" s="175" t="s">
        <v>158</v>
      </c>
      <c r="C459" s="178" t="s">
        <v>1754</v>
      </c>
      <c r="D459" s="6"/>
      <c r="E459" s="41">
        <v>54473.49</v>
      </c>
      <c r="F459" s="8"/>
      <c r="G459" s="41">
        <v>23567.14</v>
      </c>
      <c r="H459" s="8"/>
      <c r="I459" s="41">
        <v>0</v>
      </c>
      <c r="J459" s="8"/>
      <c r="K459" s="41">
        <v>78040.63</v>
      </c>
      <c r="L459" s="8">
        <f>VLOOKUP(A459,'09.2019'!A:L,12,0)</f>
        <v>0</v>
      </c>
      <c r="M459" s="46">
        <f t="shared" si="4"/>
        <v>23567.14</v>
      </c>
    </row>
    <row r="460" spans="1:13">
      <c r="A460" s="178" t="s">
        <v>1758</v>
      </c>
      <c r="B460" s="175" t="s">
        <v>158</v>
      </c>
      <c r="C460" s="178" t="s">
        <v>1754</v>
      </c>
      <c r="D460" s="6"/>
      <c r="E460" s="41">
        <v>54473.49</v>
      </c>
      <c r="F460" s="8"/>
      <c r="G460" s="41">
        <v>23567.14</v>
      </c>
      <c r="H460" s="8"/>
      <c r="I460" s="41">
        <v>0</v>
      </c>
      <c r="J460" s="8"/>
      <c r="K460" s="41">
        <v>78040.63</v>
      </c>
      <c r="L460" s="8">
        <f>VLOOKUP(A460,'09.2019'!A:L,12,0)</f>
        <v>0</v>
      </c>
      <c r="M460" s="46">
        <f t="shared" si="4"/>
        <v>23567.14</v>
      </c>
    </row>
    <row r="461" spans="1:13">
      <c r="A461" s="178" t="s">
        <v>1759</v>
      </c>
      <c r="B461" s="175" t="s">
        <v>158</v>
      </c>
      <c r="C461" s="178" t="s">
        <v>1754</v>
      </c>
      <c r="D461" s="6"/>
      <c r="E461" s="41">
        <v>54473.49</v>
      </c>
      <c r="F461" s="8"/>
      <c r="G461" s="41">
        <v>23567.14</v>
      </c>
      <c r="H461" s="8"/>
      <c r="I461" s="41">
        <v>0</v>
      </c>
      <c r="J461" s="8"/>
      <c r="K461" s="41">
        <v>78040.63</v>
      </c>
      <c r="L461" s="8" t="str">
        <f>VLOOKUP(A461,'09.2019'!A:L,12,0)</f>
        <v>13.1</v>
      </c>
      <c r="M461" s="46">
        <f t="shared" si="4"/>
        <v>23567.14</v>
      </c>
    </row>
    <row r="462" spans="1:13">
      <c r="A462" s="180" t="s">
        <v>1760</v>
      </c>
      <c r="B462" s="175" t="s">
        <v>158</v>
      </c>
      <c r="C462" s="180" t="s">
        <v>1761</v>
      </c>
      <c r="D462" s="9"/>
      <c r="E462" s="42">
        <v>53588.35</v>
      </c>
      <c r="F462" s="11"/>
      <c r="G462" s="42">
        <v>23124.57</v>
      </c>
      <c r="H462" s="11"/>
      <c r="I462" s="42">
        <v>0</v>
      </c>
      <c r="J462" s="11"/>
      <c r="K462" s="42">
        <v>76712.92</v>
      </c>
      <c r="L462" s="8">
        <f>VLOOKUP(A462,'09.2019'!A:L,12,0)</f>
        <v>0</v>
      </c>
      <c r="M462" s="46">
        <f t="shared" si="4"/>
        <v>23124.57</v>
      </c>
    </row>
    <row r="463" spans="1:13">
      <c r="A463" s="180" t="s">
        <v>1765</v>
      </c>
      <c r="B463" s="175" t="s">
        <v>158</v>
      </c>
      <c r="C463" s="180" t="s">
        <v>1766</v>
      </c>
      <c r="D463" s="9"/>
      <c r="E463" s="42">
        <v>885.14</v>
      </c>
      <c r="F463" s="11"/>
      <c r="G463" s="42">
        <v>442.57</v>
      </c>
      <c r="H463" s="11"/>
      <c r="I463" s="42">
        <v>0</v>
      </c>
      <c r="J463" s="11"/>
      <c r="K463" s="42">
        <v>1327.71</v>
      </c>
      <c r="L463" s="8">
        <f>VLOOKUP(A463,'09.2019'!A:L,12,0)</f>
        <v>0</v>
      </c>
      <c r="M463" s="46">
        <f t="shared" si="4"/>
        <v>442.57</v>
      </c>
    </row>
    <row r="464" spans="1:13">
      <c r="A464" s="182" t="s">
        <v>158</v>
      </c>
      <c r="B464" s="175" t="s">
        <v>158</v>
      </c>
      <c r="C464" s="182" t="s">
        <v>158</v>
      </c>
      <c r="D464" s="12"/>
      <c r="E464" s="43"/>
      <c r="F464" s="12"/>
      <c r="G464" s="43"/>
      <c r="H464" s="12"/>
      <c r="I464" s="43"/>
      <c r="J464" s="12"/>
      <c r="K464" s="43"/>
      <c r="L464" s="8">
        <f>VLOOKUP(A464,'09.2019'!A:L,12,0)</f>
        <v>0</v>
      </c>
      <c r="M464" s="46">
        <f t="shared" si="4"/>
        <v>0</v>
      </c>
    </row>
    <row r="465" spans="1:13">
      <c r="A465" s="178" t="s">
        <v>1769</v>
      </c>
      <c r="B465" s="175" t="s">
        <v>158</v>
      </c>
      <c r="C465" s="178" t="s">
        <v>1770</v>
      </c>
      <c r="D465" s="6"/>
      <c r="E465" s="41">
        <v>0</v>
      </c>
      <c r="F465" s="8"/>
      <c r="G465" s="41">
        <v>15882.64</v>
      </c>
      <c r="H465" s="8"/>
      <c r="I465" s="41">
        <v>0</v>
      </c>
      <c r="J465" s="8"/>
      <c r="K465" s="41">
        <v>15882.64</v>
      </c>
      <c r="L465" s="8">
        <f>VLOOKUP(A465,'09.2019'!A:L,12,0)</f>
        <v>0</v>
      </c>
      <c r="M465" s="46">
        <f t="shared" si="4"/>
        <v>15882.64</v>
      </c>
    </row>
    <row r="466" spans="1:13">
      <c r="A466" s="178" t="s">
        <v>1772</v>
      </c>
      <c r="B466" s="175" t="s">
        <v>158</v>
      </c>
      <c r="C466" s="178" t="s">
        <v>1770</v>
      </c>
      <c r="D466" s="6"/>
      <c r="E466" s="41">
        <v>0</v>
      </c>
      <c r="F466" s="8"/>
      <c r="G466" s="41">
        <v>15882.64</v>
      </c>
      <c r="H466" s="8"/>
      <c r="I466" s="41">
        <v>0</v>
      </c>
      <c r="J466" s="8"/>
      <c r="K466" s="41">
        <v>15882.64</v>
      </c>
      <c r="L466" s="8">
        <f>VLOOKUP(A466,'09.2019'!A:L,12,0)</f>
        <v>0</v>
      </c>
      <c r="M466" s="46">
        <f t="shared" si="4"/>
        <v>15882.64</v>
      </c>
    </row>
    <row r="467" spans="1:13">
      <c r="A467" s="178" t="s">
        <v>1773</v>
      </c>
      <c r="B467" s="175" t="s">
        <v>158</v>
      </c>
      <c r="C467" s="178" t="s">
        <v>1770</v>
      </c>
      <c r="D467" s="6"/>
      <c r="E467" s="41">
        <v>0</v>
      </c>
      <c r="F467" s="8"/>
      <c r="G467" s="41">
        <v>15882.64</v>
      </c>
      <c r="H467" s="8"/>
      <c r="I467" s="41">
        <v>0</v>
      </c>
      <c r="J467" s="8"/>
      <c r="K467" s="41">
        <v>15882.64</v>
      </c>
      <c r="L467" s="8">
        <f>VLOOKUP(A467,'09.2019'!A:L,12,0)</f>
        <v>0</v>
      </c>
      <c r="M467" s="46">
        <f t="shared" si="4"/>
        <v>15882.64</v>
      </c>
    </row>
    <row r="468" spans="1:13">
      <c r="A468" s="178" t="s">
        <v>1774</v>
      </c>
      <c r="B468" s="175" t="s">
        <v>158</v>
      </c>
      <c r="C468" s="178" t="s">
        <v>1770</v>
      </c>
      <c r="D468" s="6"/>
      <c r="E468" s="41">
        <v>0</v>
      </c>
      <c r="F468" s="8"/>
      <c r="G468" s="41">
        <v>15882.64</v>
      </c>
      <c r="H468" s="8"/>
      <c r="I468" s="41">
        <v>0</v>
      </c>
      <c r="J468" s="8"/>
      <c r="K468" s="41">
        <v>15882.64</v>
      </c>
      <c r="L468" s="8" t="str">
        <f>VLOOKUP(A468,'09.2019'!A:L,12,0)</f>
        <v>13.2</v>
      </c>
      <c r="M468" s="46">
        <f t="shared" si="4"/>
        <v>15882.64</v>
      </c>
    </row>
    <row r="469" spans="1:13">
      <c r="A469" s="180" t="s">
        <v>1775</v>
      </c>
      <c r="B469" s="175" t="s">
        <v>158</v>
      </c>
      <c r="C469" s="180" t="s">
        <v>1770</v>
      </c>
      <c r="D469" s="9"/>
      <c r="E469" s="42">
        <v>0</v>
      </c>
      <c r="F469" s="11"/>
      <c r="G469" s="42">
        <v>15882.64</v>
      </c>
      <c r="H469" s="11"/>
      <c r="I469" s="42">
        <v>0</v>
      </c>
      <c r="J469" s="11"/>
      <c r="K469" s="42">
        <v>15882.64</v>
      </c>
      <c r="L469" s="8">
        <f>VLOOKUP(A469,'09.2019'!A:L,12,0)</f>
        <v>0</v>
      </c>
      <c r="M469" s="46">
        <f t="shared" si="4"/>
        <v>15882.64</v>
      </c>
    </row>
    <row r="470" spans="1:13">
      <c r="A470" s="178" t="s">
        <v>158</v>
      </c>
      <c r="B470" s="175" t="s">
        <v>158</v>
      </c>
      <c r="C470" s="178" t="s">
        <v>158</v>
      </c>
      <c r="D470" s="6"/>
      <c r="E470" s="45"/>
      <c r="F470" s="6"/>
      <c r="G470" s="45"/>
      <c r="H470" s="6"/>
      <c r="I470" s="45"/>
      <c r="J470" s="6"/>
      <c r="K470" s="45"/>
      <c r="L470" s="8">
        <f>VLOOKUP(A470,'09.2019'!A:L,12,0)</f>
        <v>0</v>
      </c>
      <c r="M470" s="46">
        <f t="shared" si="4"/>
        <v>0</v>
      </c>
    </row>
    <row r="471" spans="1:13">
      <c r="A471" s="178" t="s">
        <v>1776</v>
      </c>
      <c r="B471" s="175" t="s">
        <v>158</v>
      </c>
      <c r="C471" s="178" t="s">
        <v>1777</v>
      </c>
      <c r="D471" s="6"/>
      <c r="E471" s="41">
        <v>2969.26</v>
      </c>
      <c r="F471" s="8"/>
      <c r="G471" s="41">
        <v>10528.17</v>
      </c>
      <c r="H471" s="8"/>
      <c r="I471" s="41">
        <v>0</v>
      </c>
      <c r="J471" s="8"/>
      <c r="K471" s="41">
        <v>13497.43</v>
      </c>
      <c r="L471" s="8">
        <f>VLOOKUP(A471,'09.2019'!A:L,12,0)</f>
        <v>0</v>
      </c>
      <c r="M471" s="46">
        <f t="shared" ref="M471:M476" si="5">G471-I471</f>
        <v>10528.17</v>
      </c>
    </row>
    <row r="472" spans="1:13">
      <c r="A472" s="178" t="s">
        <v>1781</v>
      </c>
      <c r="B472" s="175" t="s">
        <v>158</v>
      </c>
      <c r="C472" s="178" t="s">
        <v>1782</v>
      </c>
      <c r="D472" s="6"/>
      <c r="E472" s="41">
        <v>2969.26</v>
      </c>
      <c r="F472" s="8"/>
      <c r="G472" s="41">
        <v>10528.17</v>
      </c>
      <c r="H472" s="8"/>
      <c r="I472" s="41">
        <v>0</v>
      </c>
      <c r="J472" s="8"/>
      <c r="K472" s="41">
        <v>13497.43</v>
      </c>
      <c r="L472" s="8">
        <f>VLOOKUP(A472,'09.2019'!A:L,12,0)</f>
        <v>0</v>
      </c>
      <c r="M472" s="46">
        <f t="shared" si="5"/>
        <v>10528.17</v>
      </c>
    </row>
    <row r="473" spans="1:13">
      <c r="A473" s="178" t="s">
        <v>1783</v>
      </c>
      <c r="B473" s="175" t="s">
        <v>158</v>
      </c>
      <c r="C473" s="178" t="s">
        <v>1782</v>
      </c>
      <c r="D473" s="6"/>
      <c r="E473" s="41">
        <v>2969.26</v>
      </c>
      <c r="F473" s="8"/>
      <c r="G473" s="41">
        <v>10528.17</v>
      </c>
      <c r="H473" s="8"/>
      <c r="I473" s="41">
        <v>0</v>
      </c>
      <c r="J473" s="8"/>
      <c r="K473" s="41">
        <v>13497.43</v>
      </c>
      <c r="L473" s="8">
        <f>VLOOKUP(A473,'09.2019'!A:L,12,0)</f>
        <v>0</v>
      </c>
      <c r="M473" s="46">
        <f t="shared" si="5"/>
        <v>10528.17</v>
      </c>
    </row>
    <row r="474" spans="1:13">
      <c r="A474" s="178" t="s">
        <v>1784</v>
      </c>
      <c r="B474" s="175" t="s">
        <v>158</v>
      </c>
      <c r="C474" s="178" t="s">
        <v>1782</v>
      </c>
      <c r="D474" s="6"/>
      <c r="E474" s="41">
        <v>2969.26</v>
      </c>
      <c r="F474" s="8"/>
      <c r="G474" s="41">
        <v>10528.17</v>
      </c>
      <c r="H474" s="8"/>
      <c r="I474" s="41">
        <v>0</v>
      </c>
      <c r="J474" s="8"/>
      <c r="K474" s="41">
        <v>13497.43</v>
      </c>
      <c r="L474" s="8">
        <f>VLOOKUP(A474,'09.2019'!A:L,12,0)</f>
        <v>0</v>
      </c>
      <c r="M474" s="46">
        <f t="shared" si="5"/>
        <v>10528.17</v>
      </c>
    </row>
    <row r="475" spans="1:13">
      <c r="A475" s="180" t="s">
        <v>1785</v>
      </c>
      <c r="B475" s="175" t="s">
        <v>158</v>
      </c>
      <c r="C475" s="180" t="s">
        <v>1786</v>
      </c>
      <c r="D475" s="9"/>
      <c r="E475" s="42">
        <v>2969.26</v>
      </c>
      <c r="F475" s="11"/>
      <c r="G475" s="42">
        <v>1528.17</v>
      </c>
      <c r="H475" s="11"/>
      <c r="I475" s="42">
        <v>0</v>
      </c>
      <c r="J475" s="11"/>
      <c r="K475" s="42">
        <v>4497.43</v>
      </c>
      <c r="L475" s="8" t="str">
        <f>VLOOKUP(A475,'09.2019'!A:L,12,0)</f>
        <v>12.2</v>
      </c>
      <c r="M475" s="46">
        <f t="shared" si="5"/>
        <v>1528.17</v>
      </c>
    </row>
    <row r="476" spans="1:13">
      <c r="A476" s="180" t="s">
        <v>1789</v>
      </c>
      <c r="B476" s="175" t="s">
        <v>158</v>
      </c>
      <c r="C476" s="180" t="s">
        <v>1790</v>
      </c>
      <c r="D476" s="9"/>
      <c r="E476" s="42">
        <v>0</v>
      </c>
      <c r="F476" s="11"/>
      <c r="G476" s="42">
        <v>9000</v>
      </c>
      <c r="H476" s="11"/>
      <c r="I476" s="42">
        <v>0</v>
      </c>
      <c r="J476" s="11"/>
      <c r="K476" s="42">
        <v>9000</v>
      </c>
      <c r="L476" s="8" t="str">
        <f>VLOOKUP(A476,'09.2019'!A:L,12,0)</f>
        <v>12.6</v>
      </c>
      <c r="M476" s="46">
        <f t="shared" si="5"/>
        <v>9000</v>
      </c>
    </row>
    <row r="477" spans="1:13">
      <c r="A477" s="178" t="s">
        <v>158</v>
      </c>
      <c r="B477" s="175" t="s">
        <v>158</v>
      </c>
      <c r="C477" s="178" t="s">
        <v>158</v>
      </c>
      <c r="D477" s="6"/>
      <c r="E477" s="45"/>
      <c r="F477" s="6"/>
      <c r="G477" s="45"/>
      <c r="H477" s="6"/>
      <c r="I477" s="45"/>
      <c r="J477" s="6"/>
      <c r="K477" s="45"/>
      <c r="L477" s="8">
        <f>VLOOKUP(A477,'09.2019'!A:L,12,0)</f>
        <v>0</v>
      </c>
      <c r="M477" s="46"/>
    </row>
    <row r="478" spans="1:13">
      <c r="A478" s="178" t="s">
        <v>1792</v>
      </c>
      <c r="B478" s="178" t="s">
        <v>1793</v>
      </c>
      <c r="C478" s="6"/>
      <c r="D478" s="6"/>
      <c r="E478" s="41">
        <v>5866940.4100000001</v>
      </c>
      <c r="F478" s="8"/>
      <c r="G478" s="41">
        <v>626.78</v>
      </c>
      <c r="H478" s="8"/>
      <c r="I478" s="41">
        <v>3018001.92</v>
      </c>
      <c r="J478" s="8"/>
      <c r="K478" s="41">
        <v>8884315.5500000007</v>
      </c>
      <c r="L478" s="8" t="e">
        <f>VLOOKUP(A478,'09.2019'!A:L,12,0)</f>
        <v>#N/A</v>
      </c>
      <c r="M478" s="46">
        <f>I478-G478</f>
        <v>3017375.14</v>
      </c>
    </row>
    <row r="479" spans="1:13">
      <c r="A479" s="178" t="s">
        <v>1795</v>
      </c>
      <c r="B479" s="175" t="s">
        <v>158</v>
      </c>
      <c r="C479" s="178" t="s">
        <v>1793</v>
      </c>
      <c r="D479" s="6"/>
      <c r="E479" s="41">
        <v>5866940.4100000001</v>
      </c>
      <c r="F479" s="8"/>
      <c r="G479" s="41">
        <v>626.78</v>
      </c>
      <c r="H479" s="8"/>
      <c r="I479" s="41">
        <v>3018001.92</v>
      </c>
      <c r="J479" s="8"/>
      <c r="K479" s="41">
        <v>8884315.5500000007</v>
      </c>
      <c r="L479" s="8">
        <f>VLOOKUP(A479,'09.2019'!A:L,12,0)</f>
        <v>0</v>
      </c>
      <c r="M479" s="46">
        <f t="shared" ref="M479:M510" si="6">I479-G479</f>
        <v>3017375.14</v>
      </c>
    </row>
    <row r="480" spans="1:13">
      <c r="A480" s="178" t="s">
        <v>1796</v>
      </c>
      <c r="B480" s="175" t="s">
        <v>158</v>
      </c>
      <c r="C480" s="178" t="s">
        <v>1793</v>
      </c>
      <c r="D480" s="6"/>
      <c r="E480" s="41">
        <v>5866940.4100000001</v>
      </c>
      <c r="F480" s="8"/>
      <c r="G480" s="41">
        <v>626.78</v>
      </c>
      <c r="H480" s="8"/>
      <c r="I480" s="41">
        <v>3018001.92</v>
      </c>
      <c r="J480" s="8"/>
      <c r="K480" s="41">
        <v>8884315.5500000007</v>
      </c>
      <c r="L480" s="8">
        <f>VLOOKUP(A480,'09.2019'!A:L,12,0)</f>
        <v>0</v>
      </c>
      <c r="M480" s="46">
        <f t="shared" si="6"/>
        <v>3017375.14</v>
      </c>
    </row>
    <row r="481" spans="1:13">
      <c r="A481" s="178" t="s">
        <v>1797</v>
      </c>
      <c r="B481" s="175" t="s">
        <v>158</v>
      </c>
      <c r="C481" s="178" t="s">
        <v>1798</v>
      </c>
      <c r="D481" s="6"/>
      <c r="E481" s="41">
        <v>3955923.69</v>
      </c>
      <c r="F481" s="8"/>
      <c r="G481" s="41">
        <v>0</v>
      </c>
      <c r="H481" s="8"/>
      <c r="I481" s="41">
        <v>1842653.87</v>
      </c>
      <c r="J481" s="8"/>
      <c r="K481" s="41">
        <v>5798577.5599999996</v>
      </c>
      <c r="L481" s="8">
        <f>VLOOKUP(A481,'09.2019'!A:L,12,0)</f>
        <v>0</v>
      </c>
      <c r="M481" s="46">
        <f t="shared" si="6"/>
        <v>1842653.87</v>
      </c>
    </row>
    <row r="482" spans="1:13">
      <c r="A482" s="178" t="s">
        <v>1801</v>
      </c>
      <c r="B482" s="175" t="s">
        <v>158</v>
      </c>
      <c r="C482" s="178" t="s">
        <v>1798</v>
      </c>
      <c r="D482" s="6"/>
      <c r="E482" s="41">
        <v>3955923.69</v>
      </c>
      <c r="F482" s="8"/>
      <c r="G482" s="41">
        <v>0</v>
      </c>
      <c r="H482" s="8"/>
      <c r="I482" s="41">
        <v>1842653.87</v>
      </c>
      <c r="J482" s="8"/>
      <c r="K482" s="41">
        <v>5798577.5599999996</v>
      </c>
      <c r="L482" s="8">
        <f>VLOOKUP(A482,'09.2019'!A:L,12,0)</f>
        <v>0</v>
      </c>
      <c r="M482" s="46">
        <f t="shared" si="6"/>
        <v>1842653.87</v>
      </c>
    </row>
    <row r="483" spans="1:13">
      <c r="A483" s="180" t="s">
        <v>1802</v>
      </c>
      <c r="B483" s="175" t="s">
        <v>158</v>
      </c>
      <c r="C483" s="180" t="s">
        <v>1803</v>
      </c>
      <c r="D483" s="9"/>
      <c r="E483" s="42">
        <v>3955923.69</v>
      </c>
      <c r="F483" s="11"/>
      <c r="G483" s="42">
        <v>0</v>
      </c>
      <c r="H483" s="11"/>
      <c r="I483" s="42">
        <v>1842653.87</v>
      </c>
      <c r="J483" s="11"/>
      <c r="K483" s="42">
        <v>5798577.5599999996</v>
      </c>
      <c r="L483" s="8" t="str">
        <f>VLOOKUP(A483,'09.2019'!A:L,12,0)</f>
        <v>4.1</v>
      </c>
      <c r="M483" s="46">
        <f t="shared" si="6"/>
        <v>1842653.87</v>
      </c>
    </row>
    <row r="484" spans="1:13">
      <c r="A484" s="182" t="s">
        <v>158</v>
      </c>
      <c r="B484" s="175" t="s">
        <v>158</v>
      </c>
      <c r="C484" s="182" t="s">
        <v>158</v>
      </c>
      <c r="D484" s="12"/>
      <c r="E484" s="43"/>
      <c r="F484" s="12"/>
      <c r="G484" s="43"/>
      <c r="H484" s="12"/>
      <c r="I484" s="43"/>
      <c r="J484" s="12"/>
      <c r="K484" s="43"/>
      <c r="L484" s="8">
        <f>VLOOKUP(A484,'09.2019'!A:L,12,0)</f>
        <v>0</v>
      </c>
      <c r="M484" s="46">
        <f t="shared" si="6"/>
        <v>0</v>
      </c>
    </row>
    <row r="485" spans="1:13">
      <c r="A485" s="178" t="s">
        <v>1804</v>
      </c>
      <c r="B485" s="175" t="s">
        <v>158</v>
      </c>
      <c r="C485" s="178" t="s">
        <v>1805</v>
      </c>
      <c r="D485" s="6"/>
      <c r="E485" s="41">
        <v>1817004.22</v>
      </c>
      <c r="F485" s="8"/>
      <c r="G485" s="41">
        <v>626.78</v>
      </c>
      <c r="H485" s="8"/>
      <c r="I485" s="41">
        <v>1113358.98</v>
      </c>
      <c r="J485" s="8"/>
      <c r="K485" s="41">
        <v>2929736.42</v>
      </c>
      <c r="L485" s="8">
        <f>VLOOKUP(A485,'09.2019'!A:L,12,0)</f>
        <v>0</v>
      </c>
      <c r="M485" s="46">
        <f t="shared" si="6"/>
        <v>1112732.2</v>
      </c>
    </row>
    <row r="486" spans="1:13">
      <c r="A486" s="178" t="s">
        <v>1809</v>
      </c>
      <c r="B486" s="175" t="s">
        <v>158</v>
      </c>
      <c r="C486" s="178" t="s">
        <v>1810</v>
      </c>
      <c r="D486" s="6"/>
      <c r="E486" s="41">
        <v>393711.92</v>
      </c>
      <c r="F486" s="8"/>
      <c r="G486" s="41">
        <v>0</v>
      </c>
      <c r="H486" s="8"/>
      <c r="I486" s="41">
        <v>303774.92</v>
      </c>
      <c r="J486" s="8"/>
      <c r="K486" s="41">
        <v>697486.84</v>
      </c>
      <c r="L486" s="8" t="str">
        <f>VLOOKUP(A486,'09.2019'!A:L,12,0)</f>
        <v>4.2.1</v>
      </c>
      <c r="M486" s="46">
        <f t="shared" si="6"/>
        <v>303774.92</v>
      </c>
    </row>
    <row r="487" spans="1:13">
      <c r="A487" s="180" t="s">
        <v>1814</v>
      </c>
      <c r="B487" s="175" t="s">
        <v>158</v>
      </c>
      <c r="C487" s="180" t="s">
        <v>1815</v>
      </c>
      <c r="D487" s="9"/>
      <c r="E487" s="42">
        <v>186484.56</v>
      </c>
      <c r="F487" s="11"/>
      <c r="G487" s="42">
        <v>0</v>
      </c>
      <c r="H487" s="11"/>
      <c r="I487" s="42">
        <v>93242.28</v>
      </c>
      <c r="J487" s="11"/>
      <c r="K487" s="42">
        <v>279726.84000000003</v>
      </c>
      <c r="L487" s="8" t="e">
        <f>VLOOKUP(A487,'09.2019'!A:L,12,0)</f>
        <v>#N/A</v>
      </c>
      <c r="M487" s="46">
        <f t="shared" si="6"/>
        <v>93242.28</v>
      </c>
    </row>
    <row r="488" spans="1:13">
      <c r="A488" s="180" t="s">
        <v>1818</v>
      </c>
      <c r="B488" s="175" t="s">
        <v>158</v>
      </c>
      <c r="C488" s="180" t="s">
        <v>1819</v>
      </c>
      <c r="D488" s="9"/>
      <c r="E488" s="42">
        <v>207227.36</v>
      </c>
      <c r="F488" s="11"/>
      <c r="G488" s="42">
        <v>0</v>
      </c>
      <c r="H488" s="11"/>
      <c r="I488" s="42">
        <v>210532.64</v>
      </c>
      <c r="J488" s="11"/>
      <c r="K488" s="42">
        <v>417760</v>
      </c>
      <c r="L488" s="8" t="e">
        <f>VLOOKUP(A488,'09.2019'!A:L,12,0)</f>
        <v>#N/A</v>
      </c>
      <c r="M488" s="46">
        <f t="shared" si="6"/>
        <v>210532.64</v>
      </c>
    </row>
    <row r="489" spans="1:13">
      <c r="A489" s="182" t="s">
        <v>158</v>
      </c>
      <c r="B489" s="175" t="s">
        <v>158</v>
      </c>
      <c r="C489" s="182" t="s">
        <v>158</v>
      </c>
      <c r="D489" s="12"/>
      <c r="E489" s="43"/>
      <c r="F489" s="12"/>
      <c r="G489" s="43"/>
      <c r="H489" s="12"/>
      <c r="I489" s="43"/>
      <c r="J489" s="12"/>
      <c r="K489" s="43"/>
      <c r="L489" s="8">
        <f>VLOOKUP(A489,'09.2019'!A:L,12,0)</f>
        <v>0</v>
      </c>
      <c r="M489" s="46">
        <f t="shared" si="6"/>
        <v>0</v>
      </c>
    </row>
    <row r="490" spans="1:13">
      <c r="A490" s="178" t="s">
        <v>1823</v>
      </c>
      <c r="B490" s="175" t="s">
        <v>158</v>
      </c>
      <c r="C490" s="178" t="s">
        <v>1824</v>
      </c>
      <c r="D490" s="6"/>
      <c r="E490" s="41">
        <v>825083.94</v>
      </c>
      <c r="F490" s="8"/>
      <c r="G490" s="41">
        <v>626.78</v>
      </c>
      <c r="H490" s="8"/>
      <c r="I490" s="41">
        <v>451982.31</v>
      </c>
      <c r="J490" s="8"/>
      <c r="K490" s="41">
        <v>1276439.47</v>
      </c>
      <c r="L490" s="8" t="str">
        <f>VLOOKUP(A490,'09.2019'!A:L,12,0)</f>
        <v>4.2.1</v>
      </c>
      <c r="M490" s="46">
        <f t="shared" si="6"/>
        <v>451355.52999999997</v>
      </c>
    </row>
    <row r="491" spans="1:13">
      <c r="A491" s="180" t="s">
        <v>1827</v>
      </c>
      <c r="B491" s="175" t="s">
        <v>158</v>
      </c>
      <c r="C491" s="180" t="s">
        <v>1828</v>
      </c>
      <c r="D491" s="9"/>
      <c r="E491" s="42">
        <v>825083.94</v>
      </c>
      <c r="F491" s="11"/>
      <c r="G491" s="42">
        <v>626.78</v>
      </c>
      <c r="H491" s="11"/>
      <c r="I491" s="42">
        <v>451982.31</v>
      </c>
      <c r="J491" s="11"/>
      <c r="K491" s="42">
        <v>1276439.47</v>
      </c>
      <c r="L491" s="8">
        <f>VLOOKUP(A491,'09.2019'!A:L,12,0)</f>
        <v>0</v>
      </c>
      <c r="M491" s="46">
        <f t="shared" si="6"/>
        <v>451355.52999999997</v>
      </c>
    </row>
    <row r="492" spans="1:13">
      <c r="A492" s="182" t="s">
        <v>158</v>
      </c>
      <c r="B492" s="175" t="s">
        <v>158</v>
      </c>
      <c r="C492" s="182" t="s">
        <v>158</v>
      </c>
      <c r="D492" s="12"/>
      <c r="E492" s="43"/>
      <c r="F492" s="12"/>
      <c r="G492" s="43"/>
      <c r="H492" s="12"/>
      <c r="I492" s="43"/>
      <c r="J492" s="12"/>
      <c r="K492" s="43"/>
      <c r="L492" s="8">
        <f>VLOOKUP(A492,'09.2019'!A:L,12,0)</f>
        <v>0</v>
      </c>
      <c r="M492" s="46">
        <f t="shared" si="6"/>
        <v>0</v>
      </c>
    </row>
    <row r="493" spans="1:13">
      <c r="A493" s="176" t="s">
        <v>257</v>
      </c>
      <c r="B493" s="176" t="s">
        <v>258</v>
      </c>
      <c r="C493" s="4"/>
      <c r="D493" s="4"/>
      <c r="E493" s="187" t="s">
        <v>259</v>
      </c>
      <c r="F493" s="5"/>
      <c r="G493" s="187" t="s">
        <v>260</v>
      </c>
      <c r="H493" s="5"/>
      <c r="I493" s="187" t="s">
        <v>261</v>
      </c>
      <c r="J493" s="5"/>
      <c r="K493" s="187" t="s">
        <v>262</v>
      </c>
      <c r="L493" s="8">
        <f>VLOOKUP(A493,'09.2019'!A:L,12,0)</f>
        <v>0</v>
      </c>
      <c r="M493" s="46" t="e">
        <f t="shared" si="6"/>
        <v>#VALUE!</v>
      </c>
    </row>
    <row r="494" spans="1:13">
      <c r="A494" s="178" t="s">
        <v>1829</v>
      </c>
      <c r="B494" s="175" t="s">
        <v>158</v>
      </c>
      <c r="C494" s="178" t="s">
        <v>1830</v>
      </c>
      <c r="D494" s="6"/>
      <c r="E494" s="41">
        <v>19690</v>
      </c>
      <c r="F494" s="8"/>
      <c r="G494" s="41">
        <v>0</v>
      </c>
      <c r="H494" s="8"/>
      <c r="I494" s="41">
        <v>96772.19</v>
      </c>
      <c r="J494" s="8"/>
      <c r="K494" s="41">
        <v>116462.19</v>
      </c>
      <c r="L494" s="8" t="str">
        <f>VLOOKUP(A494,'09.2019'!A:L,12,0)</f>
        <v>4.2.1</v>
      </c>
      <c r="M494" s="46">
        <f t="shared" si="6"/>
        <v>96772.19</v>
      </c>
    </row>
    <row r="495" spans="1:13">
      <c r="A495" s="180" t="s">
        <v>1833</v>
      </c>
      <c r="B495" s="175" t="s">
        <v>158</v>
      </c>
      <c r="C495" s="180" t="s">
        <v>1834</v>
      </c>
      <c r="D495" s="9"/>
      <c r="E495" s="42">
        <v>19690</v>
      </c>
      <c r="F495" s="11"/>
      <c r="G495" s="42">
        <v>0</v>
      </c>
      <c r="H495" s="11"/>
      <c r="I495" s="42">
        <v>96772.19</v>
      </c>
      <c r="J495" s="11"/>
      <c r="K495" s="42">
        <v>116462.19</v>
      </c>
      <c r="L495" s="8" t="e">
        <f>VLOOKUP(A495,'09.2019'!A:L,12,0)</f>
        <v>#N/A</v>
      </c>
      <c r="M495" s="46">
        <f t="shared" si="6"/>
        <v>96772.19</v>
      </c>
    </row>
    <row r="496" spans="1:13">
      <c r="A496" s="182" t="s">
        <v>158</v>
      </c>
      <c r="B496" s="175" t="s">
        <v>158</v>
      </c>
      <c r="C496" s="182" t="s">
        <v>158</v>
      </c>
      <c r="D496" s="12"/>
      <c r="E496" s="43"/>
      <c r="F496" s="12"/>
      <c r="G496" s="43"/>
      <c r="H496" s="12"/>
      <c r="I496" s="43"/>
      <c r="J496" s="12"/>
      <c r="K496" s="43"/>
      <c r="L496" s="8">
        <f>VLOOKUP(A496,'09.2019'!A:L,12,0)</f>
        <v>0</v>
      </c>
      <c r="M496" s="46">
        <f t="shared" si="6"/>
        <v>0</v>
      </c>
    </row>
    <row r="497" spans="1:13">
      <c r="A497" s="178" t="s">
        <v>1835</v>
      </c>
      <c r="B497" s="175" t="s">
        <v>158</v>
      </c>
      <c r="C497" s="178" t="s">
        <v>1836</v>
      </c>
      <c r="D497" s="6"/>
      <c r="E497" s="41">
        <v>578518.36</v>
      </c>
      <c r="F497" s="8"/>
      <c r="G497" s="41">
        <v>0</v>
      </c>
      <c r="H497" s="8"/>
      <c r="I497" s="41">
        <v>260829.56</v>
      </c>
      <c r="J497" s="8"/>
      <c r="K497" s="41">
        <v>839347.92</v>
      </c>
      <c r="L497" s="8" t="str">
        <f>VLOOKUP(A497,'09.2019'!A:L,12,0)</f>
        <v>4.2.2</v>
      </c>
      <c r="M497" s="46">
        <f t="shared" si="6"/>
        <v>260829.56</v>
      </c>
    </row>
    <row r="498" spans="1:13">
      <c r="A498" s="180" t="s">
        <v>1839</v>
      </c>
      <c r="B498" s="175" t="s">
        <v>158</v>
      </c>
      <c r="C498" s="180" t="s">
        <v>1840</v>
      </c>
      <c r="D498" s="9"/>
      <c r="E498" s="42">
        <v>-3366.37</v>
      </c>
      <c r="F498" s="11"/>
      <c r="G498" s="42">
        <v>0</v>
      </c>
      <c r="H498" s="11"/>
      <c r="I498" s="42">
        <v>0</v>
      </c>
      <c r="J498" s="11"/>
      <c r="K498" s="42">
        <v>-3366.37</v>
      </c>
      <c r="L498" s="8" t="e">
        <f>VLOOKUP(A498,'09.2019'!A:L,12,0)</f>
        <v>#N/A</v>
      </c>
      <c r="M498" s="46">
        <f t="shared" si="6"/>
        <v>0</v>
      </c>
    </row>
    <row r="499" spans="1:13">
      <c r="A499" s="180" t="s">
        <v>1842</v>
      </c>
      <c r="B499" s="175" t="s">
        <v>158</v>
      </c>
      <c r="C499" s="180" t="s">
        <v>1843</v>
      </c>
      <c r="D499" s="9"/>
      <c r="E499" s="42">
        <v>581884.73</v>
      </c>
      <c r="F499" s="11"/>
      <c r="G499" s="42">
        <v>0</v>
      </c>
      <c r="H499" s="11"/>
      <c r="I499" s="42">
        <v>260829.56</v>
      </c>
      <c r="J499" s="11"/>
      <c r="K499" s="42">
        <v>842714.29</v>
      </c>
      <c r="L499" s="8" t="e">
        <f>VLOOKUP(A499,'09.2019'!A:L,12,0)</f>
        <v>#N/A</v>
      </c>
      <c r="M499" s="46">
        <f t="shared" si="6"/>
        <v>260829.56</v>
      </c>
    </row>
    <row r="500" spans="1:13">
      <c r="A500" s="182" t="s">
        <v>158</v>
      </c>
      <c r="B500" s="175" t="s">
        <v>158</v>
      </c>
      <c r="C500" s="182" t="s">
        <v>158</v>
      </c>
      <c r="D500" s="12"/>
      <c r="E500" s="43"/>
      <c r="F500" s="12"/>
      <c r="G500" s="43"/>
      <c r="H500" s="12"/>
      <c r="I500" s="43"/>
      <c r="J500" s="12"/>
      <c r="K500" s="43"/>
      <c r="L500" s="8">
        <f>VLOOKUP(A500,'09.2019'!A:L,12,0)</f>
        <v>0</v>
      </c>
      <c r="M500" s="46">
        <f t="shared" si="6"/>
        <v>0</v>
      </c>
    </row>
    <row r="501" spans="1:13">
      <c r="A501" s="178" t="s">
        <v>1846</v>
      </c>
      <c r="B501" s="175" t="s">
        <v>158</v>
      </c>
      <c r="C501" s="178" t="s">
        <v>1847</v>
      </c>
      <c r="D501" s="6"/>
      <c r="E501" s="41">
        <v>88602.66</v>
      </c>
      <c r="F501" s="8"/>
      <c r="G501" s="41">
        <v>0</v>
      </c>
      <c r="H501" s="8"/>
      <c r="I501" s="41">
        <v>57463.33</v>
      </c>
      <c r="J501" s="8"/>
      <c r="K501" s="41">
        <v>146065.99</v>
      </c>
      <c r="L501" s="8">
        <f>VLOOKUP(A501,'09.2019'!A:L,12,0)</f>
        <v>0</v>
      </c>
      <c r="M501" s="46">
        <f t="shared" si="6"/>
        <v>57463.33</v>
      </c>
    </row>
    <row r="502" spans="1:13">
      <c r="A502" s="178" t="s">
        <v>1851</v>
      </c>
      <c r="B502" s="175" t="s">
        <v>158</v>
      </c>
      <c r="C502" s="178" t="s">
        <v>1847</v>
      </c>
      <c r="D502" s="6"/>
      <c r="E502" s="41">
        <v>88602.66</v>
      </c>
      <c r="F502" s="8"/>
      <c r="G502" s="41">
        <v>0</v>
      </c>
      <c r="H502" s="8"/>
      <c r="I502" s="41">
        <v>57463.33</v>
      </c>
      <c r="J502" s="8"/>
      <c r="K502" s="41">
        <v>146065.99</v>
      </c>
      <c r="L502" s="8">
        <f>VLOOKUP(A502,'09.2019'!A:L,12,0)</f>
        <v>0</v>
      </c>
      <c r="M502" s="46">
        <f t="shared" si="6"/>
        <v>57463.33</v>
      </c>
    </row>
    <row r="503" spans="1:13">
      <c r="A503" s="180" t="s">
        <v>1852</v>
      </c>
      <c r="B503" s="175" t="s">
        <v>158</v>
      </c>
      <c r="C503" s="180" t="s">
        <v>1853</v>
      </c>
      <c r="D503" s="9"/>
      <c r="E503" s="42">
        <v>67139.66</v>
      </c>
      <c r="F503" s="11"/>
      <c r="G503" s="42">
        <v>0</v>
      </c>
      <c r="H503" s="11"/>
      <c r="I503" s="42">
        <v>51052.79</v>
      </c>
      <c r="J503" s="11"/>
      <c r="K503" s="42">
        <v>118192.45</v>
      </c>
      <c r="L503" s="8" t="str">
        <f>VLOOKUP(A503,'09.2019'!A:L,12,0)</f>
        <v>4.3</v>
      </c>
      <c r="M503" s="46">
        <f t="shared" si="6"/>
        <v>51052.79</v>
      </c>
    </row>
    <row r="504" spans="1:13">
      <c r="A504" s="180" t="s">
        <v>1857</v>
      </c>
      <c r="B504" s="175" t="s">
        <v>158</v>
      </c>
      <c r="C504" s="180" t="s">
        <v>1858</v>
      </c>
      <c r="D504" s="9"/>
      <c r="E504" s="42">
        <v>21259.56</v>
      </c>
      <c r="F504" s="11"/>
      <c r="G504" s="42">
        <v>0</v>
      </c>
      <c r="H504" s="11"/>
      <c r="I504" s="42">
        <v>6410.54</v>
      </c>
      <c r="J504" s="11"/>
      <c r="K504" s="42">
        <v>27670.1</v>
      </c>
      <c r="L504" s="8" t="str">
        <f>VLOOKUP(A504,'09.2019'!A:L,12,0)</f>
        <v>4.2.2</v>
      </c>
      <c r="M504" s="46">
        <f t="shared" si="6"/>
        <v>6410.54</v>
      </c>
    </row>
    <row r="505" spans="1:13">
      <c r="A505" s="180" t="s">
        <v>1861</v>
      </c>
      <c r="B505" s="175" t="s">
        <v>158</v>
      </c>
      <c r="C505" s="180" t="s">
        <v>1862</v>
      </c>
      <c r="D505" s="9"/>
      <c r="E505" s="42">
        <v>203.44</v>
      </c>
      <c r="F505" s="11"/>
      <c r="G505" s="42">
        <v>0</v>
      </c>
      <c r="H505" s="11"/>
      <c r="I505" s="42">
        <v>0</v>
      </c>
      <c r="J505" s="11"/>
      <c r="K505" s="42">
        <v>203.44</v>
      </c>
      <c r="L505" s="8" t="e">
        <f>VLOOKUP(A505,'09.2019'!A:L,12,0)</f>
        <v>#N/A</v>
      </c>
      <c r="M505" s="46">
        <f t="shared" si="6"/>
        <v>0</v>
      </c>
    </row>
    <row r="506" spans="1:13">
      <c r="A506" s="182" t="s">
        <v>158</v>
      </c>
      <c r="B506" s="175" t="s">
        <v>158</v>
      </c>
      <c r="C506" s="182" t="s">
        <v>158</v>
      </c>
      <c r="D506" s="12"/>
      <c r="E506" s="43"/>
      <c r="F506" s="12"/>
      <c r="G506" s="43"/>
      <c r="H506" s="12"/>
      <c r="I506" s="43"/>
      <c r="J506" s="12"/>
      <c r="K506" s="43"/>
      <c r="L506" s="8">
        <f>VLOOKUP(A506,'09.2019'!A:L,12,0)</f>
        <v>0</v>
      </c>
      <c r="M506" s="46">
        <f t="shared" si="6"/>
        <v>0</v>
      </c>
    </row>
    <row r="507" spans="1:13">
      <c r="A507" s="178" t="s">
        <v>1864</v>
      </c>
      <c r="B507" s="175" t="s">
        <v>158</v>
      </c>
      <c r="C507" s="178" t="s">
        <v>1865</v>
      </c>
      <c r="D507" s="6"/>
      <c r="E507" s="41">
        <v>5409.84</v>
      </c>
      <c r="F507" s="8"/>
      <c r="G507" s="41">
        <v>0</v>
      </c>
      <c r="H507" s="8"/>
      <c r="I507" s="41">
        <v>4525.74</v>
      </c>
      <c r="J507" s="8"/>
      <c r="K507" s="41">
        <v>9935.58</v>
      </c>
      <c r="L507" s="8" t="str">
        <f>VLOOKUP(A507,'09.2019'!A:L,12,0)</f>
        <v>4.2.5</v>
      </c>
      <c r="M507" s="46">
        <f t="shared" si="6"/>
        <v>4525.74</v>
      </c>
    </row>
    <row r="508" spans="1:13">
      <c r="A508" s="178" t="s">
        <v>1869</v>
      </c>
      <c r="B508" s="175" t="s">
        <v>158</v>
      </c>
      <c r="C508" s="178" t="s">
        <v>1865</v>
      </c>
      <c r="D508" s="6"/>
      <c r="E508" s="41">
        <v>5409.84</v>
      </c>
      <c r="F508" s="8"/>
      <c r="G508" s="41">
        <v>0</v>
      </c>
      <c r="H508" s="8"/>
      <c r="I508" s="41">
        <v>4525.74</v>
      </c>
      <c r="J508" s="8"/>
      <c r="K508" s="41">
        <v>9935.58</v>
      </c>
      <c r="L508" s="8" t="e">
        <f>VLOOKUP(A508,'09.2019'!A:L,12,0)</f>
        <v>#N/A</v>
      </c>
      <c r="M508" s="46">
        <f t="shared" si="6"/>
        <v>4525.74</v>
      </c>
    </row>
    <row r="509" spans="1:13">
      <c r="A509" s="180" t="s">
        <v>1870</v>
      </c>
      <c r="B509" s="175" t="s">
        <v>158</v>
      </c>
      <c r="C509" s="180" t="s">
        <v>1871</v>
      </c>
      <c r="D509" s="9"/>
      <c r="E509" s="42">
        <v>1046.32</v>
      </c>
      <c r="F509" s="11"/>
      <c r="G509" s="42">
        <v>0</v>
      </c>
      <c r="H509" s="11"/>
      <c r="I509" s="42">
        <v>4525.74</v>
      </c>
      <c r="J509" s="11"/>
      <c r="K509" s="42">
        <v>5572.06</v>
      </c>
      <c r="L509" s="8" t="e">
        <f>VLOOKUP(A509,'09.2019'!A:L,12,0)</f>
        <v>#N/A</v>
      </c>
      <c r="M509" s="46">
        <f t="shared" si="6"/>
        <v>4525.74</v>
      </c>
    </row>
    <row r="510" spans="1:13">
      <c r="A510" s="180" t="s">
        <v>1874</v>
      </c>
      <c r="B510" s="175" t="s">
        <v>158</v>
      </c>
      <c r="C510" s="180" t="s">
        <v>1875</v>
      </c>
      <c r="D510" s="9"/>
      <c r="E510" s="42">
        <v>4363.5200000000004</v>
      </c>
      <c r="F510" s="11"/>
      <c r="G510" s="42">
        <v>0</v>
      </c>
      <c r="H510" s="11"/>
      <c r="I510" s="42">
        <v>0</v>
      </c>
      <c r="J510" s="11"/>
      <c r="K510" s="42">
        <v>4363.5200000000004</v>
      </c>
      <c r="L510" s="8" t="e">
        <f>VLOOKUP(A510,'09.2019'!A:L,12,0)</f>
        <v>#N/A</v>
      </c>
      <c r="M510" s="46">
        <f t="shared" si="6"/>
        <v>0</v>
      </c>
    </row>
    <row r="511" spans="1:13">
      <c r="A511" s="183" t="s">
        <v>1877</v>
      </c>
      <c r="B511" s="15"/>
      <c r="C511" s="15"/>
      <c r="D511" s="15"/>
      <c r="E511" s="47"/>
      <c r="F511" s="15"/>
      <c r="G511" s="47"/>
      <c r="H511" s="15"/>
      <c r="I511" s="47"/>
      <c r="J511" s="15"/>
      <c r="K511" s="47"/>
      <c r="L511" s="15"/>
    </row>
    <row r="512" spans="1:13">
      <c r="A512" s="184" t="s">
        <v>264</v>
      </c>
      <c r="B512" s="16"/>
      <c r="C512" s="16"/>
      <c r="D512" s="185" t="s">
        <v>1911</v>
      </c>
      <c r="F512" s="184" t="s">
        <v>542</v>
      </c>
      <c r="G512" s="48"/>
      <c r="H512" s="16"/>
      <c r="I512" s="48"/>
      <c r="J512" s="16"/>
      <c r="K512" s="49">
        <v>5284044.0199999996</v>
      </c>
      <c r="L512" s="17"/>
    </row>
    <row r="513" spans="1:12">
      <c r="A513" s="184" t="s">
        <v>742</v>
      </c>
      <c r="B513" s="16"/>
      <c r="C513" s="16"/>
      <c r="D513" s="185" t="s">
        <v>1912</v>
      </c>
      <c r="F513" s="184" t="s">
        <v>1793</v>
      </c>
      <c r="G513" s="48"/>
      <c r="H513" s="16"/>
      <c r="I513" s="48"/>
      <c r="J513" s="16"/>
      <c r="K513" s="49">
        <v>8884315.5500000007</v>
      </c>
      <c r="L513" s="17"/>
    </row>
    <row r="514" spans="1:12">
      <c r="A514" s="184" t="s">
        <v>158</v>
      </c>
      <c r="B514" s="16"/>
      <c r="C514" s="16"/>
      <c r="D514" s="185" t="s">
        <v>158</v>
      </c>
      <c r="F514" s="184" t="s">
        <v>158</v>
      </c>
      <c r="G514" s="48"/>
      <c r="H514" s="16"/>
      <c r="I514" s="48"/>
      <c r="J514" s="16"/>
      <c r="K514" s="49"/>
      <c r="L514" s="17"/>
    </row>
    <row r="515" spans="1:12">
      <c r="A515" s="184" t="s">
        <v>1878</v>
      </c>
      <c r="B515" s="16"/>
      <c r="C515" s="16"/>
      <c r="D515" s="185" t="s">
        <v>1920</v>
      </c>
      <c r="F515" s="184" t="s">
        <v>1880</v>
      </c>
      <c r="G515" s="48"/>
      <c r="H515" s="16"/>
      <c r="I515" s="48"/>
      <c r="J515" s="16"/>
      <c r="K515" s="49">
        <v>19124591.219999999</v>
      </c>
      <c r="L515" s="17"/>
    </row>
    <row r="516" spans="1:12">
      <c r="D516" s="184" t="s">
        <v>1881</v>
      </c>
      <c r="E516" s="48"/>
      <c r="F516" s="185" t="s">
        <v>290</v>
      </c>
      <c r="G516" s="49"/>
    </row>
    <row r="517" spans="1:12">
      <c r="D517" s="184" t="s">
        <v>1882</v>
      </c>
      <c r="E517" s="48"/>
      <c r="F517" s="185" t="s">
        <v>290</v>
      </c>
      <c r="G517" s="49"/>
    </row>
    <row r="518" spans="1:12">
      <c r="A518" s="175" t="s">
        <v>158</v>
      </c>
      <c r="B518" s="3"/>
      <c r="C518" s="3"/>
      <c r="D518" s="3"/>
      <c r="E518" s="43"/>
      <c r="F518" s="3"/>
      <c r="G518" s="43"/>
      <c r="H518" s="3"/>
      <c r="I518" s="43"/>
      <c r="J518" s="3"/>
      <c r="K518" s="43"/>
      <c r="L518" s="3"/>
    </row>
    <row r="519" spans="1:12">
      <c r="J519" s="186" t="s">
        <v>1921</v>
      </c>
      <c r="K519" s="44"/>
      <c r="L519" s="186" t="s">
        <v>1922</v>
      </c>
    </row>
  </sheetData>
  <pageMargins left="0.36111111111111099" right="0.36111111111111099" top="0.36111111111111099" bottom="0.36111111111111099" header="0.31496062000000002" footer="0.31496062000000002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Planilha10"/>
  <dimension ref="A1:L553"/>
  <sheetViews>
    <sheetView showGridLines="0" workbookViewId="0"/>
  </sheetViews>
  <sheetFormatPr defaultRowHeight="12"/>
  <cols>
    <col min="1" max="1" width="15.85546875" style="202" bestFit="1" customWidth="1"/>
    <col min="2" max="2" width="3.7109375" style="202" customWidth="1"/>
    <col min="3" max="3" width="44.28515625" style="202" bestFit="1" customWidth="1"/>
    <col min="4" max="4" width="3.7109375" style="202" customWidth="1"/>
    <col min="5" max="5" width="12.28515625" style="202" bestFit="1" customWidth="1"/>
    <col min="6" max="6" width="3.7109375" style="202" customWidth="1"/>
    <col min="7" max="7" width="10.85546875" style="202" bestFit="1" customWidth="1"/>
    <col min="8" max="8" width="3.7109375" style="202" customWidth="1"/>
    <col min="9" max="9" width="10.85546875" style="202" bestFit="1" customWidth="1"/>
    <col min="10" max="10" width="3.7109375" style="202" customWidth="1"/>
    <col min="11" max="11" width="12.5703125" style="202" bestFit="1" customWidth="1"/>
    <col min="12" max="12" width="7.28515625" style="202" customWidth="1"/>
    <col min="13" max="256" width="9.140625" style="202"/>
    <col min="257" max="257" width="15.85546875" style="202" bestFit="1" customWidth="1"/>
    <col min="258" max="258" width="3.7109375" style="202" customWidth="1"/>
    <col min="259" max="259" width="44.28515625" style="202" bestFit="1" customWidth="1"/>
    <col min="260" max="260" width="3.7109375" style="202" customWidth="1"/>
    <col min="261" max="261" width="12.28515625" style="202" bestFit="1" customWidth="1"/>
    <col min="262" max="262" width="3.7109375" style="202" customWidth="1"/>
    <col min="263" max="263" width="10.85546875" style="202" bestFit="1" customWidth="1"/>
    <col min="264" max="264" width="3.7109375" style="202" customWidth="1"/>
    <col min="265" max="265" width="10.85546875" style="202" bestFit="1" customWidth="1"/>
    <col min="266" max="266" width="3.7109375" style="202" customWidth="1"/>
    <col min="267" max="267" width="12.5703125" style="202" bestFit="1" customWidth="1"/>
    <col min="268" max="268" width="7.28515625" style="202" customWidth="1"/>
    <col min="269" max="512" width="9.140625" style="202"/>
    <col min="513" max="513" width="15.85546875" style="202" bestFit="1" customWidth="1"/>
    <col min="514" max="514" width="3.7109375" style="202" customWidth="1"/>
    <col min="515" max="515" width="44.28515625" style="202" bestFit="1" customWidth="1"/>
    <col min="516" max="516" width="3.7109375" style="202" customWidth="1"/>
    <col min="517" max="517" width="12.28515625" style="202" bestFit="1" customWidth="1"/>
    <col min="518" max="518" width="3.7109375" style="202" customWidth="1"/>
    <col min="519" max="519" width="10.85546875" style="202" bestFit="1" customWidth="1"/>
    <col min="520" max="520" width="3.7109375" style="202" customWidth="1"/>
    <col min="521" max="521" width="10.85546875" style="202" bestFit="1" customWidth="1"/>
    <col min="522" max="522" width="3.7109375" style="202" customWidth="1"/>
    <col min="523" max="523" width="12.5703125" style="202" bestFit="1" customWidth="1"/>
    <col min="524" max="524" width="7.28515625" style="202" customWidth="1"/>
    <col min="525" max="768" width="9.140625" style="202"/>
    <col min="769" max="769" width="15.85546875" style="202" bestFit="1" customWidth="1"/>
    <col min="770" max="770" width="3.7109375" style="202" customWidth="1"/>
    <col min="771" max="771" width="44.28515625" style="202" bestFit="1" customWidth="1"/>
    <col min="772" max="772" width="3.7109375" style="202" customWidth="1"/>
    <col min="773" max="773" width="12.28515625" style="202" bestFit="1" customWidth="1"/>
    <col min="774" max="774" width="3.7109375" style="202" customWidth="1"/>
    <col min="775" max="775" width="10.85546875" style="202" bestFit="1" customWidth="1"/>
    <col min="776" max="776" width="3.7109375" style="202" customWidth="1"/>
    <col min="777" max="777" width="10.85546875" style="202" bestFit="1" customWidth="1"/>
    <col min="778" max="778" width="3.7109375" style="202" customWidth="1"/>
    <col min="779" max="779" width="12.5703125" style="202" bestFit="1" customWidth="1"/>
    <col min="780" max="780" width="7.28515625" style="202" customWidth="1"/>
    <col min="781" max="1024" width="9.140625" style="202"/>
    <col min="1025" max="1025" width="15.85546875" style="202" bestFit="1" customWidth="1"/>
    <col min="1026" max="1026" width="3.7109375" style="202" customWidth="1"/>
    <col min="1027" max="1027" width="44.28515625" style="202" bestFit="1" customWidth="1"/>
    <col min="1028" max="1028" width="3.7109375" style="202" customWidth="1"/>
    <col min="1029" max="1029" width="12.28515625" style="202" bestFit="1" customWidth="1"/>
    <col min="1030" max="1030" width="3.7109375" style="202" customWidth="1"/>
    <col min="1031" max="1031" width="10.85546875" style="202" bestFit="1" customWidth="1"/>
    <col min="1032" max="1032" width="3.7109375" style="202" customWidth="1"/>
    <col min="1033" max="1033" width="10.85546875" style="202" bestFit="1" customWidth="1"/>
    <col min="1034" max="1034" width="3.7109375" style="202" customWidth="1"/>
    <col min="1035" max="1035" width="12.5703125" style="202" bestFit="1" customWidth="1"/>
    <col min="1036" max="1036" width="7.28515625" style="202" customWidth="1"/>
    <col min="1037" max="1280" width="9.140625" style="202"/>
    <col min="1281" max="1281" width="15.85546875" style="202" bestFit="1" customWidth="1"/>
    <col min="1282" max="1282" width="3.7109375" style="202" customWidth="1"/>
    <col min="1283" max="1283" width="44.28515625" style="202" bestFit="1" customWidth="1"/>
    <col min="1284" max="1284" width="3.7109375" style="202" customWidth="1"/>
    <col min="1285" max="1285" width="12.28515625" style="202" bestFit="1" customWidth="1"/>
    <col min="1286" max="1286" width="3.7109375" style="202" customWidth="1"/>
    <col min="1287" max="1287" width="10.85546875" style="202" bestFit="1" customWidth="1"/>
    <col min="1288" max="1288" width="3.7109375" style="202" customWidth="1"/>
    <col min="1289" max="1289" width="10.85546875" style="202" bestFit="1" customWidth="1"/>
    <col min="1290" max="1290" width="3.7109375" style="202" customWidth="1"/>
    <col min="1291" max="1291" width="12.5703125" style="202" bestFit="1" customWidth="1"/>
    <col min="1292" max="1292" width="7.28515625" style="202" customWidth="1"/>
    <col min="1293" max="1536" width="9.140625" style="202"/>
    <col min="1537" max="1537" width="15.85546875" style="202" bestFit="1" customWidth="1"/>
    <col min="1538" max="1538" width="3.7109375" style="202" customWidth="1"/>
    <col min="1539" max="1539" width="44.28515625" style="202" bestFit="1" customWidth="1"/>
    <col min="1540" max="1540" width="3.7109375" style="202" customWidth="1"/>
    <col min="1541" max="1541" width="12.28515625" style="202" bestFit="1" customWidth="1"/>
    <col min="1542" max="1542" width="3.7109375" style="202" customWidth="1"/>
    <col min="1543" max="1543" width="10.85546875" style="202" bestFit="1" customWidth="1"/>
    <col min="1544" max="1544" width="3.7109375" style="202" customWidth="1"/>
    <col min="1545" max="1545" width="10.85546875" style="202" bestFit="1" customWidth="1"/>
    <col min="1546" max="1546" width="3.7109375" style="202" customWidth="1"/>
    <col min="1547" max="1547" width="12.5703125" style="202" bestFit="1" customWidth="1"/>
    <col min="1548" max="1548" width="7.28515625" style="202" customWidth="1"/>
    <col min="1549" max="1792" width="9.140625" style="202"/>
    <col min="1793" max="1793" width="15.85546875" style="202" bestFit="1" customWidth="1"/>
    <col min="1794" max="1794" width="3.7109375" style="202" customWidth="1"/>
    <col min="1795" max="1795" width="44.28515625" style="202" bestFit="1" customWidth="1"/>
    <col min="1796" max="1796" width="3.7109375" style="202" customWidth="1"/>
    <col min="1797" max="1797" width="12.28515625" style="202" bestFit="1" customWidth="1"/>
    <col min="1798" max="1798" width="3.7109375" style="202" customWidth="1"/>
    <col min="1799" max="1799" width="10.85546875" style="202" bestFit="1" customWidth="1"/>
    <col min="1800" max="1800" width="3.7109375" style="202" customWidth="1"/>
    <col min="1801" max="1801" width="10.85546875" style="202" bestFit="1" customWidth="1"/>
    <col min="1802" max="1802" width="3.7109375" style="202" customWidth="1"/>
    <col min="1803" max="1803" width="12.5703125" style="202" bestFit="1" customWidth="1"/>
    <col min="1804" max="1804" width="7.28515625" style="202" customWidth="1"/>
    <col min="1805" max="2048" width="9.140625" style="202"/>
    <col min="2049" max="2049" width="15.85546875" style="202" bestFit="1" customWidth="1"/>
    <col min="2050" max="2050" width="3.7109375" style="202" customWidth="1"/>
    <col min="2051" max="2051" width="44.28515625" style="202" bestFit="1" customWidth="1"/>
    <col min="2052" max="2052" width="3.7109375" style="202" customWidth="1"/>
    <col min="2053" max="2053" width="12.28515625" style="202" bestFit="1" customWidth="1"/>
    <col min="2054" max="2054" width="3.7109375" style="202" customWidth="1"/>
    <col min="2055" max="2055" width="10.85546875" style="202" bestFit="1" customWidth="1"/>
    <col min="2056" max="2056" width="3.7109375" style="202" customWidth="1"/>
    <col min="2057" max="2057" width="10.85546875" style="202" bestFit="1" customWidth="1"/>
    <col min="2058" max="2058" width="3.7109375" style="202" customWidth="1"/>
    <col min="2059" max="2059" width="12.5703125" style="202" bestFit="1" customWidth="1"/>
    <col min="2060" max="2060" width="7.28515625" style="202" customWidth="1"/>
    <col min="2061" max="2304" width="9.140625" style="202"/>
    <col min="2305" max="2305" width="15.85546875" style="202" bestFit="1" customWidth="1"/>
    <col min="2306" max="2306" width="3.7109375" style="202" customWidth="1"/>
    <col min="2307" max="2307" width="44.28515625" style="202" bestFit="1" customWidth="1"/>
    <col min="2308" max="2308" width="3.7109375" style="202" customWidth="1"/>
    <col min="2309" max="2309" width="12.28515625" style="202" bestFit="1" customWidth="1"/>
    <col min="2310" max="2310" width="3.7109375" style="202" customWidth="1"/>
    <col min="2311" max="2311" width="10.85546875" style="202" bestFit="1" customWidth="1"/>
    <col min="2312" max="2312" width="3.7109375" style="202" customWidth="1"/>
    <col min="2313" max="2313" width="10.85546875" style="202" bestFit="1" customWidth="1"/>
    <col min="2314" max="2314" width="3.7109375" style="202" customWidth="1"/>
    <col min="2315" max="2315" width="12.5703125" style="202" bestFit="1" customWidth="1"/>
    <col min="2316" max="2316" width="7.28515625" style="202" customWidth="1"/>
    <col min="2317" max="2560" width="9.140625" style="202"/>
    <col min="2561" max="2561" width="15.85546875" style="202" bestFit="1" customWidth="1"/>
    <col min="2562" max="2562" width="3.7109375" style="202" customWidth="1"/>
    <col min="2563" max="2563" width="44.28515625" style="202" bestFit="1" customWidth="1"/>
    <col min="2564" max="2564" width="3.7109375" style="202" customWidth="1"/>
    <col min="2565" max="2565" width="12.28515625" style="202" bestFit="1" customWidth="1"/>
    <col min="2566" max="2566" width="3.7109375" style="202" customWidth="1"/>
    <col min="2567" max="2567" width="10.85546875" style="202" bestFit="1" customWidth="1"/>
    <col min="2568" max="2568" width="3.7109375" style="202" customWidth="1"/>
    <col min="2569" max="2569" width="10.85546875" style="202" bestFit="1" customWidth="1"/>
    <col min="2570" max="2570" width="3.7109375" style="202" customWidth="1"/>
    <col min="2571" max="2571" width="12.5703125" style="202" bestFit="1" customWidth="1"/>
    <col min="2572" max="2572" width="7.28515625" style="202" customWidth="1"/>
    <col min="2573" max="2816" width="9.140625" style="202"/>
    <col min="2817" max="2817" width="15.85546875" style="202" bestFit="1" customWidth="1"/>
    <col min="2818" max="2818" width="3.7109375" style="202" customWidth="1"/>
    <col min="2819" max="2819" width="44.28515625" style="202" bestFit="1" customWidth="1"/>
    <col min="2820" max="2820" width="3.7109375" style="202" customWidth="1"/>
    <col min="2821" max="2821" width="12.28515625" style="202" bestFit="1" customWidth="1"/>
    <col min="2822" max="2822" width="3.7109375" style="202" customWidth="1"/>
    <col min="2823" max="2823" width="10.85546875" style="202" bestFit="1" customWidth="1"/>
    <col min="2824" max="2824" width="3.7109375" style="202" customWidth="1"/>
    <col min="2825" max="2825" width="10.85546875" style="202" bestFit="1" customWidth="1"/>
    <col min="2826" max="2826" width="3.7109375" style="202" customWidth="1"/>
    <col min="2827" max="2827" width="12.5703125" style="202" bestFit="1" customWidth="1"/>
    <col min="2828" max="2828" width="7.28515625" style="202" customWidth="1"/>
    <col min="2829" max="3072" width="9.140625" style="202"/>
    <col min="3073" max="3073" width="15.85546875" style="202" bestFit="1" customWidth="1"/>
    <col min="3074" max="3074" width="3.7109375" style="202" customWidth="1"/>
    <col min="3075" max="3075" width="44.28515625" style="202" bestFit="1" customWidth="1"/>
    <col min="3076" max="3076" width="3.7109375" style="202" customWidth="1"/>
    <col min="3077" max="3077" width="12.28515625" style="202" bestFit="1" customWidth="1"/>
    <col min="3078" max="3078" width="3.7109375" style="202" customWidth="1"/>
    <col min="3079" max="3079" width="10.85546875" style="202" bestFit="1" customWidth="1"/>
    <col min="3080" max="3080" width="3.7109375" style="202" customWidth="1"/>
    <col min="3081" max="3081" width="10.85546875" style="202" bestFit="1" customWidth="1"/>
    <col min="3082" max="3082" width="3.7109375" style="202" customWidth="1"/>
    <col min="3083" max="3083" width="12.5703125" style="202" bestFit="1" customWidth="1"/>
    <col min="3084" max="3084" width="7.28515625" style="202" customWidth="1"/>
    <col min="3085" max="3328" width="9.140625" style="202"/>
    <col min="3329" max="3329" width="15.85546875" style="202" bestFit="1" customWidth="1"/>
    <col min="3330" max="3330" width="3.7109375" style="202" customWidth="1"/>
    <col min="3331" max="3331" width="44.28515625" style="202" bestFit="1" customWidth="1"/>
    <col min="3332" max="3332" width="3.7109375" style="202" customWidth="1"/>
    <col min="3333" max="3333" width="12.28515625" style="202" bestFit="1" customWidth="1"/>
    <col min="3334" max="3334" width="3.7109375" style="202" customWidth="1"/>
    <col min="3335" max="3335" width="10.85546875" style="202" bestFit="1" customWidth="1"/>
    <col min="3336" max="3336" width="3.7109375" style="202" customWidth="1"/>
    <col min="3337" max="3337" width="10.85546875" style="202" bestFit="1" customWidth="1"/>
    <col min="3338" max="3338" width="3.7109375" style="202" customWidth="1"/>
    <col min="3339" max="3339" width="12.5703125" style="202" bestFit="1" customWidth="1"/>
    <col min="3340" max="3340" width="7.28515625" style="202" customWidth="1"/>
    <col min="3341" max="3584" width="9.140625" style="202"/>
    <col min="3585" max="3585" width="15.85546875" style="202" bestFit="1" customWidth="1"/>
    <col min="3586" max="3586" width="3.7109375" style="202" customWidth="1"/>
    <col min="3587" max="3587" width="44.28515625" style="202" bestFit="1" customWidth="1"/>
    <col min="3588" max="3588" width="3.7109375" style="202" customWidth="1"/>
    <col min="3589" max="3589" width="12.28515625" style="202" bestFit="1" customWidth="1"/>
    <col min="3590" max="3590" width="3.7109375" style="202" customWidth="1"/>
    <col min="3591" max="3591" width="10.85546875" style="202" bestFit="1" customWidth="1"/>
    <col min="3592" max="3592" width="3.7109375" style="202" customWidth="1"/>
    <col min="3593" max="3593" width="10.85546875" style="202" bestFit="1" customWidth="1"/>
    <col min="3594" max="3594" width="3.7109375" style="202" customWidth="1"/>
    <col min="3595" max="3595" width="12.5703125" style="202" bestFit="1" customWidth="1"/>
    <col min="3596" max="3596" width="7.28515625" style="202" customWidth="1"/>
    <col min="3597" max="3840" width="9.140625" style="202"/>
    <col min="3841" max="3841" width="15.85546875" style="202" bestFit="1" customWidth="1"/>
    <col min="3842" max="3842" width="3.7109375" style="202" customWidth="1"/>
    <col min="3843" max="3843" width="44.28515625" style="202" bestFit="1" customWidth="1"/>
    <col min="3844" max="3844" width="3.7109375" style="202" customWidth="1"/>
    <col min="3845" max="3845" width="12.28515625" style="202" bestFit="1" customWidth="1"/>
    <col min="3846" max="3846" width="3.7109375" style="202" customWidth="1"/>
    <col min="3847" max="3847" width="10.85546875" style="202" bestFit="1" customWidth="1"/>
    <col min="3848" max="3848" width="3.7109375" style="202" customWidth="1"/>
    <col min="3849" max="3849" width="10.85546875" style="202" bestFit="1" customWidth="1"/>
    <col min="3850" max="3850" width="3.7109375" style="202" customWidth="1"/>
    <col min="3851" max="3851" width="12.5703125" style="202" bestFit="1" customWidth="1"/>
    <col min="3852" max="3852" width="7.28515625" style="202" customWidth="1"/>
    <col min="3853" max="4096" width="9.140625" style="202"/>
    <col min="4097" max="4097" width="15.85546875" style="202" bestFit="1" customWidth="1"/>
    <col min="4098" max="4098" width="3.7109375" style="202" customWidth="1"/>
    <col min="4099" max="4099" width="44.28515625" style="202" bestFit="1" customWidth="1"/>
    <col min="4100" max="4100" width="3.7109375" style="202" customWidth="1"/>
    <col min="4101" max="4101" width="12.28515625" style="202" bestFit="1" customWidth="1"/>
    <col min="4102" max="4102" width="3.7109375" style="202" customWidth="1"/>
    <col min="4103" max="4103" width="10.85546875" style="202" bestFit="1" customWidth="1"/>
    <col min="4104" max="4104" width="3.7109375" style="202" customWidth="1"/>
    <col min="4105" max="4105" width="10.85546875" style="202" bestFit="1" customWidth="1"/>
    <col min="4106" max="4106" width="3.7109375" style="202" customWidth="1"/>
    <col min="4107" max="4107" width="12.5703125" style="202" bestFit="1" customWidth="1"/>
    <col min="4108" max="4108" width="7.28515625" style="202" customWidth="1"/>
    <col min="4109" max="4352" width="9.140625" style="202"/>
    <col min="4353" max="4353" width="15.85546875" style="202" bestFit="1" customWidth="1"/>
    <col min="4354" max="4354" width="3.7109375" style="202" customWidth="1"/>
    <col min="4355" max="4355" width="44.28515625" style="202" bestFit="1" customWidth="1"/>
    <col min="4356" max="4356" width="3.7109375" style="202" customWidth="1"/>
    <col min="4357" max="4357" width="12.28515625" style="202" bestFit="1" customWidth="1"/>
    <col min="4358" max="4358" width="3.7109375" style="202" customWidth="1"/>
    <col min="4359" max="4359" width="10.85546875" style="202" bestFit="1" customWidth="1"/>
    <col min="4360" max="4360" width="3.7109375" style="202" customWidth="1"/>
    <col min="4361" max="4361" width="10.85546875" style="202" bestFit="1" customWidth="1"/>
    <col min="4362" max="4362" width="3.7109375" style="202" customWidth="1"/>
    <col min="4363" max="4363" width="12.5703125" style="202" bestFit="1" customWidth="1"/>
    <col min="4364" max="4364" width="7.28515625" style="202" customWidth="1"/>
    <col min="4365" max="4608" width="9.140625" style="202"/>
    <col min="4609" max="4609" width="15.85546875" style="202" bestFit="1" customWidth="1"/>
    <col min="4610" max="4610" width="3.7109375" style="202" customWidth="1"/>
    <col min="4611" max="4611" width="44.28515625" style="202" bestFit="1" customWidth="1"/>
    <col min="4612" max="4612" width="3.7109375" style="202" customWidth="1"/>
    <col min="4613" max="4613" width="12.28515625" style="202" bestFit="1" customWidth="1"/>
    <col min="4614" max="4614" width="3.7109375" style="202" customWidth="1"/>
    <col min="4615" max="4615" width="10.85546875" style="202" bestFit="1" customWidth="1"/>
    <col min="4616" max="4616" width="3.7109375" style="202" customWidth="1"/>
    <col min="4617" max="4617" width="10.85546875" style="202" bestFit="1" customWidth="1"/>
    <col min="4618" max="4618" width="3.7109375" style="202" customWidth="1"/>
    <col min="4619" max="4619" width="12.5703125" style="202" bestFit="1" customWidth="1"/>
    <col min="4620" max="4620" width="7.28515625" style="202" customWidth="1"/>
    <col min="4621" max="4864" width="9.140625" style="202"/>
    <col min="4865" max="4865" width="15.85546875" style="202" bestFit="1" customWidth="1"/>
    <col min="4866" max="4866" width="3.7109375" style="202" customWidth="1"/>
    <col min="4867" max="4867" width="44.28515625" style="202" bestFit="1" customWidth="1"/>
    <col min="4868" max="4868" width="3.7109375" style="202" customWidth="1"/>
    <col min="4869" max="4869" width="12.28515625" style="202" bestFit="1" customWidth="1"/>
    <col min="4870" max="4870" width="3.7109375" style="202" customWidth="1"/>
    <col min="4871" max="4871" width="10.85546875" style="202" bestFit="1" customWidth="1"/>
    <col min="4872" max="4872" width="3.7109375" style="202" customWidth="1"/>
    <col min="4873" max="4873" width="10.85546875" style="202" bestFit="1" customWidth="1"/>
    <col min="4874" max="4874" width="3.7109375" style="202" customWidth="1"/>
    <col min="4875" max="4875" width="12.5703125" style="202" bestFit="1" customWidth="1"/>
    <col min="4876" max="4876" width="7.28515625" style="202" customWidth="1"/>
    <col min="4877" max="5120" width="9.140625" style="202"/>
    <col min="5121" max="5121" width="15.85546875" style="202" bestFit="1" customWidth="1"/>
    <col min="5122" max="5122" width="3.7109375" style="202" customWidth="1"/>
    <col min="5123" max="5123" width="44.28515625" style="202" bestFit="1" customWidth="1"/>
    <col min="5124" max="5124" width="3.7109375" style="202" customWidth="1"/>
    <col min="5125" max="5125" width="12.28515625" style="202" bestFit="1" customWidth="1"/>
    <col min="5126" max="5126" width="3.7109375" style="202" customWidth="1"/>
    <col min="5127" max="5127" width="10.85546875" style="202" bestFit="1" customWidth="1"/>
    <col min="5128" max="5128" width="3.7109375" style="202" customWidth="1"/>
    <col min="5129" max="5129" width="10.85546875" style="202" bestFit="1" customWidth="1"/>
    <col min="5130" max="5130" width="3.7109375" style="202" customWidth="1"/>
    <col min="5131" max="5131" width="12.5703125" style="202" bestFit="1" customWidth="1"/>
    <col min="5132" max="5132" width="7.28515625" style="202" customWidth="1"/>
    <col min="5133" max="5376" width="9.140625" style="202"/>
    <col min="5377" max="5377" width="15.85546875" style="202" bestFit="1" customWidth="1"/>
    <col min="5378" max="5378" width="3.7109375" style="202" customWidth="1"/>
    <col min="5379" max="5379" width="44.28515625" style="202" bestFit="1" customWidth="1"/>
    <col min="5380" max="5380" width="3.7109375" style="202" customWidth="1"/>
    <col min="5381" max="5381" width="12.28515625" style="202" bestFit="1" customWidth="1"/>
    <col min="5382" max="5382" width="3.7109375" style="202" customWidth="1"/>
    <col min="5383" max="5383" width="10.85546875" style="202" bestFit="1" customWidth="1"/>
    <col min="5384" max="5384" width="3.7109375" style="202" customWidth="1"/>
    <col min="5385" max="5385" width="10.85546875" style="202" bestFit="1" customWidth="1"/>
    <col min="5386" max="5386" width="3.7109375" style="202" customWidth="1"/>
    <col min="5387" max="5387" width="12.5703125" style="202" bestFit="1" customWidth="1"/>
    <col min="5388" max="5388" width="7.28515625" style="202" customWidth="1"/>
    <col min="5389" max="5632" width="9.140625" style="202"/>
    <col min="5633" max="5633" width="15.85546875" style="202" bestFit="1" customWidth="1"/>
    <col min="5634" max="5634" width="3.7109375" style="202" customWidth="1"/>
    <col min="5635" max="5635" width="44.28515625" style="202" bestFit="1" customWidth="1"/>
    <col min="5636" max="5636" width="3.7109375" style="202" customWidth="1"/>
    <col min="5637" max="5637" width="12.28515625" style="202" bestFit="1" customWidth="1"/>
    <col min="5638" max="5638" width="3.7109375" style="202" customWidth="1"/>
    <col min="5639" max="5639" width="10.85546875" style="202" bestFit="1" customWidth="1"/>
    <col min="5640" max="5640" width="3.7109375" style="202" customWidth="1"/>
    <col min="5641" max="5641" width="10.85546875" style="202" bestFit="1" customWidth="1"/>
    <col min="5642" max="5642" width="3.7109375" style="202" customWidth="1"/>
    <col min="5643" max="5643" width="12.5703125" style="202" bestFit="1" customWidth="1"/>
    <col min="5644" max="5644" width="7.28515625" style="202" customWidth="1"/>
    <col min="5645" max="5888" width="9.140625" style="202"/>
    <col min="5889" max="5889" width="15.85546875" style="202" bestFit="1" customWidth="1"/>
    <col min="5890" max="5890" width="3.7109375" style="202" customWidth="1"/>
    <col min="5891" max="5891" width="44.28515625" style="202" bestFit="1" customWidth="1"/>
    <col min="5892" max="5892" width="3.7109375" style="202" customWidth="1"/>
    <col min="5893" max="5893" width="12.28515625" style="202" bestFit="1" customWidth="1"/>
    <col min="5894" max="5894" width="3.7109375" style="202" customWidth="1"/>
    <col min="5895" max="5895" width="10.85546875" style="202" bestFit="1" customWidth="1"/>
    <col min="5896" max="5896" width="3.7109375" style="202" customWidth="1"/>
    <col min="5897" max="5897" width="10.85546875" style="202" bestFit="1" customWidth="1"/>
    <col min="5898" max="5898" width="3.7109375" style="202" customWidth="1"/>
    <col min="5899" max="5899" width="12.5703125" style="202" bestFit="1" customWidth="1"/>
    <col min="5900" max="5900" width="7.28515625" style="202" customWidth="1"/>
    <col min="5901" max="6144" width="9.140625" style="202"/>
    <col min="6145" max="6145" width="15.85546875" style="202" bestFit="1" customWidth="1"/>
    <col min="6146" max="6146" width="3.7109375" style="202" customWidth="1"/>
    <col min="6147" max="6147" width="44.28515625" style="202" bestFit="1" customWidth="1"/>
    <col min="6148" max="6148" width="3.7109375" style="202" customWidth="1"/>
    <col min="6149" max="6149" width="12.28515625" style="202" bestFit="1" customWidth="1"/>
    <col min="6150" max="6150" width="3.7109375" style="202" customWidth="1"/>
    <col min="6151" max="6151" width="10.85546875" style="202" bestFit="1" customWidth="1"/>
    <col min="6152" max="6152" width="3.7109375" style="202" customWidth="1"/>
    <col min="6153" max="6153" width="10.85546875" style="202" bestFit="1" customWidth="1"/>
    <col min="6154" max="6154" width="3.7109375" style="202" customWidth="1"/>
    <col min="6155" max="6155" width="12.5703125" style="202" bestFit="1" customWidth="1"/>
    <col min="6156" max="6156" width="7.28515625" style="202" customWidth="1"/>
    <col min="6157" max="6400" width="9.140625" style="202"/>
    <col min="6401" max="6401" width="15.85546875" style="202" bestFit="1" customWidth="1"/>
    <col min="6402" max="6402" width="3.7109375" style="202" customWidth="1"/>
    <col min="6403" max="6403" width="44.28515625" style="202" bestFit="1" customWidth="1"/>
    <col min="6404" max="6404" width="3.7109375" style="202" customWidth="1"/>
    <col min="6405" max="6405" width="12.28515625" style="202" bestFit="1" customWidth="1"/>
    <col min="6406" max="6406" width="3.7109375" style="202" customWidth="1"/>
    <col min="6407" max="6407" width="10.85546875" style="202" bestFit="1" customWidth="1"/>
    <col min="6408" max="6408" width="3.7109375" style="202" customWidth="1"/>
    <col min="6409" max="6409" width="10.85546875" style="202" bestFit="1" customWidth="1"/>
    <col min="6410" max="6410" width="3.7109375" style="202" customWidth="1"/>
    <col min="6411" max="6411" width="12.5703125" style="202" bestFit="1" customWidth="1"/>
    <col min="6412" max="6412" width="7.28515625" style="202" customWidth="1"/>
    <col min="6413" max="6656" width="9.140625" style="202"/>
    <col min="6657" max="6657" width="15.85546875" style="202" bestFit="1" customWidth="1"/>
    <col min="6658" max="6658" width="3.7109375" style="202" customWidth="1"/>
    <col min="6659" max="6659" width="44.28515625" style="202" bestFit="1" customWidth="1"/>
    <col min="6660" max="6660" width="3.7109375" style="202" customWidth="1"/>
    <col min="6661" max="6661" width="12.28515625" style="202" bestFit="1" customWidth="1"/>
    <col min="6662" max="6662" width="3.7109375" style="202" customWidth="1"/>
    <col min="6663" max="6663" width="10.85546875" style="202" bestFit="1" customWidth="1"/>
    <col min="6664" max="6664" width="3.7109375" style="202" customWidth="1"/>
    <col min="6665" max="6665" width="10.85546875" style="202" bestFit="1" customWidth="1"/>
    <col min="6666" max="6666" width="3.7109375" style="202" customWidth="1"/>
    <col min="6667" max="6667" width="12.5703125" style="202" bestFit="1" customWidth="1"/>
    <col min="6668" max="6668" width="7.28515625" style="202" customWidth="1"/>
    <col min="6669" max="6912" width="9.140625" style="202"/>
    <col min="6913" max="6913" width="15.85546875" style="202" bestFit="1" customWidth="1"/>
    <col min="6914" max="6914" width="3.7109375" style="202" customWidth="1"/>
    <col min="6915" max="6915" width="44.28515625" style="202" bestFit="1" customWidth="1"/>
    <col min="6916" max="6916" width="3.7109375" style="202" customWidth="1"/>
    <col min="6917" max="6917" width="12.28515625" style="202" bestFit="1" customWidth="1"/>
    <col min="6918" max="6918" width="3.7109375" style="202" customWidth="1"/>
    <col min="6919" max="6919" width="10.85546875" style="202" bestFit="1" customWidth="1"/>
    <col min="6920" max="6920" width="3.7109375" style="202" customWidth="1"/>
    <col min="6921" max="6921" width="10.85546875" style="202" bestFit="1" customWidth="1"/>
    <col min="6922" max="6922" width="3.7109375" style="202" customWidth="1"/>
    <col min="6923" max="6923" width="12.5703125" style="202" bestFit="1" customWidth="1"/>
    <col min="6924" max="6924" width="7.28515625" style="202" customWidth="1"/>
    <col min="6925" max="7168" width="9.140625" style="202"/>
    <col min="7169" max="7169" width="15.85546875" style="202" bestFit="1" customWidth="1"/>
    <col min="7170" max="7170" width="3.7109375" style="202" customWidth="1"/>
    <col min="7171" max="7171" width="44.28515625" style="202" bestFit="1" customWidth="1"/>
    <col min="7172" max="7172" width="3.7109375" style="202" customWidth="1"/>
    <col min="7173" max="7173" width="12.28515625" style="202" bestFit="1" customWidth="1"/>
    <col min="7174" max="7174" width="3.7109375" style="202" customWidth="1"/>
    <col min="7175" max="7175" width="10.85546875" style="202" bestFit="1" customWidth="1"/>
    <col min="7176" max="7176" width="3.7109375" style="202" customWidth="1"/>
    <col min="7177" max="7177" width="10.85546875" style="202" bestFit="1" customWidth="1"/>
    <col min="7178" max="7178" width="3.7109375" style="202" customWidth="1"/>
    <col min="7179" max="7179" width="12.5703125" style="202" bestFit="1" customWidth="1"/>
    <col min="7180" max="7180" width="7.28515625" style="202" customWidth="1"/>
    <col min="7181" max="7424" width="9.140625" style="202"/>
    <col min="7425" max="7425" width="15.85546875" style="202" bestFit="1" customWidth="1"/>
    <col min="7426" max="7426" width="3.7109375" style="202" customWidth="1"/>
    <col min="7427" max="7427" width="44.28515625" style="202" bestFit="1" customWidth="1"/>
    <col min="7428" max="7428" width="3.7109375" style="202" customWidth="1"/>
    <col min="7429" max="7429" width="12.28515625" style="202" bestFit="1" customWidth="1"/>
    <col min="7430" max="7430" width="3.7109375" style="202" customWidth="1"/>
    <col min="7431" max="7431" width="10.85546875" style="202" bestFit="1" customWidth="1"/>
    <col min="7432" max="7432" width="3.7109375" style="202" customWidth="1"/>
    <col min="7433" max="7433" width="10.85546875" style="202" bestFit="1" customWidth="1"/>
    <col min="7434" max="7434" width="3.7109375" style="202" customWidth="1"/>
    <col min="7435" max="7435" width="12.5703125" style="202" bestFit="1" customWidth="1"/>
    <col min="7436" max="7436" width="7.28515625" style="202" customWidth="1"/>
    <col min="7437" max="7680" width="9.140625" style="202"/>
    <col min="7681" max="7681" width="15.85546875" style="202" bestFit="1" customWidth="1"/>
    <col min="7682" max="7682" width="3.7109375" style="202" customWidth="1"/>
    <col min="7683" max="7683" width="44.28515625" style="202" bestFit="1" customWidth="1"/>
    <col min="7684" max="7684" width="3.7109375" style="202" customWidth="1"/>
    <col min="7685" max="7685" width="12.28515625" style="202" bestFit="1" customWidth="1"/>
    <col min="7686" max="7686" width="3.7109375" style="202" customWidth="1"/>
    <col min="7687" max="7687" width="10.85546875" style="202" bestFit="1" customWidth="1"/>
    <col min="7688" max="7688" width="3.7109375" style="202" customWidth="1"/>
    <col min="7689" max="7689" width="10.85546875" style="202" bestFit="1" customWidth="1"/>
    <col min="7690" max="7690" width="3.7109375" style="202" customWidth="1"/>
    <col min="7691" max="7691" width="12.5703125" style="202" bestFit="1" customWidth="1"/>
    <col min="7692" max="7692" width="7.28515625" style="202" customWidth="1"/>
    <col min="7693" max="7936" width="9.140625" style="202"/>
    <col min="7937" max="7937" width="15.85546875" style="202" bestFit="1" customWidth="1"/>
    <col min="7938" max="7938" width="3.7109375" style="202" customWidth="1"/>
    <col min="7939" max="7939" width="44.28515625" style="202" bestFit="1" customWidth="1"/>
    <col min="7940" max="7940" width="3.7109375" style="202" customWidth="1"/>
    <col min="7941" max="7941" width="12.28515625" style="202" bestFit="1" customWidth="1"/>
    <col min="7942" max="7942" width="3.7109375" style="202" customWidth="1"/>
    <col min="7943" max="7943" width="10.85546875" style="202" bestFit="1" customWidth="1"/>
    <col min="7944" max="7944" width="3.7109375" style="202" customWidth="1"/>
    <col min="7945" max="7945" width="10.85546875" style="202" bestFit="1" customWidth="1"/>
    <col min="7946" max="7946" width="3.7109375" style="202" customWidth="1"/>
    <col min="7947" max="7947" width="12.5703125" style="202" bestFit="1" customWidth="1"/>
    <col min="7948" max="7948" width="7.28515625" style="202" customWidth="1"/>
    <col min="7949" max="8192" width="9.140625" style="202"/>
    <col min="8193" max="8193" width="15.85546875" style="202" bestFit="1" customWidth="1"/>
    <col min="8194" max="8194" width="3.7109375" style="202" customWidth="1"/>
    <col min="8195" max="8195" width="44.28515625" style="202" bestFit="1" customWidth="1"/>
    <col min="8196" max="8196" width="3.7109375" style="202" customWidth="1"/>
    <col min="8197" max="8197" width="12.28515625" style="202" bestFit="1" customWidth="1"/>
    <col min="8198" max="8198" width="3.7109375" style="202" customWidth="1"/>
    <col min="8199" max="8199" width="10.85546875" style="202" bestFit="1" customWidth="1"/>
    <col min="8200" max="8200" width="3.7109375" style="202" customWidth="1"/>
    <col min="8201" max="8201" width="10.85546875" style="202" bestFit="1" customWidth="1"/>
    <col min="8202" max="8202" width="3.7109375" style="202" customWidth="1"/>
    <col min="8203" max="8203" width="12.5703125" style="202" bestFit="1" customWidth="1"/>
    <col min="8204" max="8204" width="7.28515625" style="202" customWidth="1"/>
    <col min="8205" max="8448" width="9.140625" style="202"/>
    <col min="8449" max="8449" width="15.85546875" style="202" bestFit="1" customWidth="1"/>
    <col min="8450" max="8450" width="3.7109375" style="202" customWidth="1"/>
    <col min="8451" max="8451" width="44.28515625" style="202" bestFit="1" customWidth="1"/>
    <col min="8452" max="8452" width="3.7109375" style="202" customWidth="1"/>
    <col min="8453" max="8453" width="12.28515625" style="202" bestFit="1" customWidth="1"/>
    <col min="8454" max="8454" width="3.7109375" style="202" customWidth="1"/>
    <col min="8455" max="8455" width="10.85546875" style="202" bestFit="1" customWidth="1"/>
    <col min="8456" max="8456" width="3.7109375" style="202" customWidth="1"/>
    <col min="8457" max="8457" width="10.85546875" style="202" bestFit="1" customWidth="1"/>
    <col min="8458" max="8458" width="3.7109375" style="202" customWidth="1"/>
    <col min="8459" max="8459" width="12.5703125" style="202" bestFit="1" customWidth="1"/>
    <col min="8460" max="8460" width="7.28515625" style="202" customWidth="1"/>
    <col min="8461" max="8704" width="9.140625" style="202"/>
    <col min="8705" max="8705" width="15.85546875" style="202" bestFit="1" customWidth="1"/>
    <col min="8706" max="8706" width="3.7109375" style="202" customWidth="1"/>
    <col min="8707" max="8707" width="44.28515625" style="202" bestFit="1" customWidth="1"/>
    <col min="8708" max="8708" width="3.7109375" style="202" customWidth="1"/>
    <col min="8709" max="8709" width="12.28515625" style="202" bestFit="1" customWidth="1"/>
    <col min="8710" max="8710" width="3.7109375" style="202" customWidth="1"/>
    <col min="8711" max="8711" width="10.85546875" style="202" bestFit="1" customWidth="1"/>
    <col min="8712" max="8712" width="3.7109375" style="202" customWidth="1"/>
    <col min="8713" max="8713" width="10.85546875" style="202" bestFit="1" customWidth="1"/>
    <col min="8714" max="8714" width="3.7109375" style="202" customWidth="1"/>
    <col min="8715" max="8715" width="12.5703125" style="202" bestFit="1" customWidth="1"/>
    <col min="8716" max="8716" width="7.28515625" style="202" customWidth="1"/>
    <col min="8717" max="8960" width="9.140625" style="202"/>
    <col min="8961" max="8961" width="15.85546875" style="202" bestFit="1" customWidth="1"/>
    <col min="8962" max="8962" width="3.7109375" style="202" customWidth="1"/>
    <col min="8963" max="8963" width="44.28515625" style="202" bestFit="1" customWidth="1"/>
    <col min="8964" max="8964" width="3.7109375" style="202" customWidth="1"/>
    <col min="8965" max="8965" width="12.28515625" style="202" bestFit="1" customWidth="1"/>
    <col min="8966" max="8966" width="3.7109375" style="202" customWidth="1"/>
    <col min="8967" max="8967" width="10.85546875" style="202" bestFit="1" customWidth="1"/>
    <col min="8968" max="8968" width="3.7109375" style="202" customWidth="1"/>
    <col min="8969" max="8969" width="10.85546875" style="202" bestFit="1" customWidth="1"/>
    <col min="8970" max="8970" width="3.7109375" style="202" customWidth="1"/>
    <col min="8971" max="8971" width="12.5703125" style="202" bestFit="1" customWidth="1"/>
    <col min="8972" max="8972" width="7.28515625" style="202" customWidth="1"/>
    <col min="8973" max="9216" width="9.140625" style="202"/>
    <col min="9217" max="9217" width="15.85546875" style="202" bestFit="1" customWidth="1"/>
    <col min="9218" max="9218" width="3.7109375" style="202" customWidth="1"/>
    <col min="9219" max="9219" width="44.28515625" style="202" bestFit="1" customWidth="1"/>
    <col min="9220" max="9220" width="3.7109375" style="202" customWidth="1"/>
    <col min="9221" max="9221" width="12.28515625" style="202" bestFit="1" customWidth="1"/>
    <col min="9222" max="9222" width="3.7109375" style="202" customWidth="1"/>
    <col min="9223" max="9223" width="10.85546875" style="202" bestFit="1" customWidth="1"/>
    <col min="9224" max="9224" width="3.7109375" style="202" customWidth="1"/>
    <col min="9225" max="9225" width="10.85546875" style="202" bestFit="1" customWidth="1"/>
    <col min="9226" max="9226" width="3.7109375" style="202" customWidth="1"/>
    <col min="9227" max="9227" width="12.5703125" style="202" bestFit="1" customWidth="1"/>
    <col min="9228" max="9228" width="7.28515625" style="202" customWidth="1"/>
    <col min="9229" max="9472" width="9.140625" style="202"/>
    <col min="9473" max="9473" width="15.85546875" style="202" bestFit="1" customWidth="1"/>
    <col min="9474" max="9474" width="3.7109375" style="202" customWidth="1"/>
    <col min="9475" max="9475" width="44.28515625" style="202" bestFit="1" customWidth="1"/>
    <col min="9476" max="9476" width="3.7109375" style="202" customWidth="1"/>
    <col min="9477" max="9477" width="12.28515625" style="202" bestFit="1" customWidth="1"/>
    <col min="9478" max="9478" width="3.7109375" style="202" customWidth="1"/>
    <col min="9479" max="9479" width="10.85546875" style="202" bestFit="1" customWidth="1"/>
    <col min="9480" max="9480" width="3.7109375" style="202" customWidth="1"/>
    <col min="9481" max="9481" width="10.85546875" style="202" bestFit="1" customWidth="1"/>
    <col min="9482" max="9482" width="3.7109375" style="202" customWidth="1"/>
    <col min="9483" max="9483" width="12.5703125" style="202" bestFit="1" customWidth="1"/>
    <col min="9484" max="9484" width="7.28515625" style="202" customWidth="1"/>
    <col min="9485" max="9728" width="9.140625" style="202"/>
    <col min="9729" max="9729" width="15.85546875" style="202" bestFit="1" customWidth="1"/>
    <col min="9730" max="9730" width="3.7109375" style="202" customWidth="1"/>
    <col min="9731" max="9731" width="44.28515625" style="202" bestFit="1" customWidth="1"/>
    <col min="9732" max="9732" width="3.7109375" style="202" customWidth="1"/>
    <col min="9733" max="9733" width="12.28515625" style="202" bestFit="1" customWidth="1"/>
    <col min="9734" max="9734" width="3.7109375" style="202" customWidth="1"/>
    <col min="9735" max="9735" width="10.85546875" style="202" bestFit="1" customWidth="1"/>
    <col min="9736" max="9736" width="3.7109375" style="202" customWidth="1"/>
    <col min="9737" max="9737" width="10.85546875" style="202" bestFit="1" customWidth="1"/>
    <col min="9738" max="9738" width="3.7109375" style="202" customWidth="1"/>
    <col min="9739" max="9739" width="12.5703125" style="202" bestFit="1" customWidth="1"/>
    <col min="9740" max="9740" width="7.28515625" style="202" customWidth="1"/>
    <col min="9741" max="9984" width="9.140625" style="202"/>
    <col min="9985" max="9985" width="15.85546875" style="202" bestFit="1" customWidth="1"/>
    <col min="9986" max="9986" width="3.7109375" style="202" customWidth="1"/>
    <col min="9987" max="9987" width="44.28515625" style="202" bestFit="1" customWidth="1"/>
    <col min="9988" max="9988" width="3.7109375" style="202" customWidth="1"/>
    <col min="9989" max="9989" width="12.28515625" style="202" bestFit="1" customWidth="1"/>
    <col min="9990" max="9990" width="3.7109375" style="202" customWidth="1"/>
    <col min="9991" max="9991" width="10.85546875" style="202" bestFit="1" customWidth="1"/>
    <col min="9992" max="9992" width="3.7109375" style="202" customWidth="1"/>
    <col min="9993" max="9993" width="10.85546875" style="202" bestFit="1" customWidth="1"/>
    <col min="9994" max="9994" width="3.7109375" style="202" customWidth="1"/>
    <col min="9995" max="9995" width="12.5703125" style="202" bestFit="1" customWidth="1"/>
    <col min="9996" max="9996" width="7.28515625" style="202" customWidth="1"/>
    <col min="9997" max="10240" width="9.140625" style="202"/>
    <col min="10241" max="10241" width="15.85546875" style="202" bestFit="1" customWidth="1"/>
    <col min="10242" max="10242" width="3.7109375" style="202" customWidth="1"/>
    <col min="10243" max="10243" width="44.28515625" style="202" bestFit="1" customWidth="1"/>
    <col min="10244" max="10244" width="3.7109375" style="202" customWidth="1"/>
    <col min="10245" max="10245" width="12.28515625" style="202" bestFit="1" customWidth="1"/>
    <col min="10246" max="10246" width="3.7109375" style="202" customWidth="1"/>
    <col min="10247" max="10247" width="10.85546875" style="202" bestFit="1" customWidth="1"/>
    <col min="10248" max="10248" width="3.7109375" style="202" customWidth="1"/>
    <col min="10249" max="10249" width="10.85546875" style="202" bestFit="1" customWidth="1"/>
    <col min="10250" max="10250" width="3.7109375" style="202" customWidth="1"/>
    <col min="10251" max="10251" width="12.5703125" style="202" bestFit="1" customWidth="1"/>
    <col min="10252" max="10252" width="7.28515625" style="202" customWidth="1"/>
    <col min="10253" max="10496" width="9.140625" style="202"/>
    <col min="10497" max="10497" width="15.85546875" style="202" bestFit="1" customWidth="1"/>
    <col min="10498" max="10498" width="3.7109375" style="202" customWidth="1"/>
    <col min="10499" max="10499" width="44.28515625" style="202" bestFit="1" customWidth="1"/>
    <col min="10500" max="10500" width="3.7109375" style="202" customWidth="1"/>
    <col min="10501" max="10501" width="12.28515625" style="202" bestFit="1" customWidth="1"/>
    <col min="10502" max="10502" width="3.7109375" style="202" customWidth="1"/>
    <col min="10503" max="10503" width="10.85546875" style="202" bestFit="1" customWidth="1"/>
    <col min="10504" max="10504" width="3.7109375" style="202" customWidth="1"/>
    <col min="10505" max="10505" width="10.85546875" style="202" bestFit="1" customWidth="1"/>
    <col min="10506" max="10506" width="3.7109375" style="202" customWidth="1"/>
    <col min="10507" max="10507" width="12.5703125" style="202" bestFit="1" customWidth="1"/>
    <col min="10508" max="10508" width="7.28515625" style="202" customWidth="1"/>
    <col min="10509" max="10752" width="9.140625" style="202"/>
    <col min="10753" max="10753" width="15.85546875" style="202" bestFit="1" customWidth="1"/>
    <col min="10754" max="10754" width="3.7109375" style="202" customWidth="1"/>
    <col min="10755" max="10755" width="44.28515625" style="202" bestFit="1" customWidth="1"/>
    <col min="10756" max="10756" width="3.7109375" style="202" customWidth="1"/>
    <col min="10757" max="10757" width="12.28515625" style="202" bestFit="1" customWidth="1"/>
    <col min="10758" max="10758" width="3.7109375" style="202" customWidth="1"/>
    <col min="10759" max="10759" width="10.85546875" style="202" bestFit="1" customWidth="1"/>
    <col min="10760" max="10760" width="3.7109375" style="202" customWidth="1"/>
    <col min="10761" max="10761" width="10.85546875" style="202" bestFit="1" customWidth="1"/>
    <col min="10762" max="10762" width="3.7109375" style="202" customWidth="1"/>
    <col min="10763" max="10763" width="12.5703125" style="202" bestFit="1" customWidth="1"/>
    <col min="10764" max="10764" width="7.28515625" style="202" customWidth="1"/>
    <col min="10765" max="11008" width="9.140625" style="202"/>
    <col min="11009" max="11009" width="15.85546875" style="202" bestFit="1" customWidth="1"/>
    <col min="11010" max="11010" width="3.7109375" style="202" customWidth="1"/>
    <col min="11011" max="11011" width="44.28515625" style="202" bestFit="1" customWidth="1"/>
    <col min="11012" max="11012" width="3.7109375" style="202" customWidth="1"/>
    <col min="11013" max="11013" width="12.28515625" style="202" bestFit="1" customWidth="1"/>
    <col min="11014" max="11014" width="3.7109375" style="202" customWidth="1"/>
    <col min="11015" max="11015" width="10.85546875" style="202" bestFit="1" customWidth="1"/>
    <col min="11016" max="11016" width="3.7109375" style="202" customWidth="1"/>
    <col min="11017" max="11017" width="10.85546875" style="202" bestFit="1" customWidth="1"/>
    <col min="11018" max="11018" width="3.7109375" style="202" customWidth="1"/>
    <col min="11019" max="11019" width="12.5703125" style="202" bestFit="1" customWidth="1"/>
    <col min="11020" max="11020" width="7.28515625" style="202" customWidth="1"/>
    <col min="11021" max="11264" width="9.140625" style="202"/>
    <col min="11265" max="11265" width="15.85546875" style="202" bestFit="1" customWidth="1"/>
    <col min="11266" max="11266" width="3.7109375" style="202" customWidth="1"/>
    <col min="11267" max="11267" width="44.28515625" style="202" bestFit="1" customWidth="1"/>
    <col min="11268" max="11268" width="3.7109375" style="202" customWidth="1"/>
    <col min="11269" max="11269" width="12.28515625" style="202" bestFit="1" customWidth="1"/>
    <col min="11270" max="11270" width="3.7109375" style="202" customWidth="1"/>
    <col min="11271" max="11271" width="10.85546875" style="202" bestFit="1" customWidth="1"/>
    <col min="11272" max="11272" width="3.7109375" style="202" customWidth="1"/>
    <col min="11273" max="11273" width="10.85546875" style="202" bestFit="1" customWidth="1"/>
    <col min="11274" max="11274" width="3.7109375" style="202" customWidth="1"/>
    <col min="11275" max="11275" width="12.5703125" style="202" bestFit="1" customWidth="1"/>
    <col min="11276" max="11276" width="7.28515625" style="202" customWidth="1"/>
    <col min="11277" max="11520" width="9.140625" style="202"/>
    <col min="11521" max="11521" width="15.85546875" style="202" bestFit="1" customWidth="1"/>
    <col min="11522" max="11522" width="3.7109375" style="202" customWidth="1"/>
    <col min="11523" max="11523" width="44.28515625" style="202" bestFit="1" customWidth="1"/>
    <col min="11524" max="11524" width="3.7109375" style="202" customWidth="1"/>
    <col min="11525" max="11525" width="12.28515625" style="202" bestFit="1" customWidth="1"/>
    <col min="11526" max="11526" width="3.7109375" style="202" customWidth="1"/>
    <col min="11527" max="11527" width="10.85546875" style="202" bestFit="1" customWidth="1"/>
    <col min="11528" max="11528" width="3.7109375" style="202" customWidth="1"/>
    <col min="11529" max="11529" width="10.85546875" style="202" bestFit="1" customWidth="1"/>
    <col min="11530" max="11530" width="3.7109375" style="202" customWidth="1"/>
    <col min="11531" max="11531" width="12.5703125" style="202" bestFit="1" customWidth="1"/>
    <col min="11532" max="11532" width="7.28515625" style="202" customWidth="1"/>
    <col min="11533" max="11776" width="9.140625" style="202"/>
    <col min="11777" max="11777" width="15.85546875" style="202" bestFit="1" customWidth="1"/>
    <col min="11778" max="11778" width="3.7109375" style="202" customWidth="1"/>
    <col min="11779" max="11779" width="44.28515625" style="202" bestFit="1" customWidth="1"/>
    <col min="11780" max="11780" width="3.7109375" style="202" customWidth="1"/>
    <col min="11781" max="11781" width="12.28515625" style="202" bestFit="1" customWidth="1"/>
    <col min="11782" max="11782" width="3.7109375" style="202" customWidth="1"/>
    <col min="11783" max="11783" width="10.85546875" style="202" bestFit="1" customWidth="1"/>
    <col min="11784" max="11784" width="3.7109375" style="202" customWidth="1"/>
    <col min="11785" max="11785" width="10.85546875" style="202" bestFit="1" customWidth="1"/>
    <col min="11786" max="11786" width="3.7109375" style="202" customWidth="1"/>
    <col min="11787" max="11787" width="12.5703125" style="202" bestFit="1" customWidth="1"/>
    <col min="11788" max="11788" width="7.28515625" style="202" customWidth="1"/>
    <col min="11789" max="12032" width="9.140625" style="202"/>
    <col min="12033" max="12033" width="15.85546875" style="202" bestFit="1" customWidth="1"/>
    <col min="12034" max="12034" width="3.7109375" style="202" customWidth="1"/>
    <col min="12035" max="12035" width="44.28515625" style="202" bestFit="1" customWidth="1"/>
    <col min="12036" max="12036" width="3.7109375" style="202" customWidth="1"/>
    <col min="12037" max="12037" width="12.28515625" style="202" bestFit="1" customWidth="1"/>
    <col min="12038" max="12038" width="3.7109375" style="202" customWidth="1"/>
    <col min="12039" max="12039" width="10.85546875" style="202" bestFit="1" customWidth="1"/>
    <col min="12040" max="12040" width="3.7109375" style="202" customWidth="1"/>
    <col min="12041" max="12041" width="10.85546875" style="202" bestFit="1" customWidth="1"/>
    <col min="12042" max="12042" width="3.7109375" style="202" customWidth="1"/>
    <col min="12043" max="12043" width="12.5703125" style="202" bestFit="1" customWidth="1"/>
    <col min="12044" max="12044" width="7.28515625" style="202" customWidth="1"/>
    <col min="12045" max="12288" width="9.140625" style="202"/>
    <col min="12289" max="12289" width="15.85546875" style="202" bestFit="1" customWidth="1"/>
    <col min="12290" max="12290" width="3.7109375" style="202" customWidth="1"/>
    <col min="12291" max="12291" width="44.28515625" style="202" bestFit="1" customWidth="1"/>
    <col min="12292" max="12292" width="3.7109375" style="202" customWidth="1"/>
    <col min="12293" max="12293" width="12.28515625" style="202" bestFit="1" customWidth="1"/>
    <col min="12294" max="12294" width="3.7109375" style="202" customWidth="1"/>
    <col min="12295" max="12295" width="10.85546875" style="202" bestFit="1" customWidth="1"/>
    <col min="12296" max="12296" width="3.7109375" style="202" customWidth="1"/>
    <col min="12297" max="12297" width="10.85546875" style="202" bestFit="1" customWidth="1"/>
    <col min="12298" max="12298" width="3.7109375" style="202" customWidth="1"/>
    <col min="12299" max="12299" width="12.5703125" style="202" bestFit="1" customWidth="1"/>
    <col min="12300" max="12300" width="7.28515625" style="202" customWidth="1"/>
    <col min="12301" max="12544" width="9.140625" style="202"/>
    <col min="12545" max="12545" width="15.85546875" style="202" bestFit="1" customWidth="1"/>
    <col min="12546" max="12546" width="3.7109375" style="202" customWidth="1"/>
    <col min="12547" max="12547" width="44.28515625" style="202" bestFit="1" customWidth="1"/>
    <col min="12548" max="12548" width="3.7109375" style="202" customWidth="1"/>
    <col min="12549" max="12549" width="12.28515625" style="202" bestFit="1" customWidth="1"/>
    <col min="12550" max="12550" width="3.7109375" style="202" customWidth="1"/>
    <col min="12551" max="12551" width="10.85546875" style="202" bestFit="1" customWidth="1"/>
    <col min="12552" max="12552" width="3.7109375" style="202" customWidth="1"/>
    <col min="12553" max="12553" width="10.85546875" style="202" bestFit="1" customWidth="1"/>
    <col min="12554" max="12554" width="3.7109375" style="202" customWidth="1"/>
    <col min="12555" max="12555" width="12.5703125" style="202" bestFit="1" customWidth="1"/>
    <col min="12556" max="12556" width="7.28515625" style="202" customWidth="1"/>
    <col min="12557" max="12800" width="9.140625" style="202"/>
    <col min="12801" max="12801" width="15.85546875" style="202" bestFit="1" customWidth="1"/>
    <col min="12802" max="12802" width="3.7109375" style="202" customWidth="1"/>
    <col min="12803" max="12803" width="44.28515625" style="202" bestFit="1" customWidth="1"/>
    <col min="12804" max="12804" width="3.7109375" style="202" customWidth="1"/>
    <col min="12805" max="12805" width="12.28515625" style="202" bestFit="1" customWidth="1"/>
    <col min="12806" max="12806" width="3.7109375" style="202" customWidth="1"/>
    <col min="12807" max="12807" width="10.85546875" style="202" bestFit="1" customWidth="1"/>
    <col min="12808" max="12808" width="3.7109375" style="202" customWidth="1"/>
    <col min="12809" max="12809" width="10.85546875" style="202" bestFit="1" customWidth="1"/>
    <col min="12810" max="12810" width="3.7109375" style="202" customWidth="1"/>
    <col min="12811" max="12811" width="12.5703125" style="202" bestFit="1" customWidth="1"/>
    <col min="12812" max="12812" width="7.28515625" style="202" customWidth="1"/>
    <col min="12813" max="13056" width="9.140625" style="202"/>
    <col min="13057" max="13057" width="15.85546875" style="202" bestFit="1" customWidth="1"/>
    <col min="13058" max="13058" width="3.7109375" style="202" customWidth="1"/>
    <col min="13059" max="13059" width="44.28515625" style="202" bestFit="1" customWidth="1"/>
    <col min="13060" max="13060" width="3.7109375" style="202" customWidth="1"/>
    <col min="13061" max="13061" width="12.28515625" style="202" bestFit="1" customWidth="1"/>
    <col min="13062" max="13062" width="3.7109375" style="202" customWidth="1"/>
    <col min="13063" max="13063" width="10.85546875" style="202" bestFit="1" customWidth="1"/>
    <col min="13064" max="13064" width="3.7109375" style="202" customWidth="1"/>
    <col min="13065" max="13065" width="10.85546875" style="202" bestFit="1" customWidth="1"/>
    <col min="13066" max="13066" width="3.7109375" style="202" customWidth="1"/>
    <col min="13067" max="13067" width="12.5703125" style="202" bestFit="1" customWidth="1"/>
    <col min="13068" max="13068" width="7.28515625" style="202" customWidth="1"/>
    <col min="13069" max="13312" width="9.140625" style="202"/>
    <col min="13313" max="13313" width="15.85546875" style="202" bestFit="1" customWidth="1"/>
    <col min="13314" max="13314" width="3.7109375" style="202" customWidth="1"/>
    <col min="13315" max="13315" width="44.28515625" style="202" bestFit="1" customWidth="1"/>
    <col min="13316" max="13316" width="3.7109375" style="202" customWidth="1"/>
    <col min="13317" max="13317" width="12.28515625" style="202" bestFit="1" customWidth="1"/>
    <col min="13318" max="13318" width="3.7109375" style="202" customWidth="1"/>
    <col min="13319" max="13319" width="10.85546875" style="202" bestFit="1" customWidth="1"/>
    <col min="13320" max="13320" width="3.7109375" style="202" customWidth="1"/>
    <col min="13321" max="13321" width="10.85546875" style="202" bestFit="1" customWidth="1"/>
    <col min="13322" max="13322" width="3.7109375" style="202" customWidth="1"/>
    <col min="13323" max="13323" width="12.5703125" style="202" bestFit="1" customWidth="1"/>
    <col min="13324" max="13324" width="7.28515625" style="202" customWidth="1"/>
    <col min="13325" max="13568" width="9.140625" style="202"/>
    <col min="13569" max="13569" width="15.85546875" style="202" bestFit="1" customWidth="1"/>
    <col min="13570" max="13570" width="3.7109375" style="202" customWidth="1"/>
    <col min="13571" max="13571" width="44.28515625" style="202" bestFit="1" customWidth="1"/>
    <col min="13572" max="13572" width="3.7109375" style="202" customWidth="1"/>
    <col min="13573" max="13573" width="12.28515625" style="202" bestFit="1" customWidth="1"/>
    <col min="13574" max="13574" width="3.7109375" style="202" customWidth="1"/>
    <col min="13575" max="13575" width="10.85546875" style="202" bestFit="1" customWidth="1"/>
    <col min="13576" max="13576" width="3.7109375" style="202" customWidth="1"/>
    <col min="13577" max="13577" width="10.85546875" style="202" bestFit="1" customWidth="1"/>
    <col min="13578" max="13578" width="3.7109375" style="202" customWidth="1"/>
    <col min="13579" max="13579" width="12.5703125" style="202" bestFit="1" customWidth="1"/>
    <col min="13580" max="13580" width="7.28515625" style="202" customWidth="1"/>
    <col min="13581" max="13824" width="9.140625" style="202"/>
    <col min="13825" max="13825" width="15.85546875" style="202" bestFit="1" customWidth="1"/>
    <col min="13826" max="13826" width="3.7109375" style="202" customWidth="1"/>
    <col min="13827" max="13827" width="44.28515625" style="202" bestFit="1" customWidth="1"/>
    <col min="13828" max="13828" width="3.7109375" style="202" customWidth="1"/>
    <col min="13829" max="13829" width="12.28515625" style="202" bestFit="1" customWidth="1"/>
    <col min="13830" max="13830" width="3.7109375" style="202" customWidth="1"/>
    <col min="13831" max="13831" width="10.85546875" style="202" bestFit="1" customWidth="1"/>
    <col min="13832" max="13832" width="3.7109375" style="202" customWidth="1"/>
    <col min="13833" max="13833" width="10.85546875" style="202" bestFit="1" customWidth="1"/>
    <col min="13834" max="13834" width="3.7109375" style="202" customWidth="1"/>
    <col min="13835" max="13835" width="12.5703125" style="202" bestFit="1" customWidth="1"/>
    <col min="13836" max="13836" width="7.28515625" style="202" customWidth="1"/>
    <col min="13837" max="14080" width="9.140625" style="202"/>
    <col min="14081" max="14081" width="15.85546875" style="202" bestFit="1" customWidth="1"/>
    <col min="14082" max="14082" width="3.7109375" style="202" customWidth="1"/>
    <col min="14083" max="14083" width="44.28515625" style="202" bestFit="1" customWidth="1"/>
    <col min="14084" max="14084" width="3.7109375" style="202" customWidth="1"/>
    <col min="14085" max="14085" width="12.28515625" style="202" bestFit="1" customWidth="1"/>
    <col min="14086" max="14086" width="3.7109375" style="202" customWidth="1"/>
    <col min="14087" max="14087" width="10.85546875" style="202" bestFit="1" customWidth="1"/>
    <col min="14088" max="14088" width="3.7109375" style="202" customWidth="1"/>
    <col min="14089" max="14089" width="10.85546875" style="202" bestFit="1" customWidth="1"/>
    <col min="14090" max="14090" width="3.7109375" style="202" customWidth="1"/>
    <col min="14091" max="14091" width="12.5703125" style="202" bestFit="1" customWidth="1"/>
    <col min="14092" max="14092" width="7.28515625" style="202" customWidth="1"/>
    <col min="14093" max="14336" width="9.140625" style="202"/>
    <col min="14337" max="14337" width="15.85546875" style="202" bestFit="1" customWidth="1"/>
    <col min="14338" max="14338" width="3.7109375" style="202" customWidth="1"/>
    <col min="14339" max="14339" width="44.28515625" style="202" bestFit="1" customWidth="1"/>
    <col min="14340" max="14340" width="3.7109375" style="202" customWidth="1"/>
    <col min="14341" max="14341" width="12.28515625" style="202" bestFit="1" customWidth="1"/>
    <col min="14342" max="14342" width="3.7109375" style="202" customWidth="1"/>
    <col min="14343" max="14343" width="10.85546875" style="202" bestFit="1" customWidth="1"/>
    <col min="14344" max="14344" width="3.7109375" style="202" customWidth="1"/>
    <col min="14345" max="14345" width="10.85546875" style="202" bestFit="1" customWidth="1"/>
    <col min="14346" max="14346" width="3.7109375" style="202" customWidth="1"/>
    <col min="14347" max="14347" width="12.5703125" style="202" bestFit="1" customWidth="1"/>
    <col min="14348" max="14348" width="7.28515625" style="202" customWidth="1"/>
    <col min="14349" max="14592" width="9.140625" style="202"/>
    <col min="14593" max="14593" width="15.85546875" style="202" bestFit="1" customWidth="1"/>
    <col min="14594" max="14594" width="3.7109375" style="202" customWidth="1"/>
    <col min="14595" max="14595" width="44.28515625" style="202" bestFit="1" customWidth="1"/>
    <col min="14596" max="14596" width="3.7109375" style="202" customWidth="1"/>
    <col min="14597" max="14597" width="12.28515625" style="202" bestFit="1" customWidth="1"/>
    <col min="14598" max="14598" width="3.7109375" style="202" customWidth="1"/>
    <col min="14599" max="14599" width="10.85546875" style="202" bestFit="1" customWidth="1"/>
    <col min="14600" max="14600" width="3.7109375" style="202" customWidth="1"/>
    <col min="14601" max="14601" width="10.85546875" style="202" bestFit="1" customWidth="1"/>
    <col min="14602" max="14602" width="3.7109375" style="202" customWidth="1"/>
    <col min="14603" max="14603" width="12.5703125" style="202" bestFit="1" customWidth="1"/>
    <col min="14604" max="14604" width="7.28515625" style="202" customWidth="1"/>
    <col min="14605" max="14848" width="9.140625" style="202"/>
    <col min="14849" max="14849" width="15.85546875" style="202" bestFit="1" customWidth="1"/>
    <col min="14850" max="14850" width="3.7109375" style="202" customWidth="1"/>
    <col min="14851" max="14851" width="44.28515625" style="202" bestFit="1" customWidth="1"/>
    <col min="14852" max="14852" width="3.7109375" style="202" customWidth="1"/>
    <col min="14853" max="14853" width="12.28515625" style="202" bestFit="1" customWidth="1"/>
    <col min="14854" max="14854" width="3.7109375" style="202" customWidth="1"/>
    <col min="14855" max="14855" width="10.85546875" style="202" bestFit="1" customWidth="1"/>
    <col min="14856" max="14856" width="3.7109375" style="202" customWidth="1"/>
    <col min="14857" max="14857" width="10.85546875" style="202" bestFit="1" customWidth="1"/>
    <col min="14858" max="14858" width="3.7109375" style="202" customWidth="1"/>
    <col min="14859" max="14859" width="12.5703125" style="202" bestFit="1" customWidth="1"/>
    <col min="14860" max="14860" width="7.28515625" style="202" customWidth="1"/>
    <col min="14861" max="15104" width="9.140625" style="202"/>
    <col min="15105" max="15105" width="15.85546875" style="202" bestFit="1" customWidth="1"/>
    <col min="15106" max="15106" width="3.7109375" style="202" customWidth="1"/>
    <col min="15107" max="15107" width="44.28515625" style="202" bestFit="1" customWidth="1"/>
    <col min="15108" max="15108" width="3.7109375" style="202" customWidth="1"/>
    <col min="15109" max="15109" width="12.28515625" style="202" bestFit="1" customWidth="1"/>
    <col min="15110" max="15110" width="3.7109375" style="202" customWidth="1"/>
    <col min="15111" max="15111" width="10.85546875" style="202" bestFit="1" customWidth="1"/>
    <col min="15112" max="15112" width="3.7109375" style="202" customWidth="1"/>
    <col min="15113" max="15113" width="10.85546875" style="202" bestFit="1" customWidth="1"/>
    <col min="15114" max="15114" width="3.7109375" style="202" customWidth="1"/>
    <col min="15115" max="15115" width="12.5703125" style="202" bestFit="1" customWidth="1"/>
    <col min="15116" max="15116" width="7.28515625" style="202" customWidth="1"/>
    <col min="15117" max="15360" width="9.140625" style="202"/>
    <col min="15361" max="15361" width="15.85546875" style="202" bestFit="1" customWidth="1"/>
    <col min="15362" max="15362" width="3.7109375" style="202" customWidth="1"/>
    <col min="15363" max="15363" width="44.28515625" style="202" bestFit="1" customWidth="1"/>
    <col min="15364" max="15364" width="3.7109375" style="202" customWidth="1"/>
    <col min="15365" max="15365" width="12.28515625" style="202" bestFit="1" customWidth="1"/>
    <col min="15366" max="15366" width="3.7109375" style="202" customWidth="1"/>
    <col min="15367" max="15367" width="10.85546875" style="202" bestFit="1" customWidth="1"/>
    <col min="15368" max="15368" width="3.7109375" style="202" customWidth="1"/>
    <col min="15369" max="15369" width="10.85546875" style="202" bestFit="1" customWidth="1"/>
    <col min="15370" max="15370" width="3.7109375" style="202" customWidth="1"/>
    <col min="15371" max="15371" width="12.5703125" style="202" bestFit="1" customWidth="1"/>
    <col min="15372" max="15372" width="7.28515625" style="202" customWidth="1"/>
    <col min="15373" max="15616" width="9.140625" style="202"/>
    <col min="15617" max="15617" width="15.85546875" style="202" bestFit="1" customWidth="1"/>
    <col min="15618" max="15618" width="3.7109375" style="202" customWidth="1"/>
    <col min="15619" max="15619" width="44.28515625" style="202" bestFit="1" customWidth="1"/>
    <col min="15620" max="15620" width="3.7109375" style="202" customWidth="1"/>
    <col min="15621" max="15621" width="12.28515625" style="202" bestFit="1" customWidth="1"/>
    <col min="15622" max="15622" width="3.7109375" style="202" customWidth="1"/>
    <col min="15623" max="15623" width="10.85546875" style="202" bestFit="1" customWidth="1"/>
    <col min="15624" max="15624" width="3.7109375" style="202" customWidth="1"/>
    <col min="15625" max="15625" width="10.85546875" style="202" bestFit="1" customWidth="1"/>
    <col min="15626" max="15626" width="3.7109375" style="202" customWidth="1"/>
    <col min="15627" max="15627" width="12.5703125" style="202" bestFit="1" customWidth="1"/>
    <col min="15628" max="15628" width="7.28515625" style="202" customWidth="1"/>
    <col min="15629" max="15872" width="9.140625" style="202"/>
    <col min="15873" max="15873" width="15.85546875" style="202" bestFit="1" customWidth="1"/>
    <col min="15874" max="15874" width="3.7109375" style="202" customWidth="1"/>
    <col min="15875" max="15875" width="44.28515625" style="202" bestFit="1" customWidth="1"/>
    <col min="15876" max="15876" width="3.7109375" style="202" customWidth="1"/>
    <col min="15877" max="15877" width="12.28515625" style="202" bestFit="1" customWidth="1"/>
    <col min="15878" max="15878" width="3.7109375" style="202" customWidth="1"/>
    <col min="15879" max="15879" width="10.85546875" style="202" bestFit="1" customWidth="1"/>
    <col min="15880" max="15880" width="3.7109375" style="202" customWidth="1"/>
    <col min="15881" max="15881" width="10.85546875" style="202" bestFit="1" customWidth="1"/>
    <col min="15882" max="15882" width="3.7109375" style="202" customWidth="1"/>
    <col min="15883" max="15883" width="12.5703125" style="202" bestFit="1" customWidth="1"/>
    <col min="15884" max="15884" width="7.28515625" style="202" customWidth="1"/>
    <col min="15885" max="16128" width="9.140625" style="202"/>
    <col min="16129" max="16129" width="15.85546875" style="202" bestFit="1" customWidth="1"/>
    <col min="16130" max="16130" width="3.7109375" style="202" customWidth="1"/>
    <col min="16131" max="16131" width="44.28515625" style="202" bestFit="1" customWidth="1"/>
    <col min="16132" max="16132" width="3.7109375" style="202" customWidth="1"/>
    <col min="16133" max="16133" width="12.28515625" style="202" bestFit="1" customWidth="1"/>
    <col min="16134" max="16134" width="3.7109375" style="202" customWidth="1"/>
    <col min="16135" max="16135" width="10.85546875" style="202" bestFit="1" customWidth="1"/>
    <col min="16136" max="16136" width="3.7109375" style="202" customWidth="1"/>
    <col min="16137" max="16137" width="10.85546875" style="202" bestFit="1" customWidth="1"/>
    <col min="16138" max="16138" width="3.7109375" style="202" customWidth="1"/>
    <col min="16139" max="16139" width="12.5703125" style="202" bestFit="1" customWidth="1"/>
    <col min="16140" max="16140" width="7.28515625" style="202" customWidth="1"/>
    <col min="16141" max="16384" width="9.140625" style="202"/>
  </cols>
  <sheetData>
    <row r="1" spans="1:12">
      <c r="J1" s="203" t="s">
        <v>256</v>
      </c>
      <c r="K1" s="204"/>
      <c r="L1" s="204"/>
    </row>
    <row r="2" spans="1:12">
      <c r="A2" s="205" t="s">
        <v>158</v>
      </c>
      <c r="B2" s="206"/>
      <c r="J2" s="205" t="s">
        <v>158</v>
      </c>
      <c r="K2" s="206"/>
      <c r="L2" s="206"/>
    </row>
    <row r="3" spans="1:12">
      <c r="A3" s="207" t="s">
        <v>257</v>
      </c>
      <c r="B3" s="207" t="s">
        <v>258</v>
      </c>
      <c r="C3" s="208"/>
      <c r="D3" s="208"/>
      <c r="E3" s="209" t="s">
        <v>259</v>
      </c>
      <c r="F3" s="210"/>
      <c r="G3" s="209" t="s">
        <v>260</v>
      </c>
      <c r="H3" s="210"/>
      <c r="I3" s="209" t="s">
        <v>261</v>
      </c>
      <c r="J3" s="210"/>
      <c r="K3" s="209" t="s">
        <v>262</v>
      </c>
      <c r="L3" s="210"/>
    </row>
    <row r="4" spans="1:12">
      <c r="A4" s="211" t="s">
        <v>263</v>
      </c>
      <c r="B4" s="211" t="s">
        <v>264</v>
      </c>
      <c r="C4" s="212"/>
      <c r="D4" s="212"/>
      <c r="E4" s="213" t="s">
        <v>1911</v>
      </c>
      <c r="F4" s="214"/>
      <c r="G4" s="213" t="s">
        <v>2900</v>
      </c>
      <c r="H4" s="214"/>
      <c r="I4" s="213" t="s">
        <v>2901</v>
      </c>
      <c r="J4" s="214"/>
      <c r="K4" s="213" t="s">
        <v>2542</v>
      </c>
      <c r="L4" s="214"/>
    </row>
    <row r="5" spans="1:12">
      <c r="A5" s="211" t="s">
        <v>269</v>
      </c>
      <c r="B5" s="205" t="s">
        <v>158</v>
      </c>
      <c r="C5" s="211" t="s">
        <v>270</v>
      </c>
      <c r="D5" s="212"/>
      <c r="E5" s="213" t="s">
        <v>2221</v>
      </c>
      <c r="F5" s="214"/>
      <c r="G5" s="213" t="s">
        <v>2902</v>
      </c>
      <c r="H5" s="214"/>
      <c r="I5" s="213" t="s">
        <v>2903</v>
      </c>
      <c r="J5" s="214"/>
      <c r="K5" s="213" t="s">
        <v>2543</v>
      </c>
      <c r="L5" s="214"/>
    </row>
    <row r="6" spans="1:12">
      <c r="A6" s="211" t="s">
        <v>274</v>
      </c>
      <c r="B6" s="205" t="s">
        <v>158</v>
      </c>
      <c r="C6" s="211" t="s">
        <v>275</v>
      </c>
      <c r="D6" s="212"/>
      <c r="E6" s="213" t="s">
        <v>2222</v>
      </c>
      <c r="F6" s="214"/>
      <c r="G6" s="213" t="s">
        <v>2904</v>
      </c>
      <c r="H6" s="214"/>
      <c r="I6" s="213" t="s">
        <v>2905</v>
      </c>
      <c r="J6" s="214"/>
      <c r="K6" s="213" t="s">
        <v>2544</v>
      </c>
      <c r="L6" s="214"/>
    </row>
    <row r="7" spans="1:12">
      <c r="A7" s="211" t="s">
        <v>280</v>
      </c>
      <c r="B7" s="205" t="s">
        <v>158</v>
      </c>
      <c r="C7" s="211" t="s">
        <v>275</v>
      </c>
      <c r="D7" s="212"/>
      <c r="E7" s="213" t="s">
        <v>2222</v>
      </c>
      <c r="F7" s="214"/>
      <c r="G7" s="213" t="s">
        <v>2904</v>
      </c>
      <c r="H7" s="214"/>
      <c r="I7" s="213" t="s">
        <v>2905</v>
      </c>
      <c r="J7" s="214"/>
      <c r="K7" s="213" t="s">
        <v>2544</v>
      </c>
      <c r="L7" s="214"/>
    </row>
    <row r="8" spans="1:12">
      <c r="A8" s="211" t="s">
        <v>281</v>
      </c>
      <c r="B8" s="205" t="s">
        <v>158</v>
      </c>
      <c r="C8" s="211" t="s">
        <v>282</v>
      </c>
      <c r="D8" s="212"/>
      <c r="E8" s="213" t="s">
        <v>283</v>
      </c>
      <c r="F8" s="214"/>
      <c r="G8" s="213" t="s">
        <v>2906</v>
      </c>
      <c r="H8" s="214"/>
      <c r="I8" s="213" t="s">
        <v>2907</v>
      </c>
      <c r="J8" s="214"/>
      <c r="K8" s="213" t="s">
        <v>2490</v>
      </c>
      <c r="L8" s="214"/>
    </row>
    <row r="9" spans="1:12">
      <c r="A9" s="215" t="s">
        <v>285</v>
      </c>
      <c r="B9" s="205" t="s">
        <v>158</v>
      </c>
      <c r="C9" s="215" t="s">
        <v>286</v>
      </c>
      <c r="D9" s="216"/>
      <c r="E9" s="217" t="s">
        <v>283</v>
      </c>
      <c r="F9" s="218"/>
      <c r="G9" s="217" t="s">
        <v>287</v>
      </c>
      <c r="H9" s="218"/>
      <c r="I9" s="217" t="s">
        <v>2491</v>
      </c>
      <c r="J9" s="218"/>
      <c r="K9" s="217" t="s">
        <v>2490</v>
      </c>
      <c r="L9" s="218"/>
    </row>
    <row r="10" spans="1:12">
      <c r="A10" s="215" t="s">
        <v>288</v>
      </c>
      <c r="B10" s="205" t="s">
        <v>158</v>
      </c>
      <c r="C10" s="215" t="s">
        <v>289</v>
      </c>
      <c r="D10" s="216"/>
      <c r="E10" s="217" t="s">
        <v>290</v>
      </c>
      <c r="F10" s="218"/>
      <c r="G10" s="217" t="s">
        <v>2906</v>
      </c>
      <c r="H10" s="218"/>
      <c r="I10" s="217" t="s">
        <v>2906</v>
      </c>
      <c r="J10" s="218"/>
      <c r="K10" s="217" t="s">
        <v>290</v>
      </c>
      <c r="L10" s="218"/>
    </row>
    <row r="11" spans="1:12">
      <c r="A11" s="219" t="s">
        <v>158</v>
      </c>
      <c r="B11" s="205" t="s">
        <v>158</v>
      </c>
      <c r="C11" s="219" t="s">
        <v>158</v>
      </c>
      <c r="D11" s="220"/>
      <c r="E11" s="220"/>
      <c r="F11" s="220"/>
      <c r="G11" s="220"/>
      <c r="H11" s="220"/>
      <c r="I11" s="220"/>
      <c r="J11" s="220"/>
      <c r="K11" s="220"/>
      <c r="L11" s="220"/>
    </row>
    <row r="12" spans="1:12">
      <c r="A12" s="211" t="s">
        <v>291</v>
      </c>
      <c r="B12" s="205" t="s">
        <v>158</v>
      </c>
      <c r="C12" s="211" t="s">
        <v>292</v>
      </c>
      <c r="D12" s="212"/>
      <c r="E12" s="213" t="s">
        <v>2223</v>
      </c>
      <c r="F12" s="214"/>
      <c r="G12" s="213" t="s">
        <v>2908</v>
      </c>
      <c r="H12" s="214"/>
      <c r="I12" s="213" t="s">
        <v>2909</v>
      </c>
      <c r="J12" s="214"/>
      <c r="K12" s="213" t="s">
        <v>2545</v>
      </c>
      <c r="L12" s="214"/>
    </row>
    <row r="13" spans="1:12">
      <c r="A13" s="215" t="s">
        <v>297</v>
      </c>
      <c r="B13" s="205" t="s">
        <v>158</v>
      </c>
      <c r="C13" s="215" t="s">
        <v>298</v>
      </c>
      <c r="D13" s="216"/>
      <c r="E13" s="217" t="s">
        <v>2224</v>
      </c>
      <c r="F13" s="218"/>
      <c r="G13" s="217" t="s">
        <v>2910</v>
      </c>
      <c r="H13" s="218"/>
      <c r="I13" s="217" t="s">
        <v>2911</v>
      </c>
      <c r="J13" s="218"/>
      <c r="K13" s="217" t="s">
        <v>2546</v>
      </c>
      <c r="L13" s="218"/>
    </row>
    <row r="14" spans="1:12">
      <c r="A14" s="215" t="s">
        <v>303</v>
      </c>
      <c r="B14" s="205" t="s">
        <v>158</v>
      </c>
      <c r="C14" s="215" t="s">
        <v>304</v>
      </c>
      <c r="D14" s="216"/>
      <c r="E14" s="217" t="s">
        <v>2225</v>
      </c>
      <c r="F14" s="218"/>
      <c r="G14" s="217" t="s">
        <v>2912</v>
      </c>
      <c r="H14" s="218"/>
      <c r="I14" s="217" t="s">
        <v>2913</v>
      </c>
      <c r="J14" s="218"/>
      <c r="K14" s="217" t="s">
        <v>290</v>
      </c>
      <c r="L14" s="218"/>
    </row>
    <row r="15" spans="1:12">
      <c r="A15" s="215" t="s">
        <v>309</v>
      </c>
      <c r="B15" s="205" t="s">
        <v>158</v>
      </c>
      <c r="C15" s="215" t="s">
        <v>310</v>
      </c>
      <c r="D15" s="216"/>
      <c r="E15" s="217" t="s">
        <v>2226</v>
      </c>
      <c r="F15" s="218"/>
      <c r="G15" s="217" t="s">
        <v>2914</v>
      </c>
      <c r="H15" s="218"/>
      <c r="I15" s="217" t="s">
        <v>2915</v>
      </c>
      <c r="J15" s="218"/>
      <c r="K15" s="217" t="s">
        <v>2547</v>
      </c>
      <c r="L15" s="218"/>
    </row>
    <row r="16" spans="1:12">
      <c r="A16" s="215" t="s">
        <v>315</v>
      </c>
      <c r="B16" s="205" t="s">
        <v>158</v>
      </c>
      <c r="C16" s="215" t="s">
        <v>316</v>
      </c>
      <c r="D16" s="216"/>
      <c r="E16" s="217" t="s">
        <v>2227</v>
      </c>
      <c r="F16" s="218"/>
      <c r="G16" s="217" t="s">
        <v>287</v>
      </c>
      <c r="H16" s="218"/>
      <c r="I16" s="217" t="s">
        <v>2228</v>
      </c>
      <c r="J16" s="218"/>
      <c r="K16" s="217" t="s">
        <v>2229</v>
      </c>
      <c r="L16" s="218"/>
    </row>
    <row r="17" spans="1:12">
      <c r="A17" s="215" t="s">
        <v>321</v>
      </c>
      <c r="B17" s="205" t="s">
        <v>158</v>
      </c>
      <c r="C17" s="215" t="s">
        <v>322</v>
      </c>
      <c r="D17" s="216"/>
      <c r="E17" s="217" t="s">
        <v>323</v>
      </c>
      <c r="F17" s="218"/>
      <c r="G17" s="217" t="s">
        <v>287</v>
      </c>
      <c r="H17" s="218"/>
      <c r="I17" s="217" t="s">
        <v>287</v>
      </c>
      <c r="J17" s="218"/>
      <c r="K17" s="217" t="s">
        <v>323</v>
      </c>
      <c r="L17" s="218"/>
    </row>
    <row r="18" spans="1:12">
      <c r="A18" s="219" t="s">
        <v>158</v>
      </c>
      <c r="B18" s="205" t="s">
        <v>158</v>
      </c>
      <c r="C18" s="219" t="s">
        <v>158</v>
      </c>
      <c r="D18" s="220"/>
      <c r="E18" s="220"/>
      <c r="F18" s="220"/>
      <c r="G18" s="220"/>
      <c r="H18" s="220"/>
      <c r="I18" s="220"/>
      <c r="J18" s="220"/>
      <c r="K18" s="220"/>
      <c r="L18" s="220"/>
    </row>
    <row r="19" spans="1:12">
      <c r="A19" s="211" t="s">
        <v>329</v>
      </c>
      <c r="B19" s="205" t="s">
        <v>158</v>
      </c>
      <c r="C19" s="211" t="s">
        <v>330</v>
      </c>
      <c r="D19" s="212"/>
      <c r="E19" s="213" t="s">
        <v>2230</v>
      </c>
      <c r="F19" s="214"/>
      <c r="G19" s="213" t="s">
        <v>2916</v>
      </c>
      <c r="H19" s="214"/>
      <c r="I19" s="213" t="s">
        <v>2917</v>
      </c>
      <c r="J19" s="214"/>
      <c r="K19" s="213" t="s">
        <v>2548</v>
      </c>
      <c r="L19" s="214"/>
    </row>
    <row r="20" spans="1:12">
      <c r="A20" s="215" t="s">
        <v>340</v>
      </c>
      <c r="B20" s="205" t="s">
        <v>158</v>
      </c>
      <c r="C20" s="215" t="s">
        <v>341</v>
      </c>
      <c r="D20" s="216"/>
      <c r="E20" s="217" t="s">
        <v>2231</v>
      </c>
      <c r="F20" s="218"/>
      <c r="G20" s="217" t="s">
        <v>2232</v>
      </c>
      <c r="H20" s="218"/>
      <c r="I20" s="217" t="s">
        <v>2233</v>
      </c>
      <c r="J20" s="218"/>
      <c r="K20" s="217" t="s">
        <v>290</v>
      </c>
      <c r="L20" s="218"/>
    </row>
    <row r="21" spans="1:12">
      <c r="A21" s="215" t="s">
        <v>346</v>
      </c>
      <c r="B21" s="205" t="s">
        <v>158</v>
      </c>
      <c r="C21" s="215" t="s">
        <v>347</v>
      </c>
      <c r="D21" s="216"/>
      <c r="E21" s="217" t="s">
        <v>323</v>
      </c>
      <c r="F21" s="218"/>
      <c r="G21" s="217" t="s">
        <v>287</v>
      </c>
      <c r="H21" s="218"/>
      <c r="I21" s="217" t="s">
        <v>287</v>
      </c>
      <c r="J21" s="218"/>
      <c r="K21" s="217" t="s">
        <v>323</v>
      </c>
      <c r="L21" s="218"/>
    </row>
    <row r="22" spans="1:12">
      <c r="A22" s="215" t="s">
        <v>354</v>
      </c>
      <c r="B22" s="205" t="s">
        <v>158</v>
      </c>
      <c r="C22" s="215" t="s">
        <v>355</v>
      </c>
      <c r="D22" s="216"/>
      <c r="E22" s="217" t="s">
        <v>2234</v>
      </c>
      <c r="F22" s="218"/>
      <c r="G22" s="217" t="s">
        <v>2918</v>
      </c>
      <c r="H22" s="218"/>
      <c r="I22" s="217" t="s">
        <v>2492</v>
      </c>
      <c r="J22" s="218"/>
      <c r="K22" s="217" t="s">
        <v>290</v>
      </c>
      <c r="L22" s="218"/>
    </row>
    <row r="23" spans="1:12">
      <c r="A23" s="215" t="s">
        <v>359</v>
      </c>
      <c r="B23" s="205" t="s">
        <v>158</v>
      </c>
      <c r="C23" s="215" t="s">
        <v>360</v>
      </c>
      <c r="D23" s="216"/>
      <c r="E23" s="217" t="s">
        <v>2235</v>
      </c>
      <c r="F23" s="218"/>
      <c r="G23" s="217" t="s">
        <v>2919</v>
      </c>
      <c r="H23" s="218"/>
      <c r="I23" s="217" t="s">
        <v>2920</v>
      </c>
      <c r="J23" s="218"/>
      <c r="K23" s="217" t="s">
        <v>2549</v>
      </c>
      <c r="L23" s="218"/>
    </row>
    <row r="24" spans="1:12">
      <c r="A24" s="215" t="s">
        <v>365</v>
      </c>
      <c r="B24" s="205" t="s">
        <v>158</v>
      </c>
      <c r="C24" s="215" t="s">
        <v>366</v>
      </c>
      <c r="D24" s="216"/>
      <c r="E24" s="217" t="s">
        <v>2236</v>
      </c>
      <c r="F24" s="218"/>
      <c r="G24" s="217" t="s">
        <v>2921</v>
      </c>
      <c r="H24" s="218"/>
      <c r="I24" s="217" t="s">
        <v>287</v>
      </c>
      <c r="J24" s="218"/>
      <c r="K24" s="217" t="s">
        <v>2550</v>
      </c>
      <c r="L24" s="218"/>
    </row>
    <row r="25" spans="1:12">
      <c r="A25" s="215" t="s">
        <v>375</v>
      </c>
      <c r="B25" s="205" t="s">
        <v>158</v>
      </c>
      <c r="C25" s="215" t="s">
        <v>376</v>
      </c>
      <c r="D25" s="216"/>
      <c r="E25" s="217" t="s">
        <v>2237</v>
      </c>
      <c r="F25" s="218"/>
      <c r="G25" s="217" t="s">
        <v>2922</v>
      </c>
      <c r="H25" s="218"/>
      <c r="I25" s="217" t="s">
        <v>2923</v>
      </c>
      <c r="J25" s="218"/>
      <c r="K25" s="217" t="s">
        <v>290</v>
      </c>
      <c r="L25" s="218"/>
    </row>
    <row r="26" spans="1:12">
      <c r="A26" s="215" t="s">
        <v>381</v>
      </c>
      <c r="B26" s="205" t="s">
        <v>158</v>
      </c>
      <c r="C26" s="215" t="s">
        <v>382</v>
      </c>
      <c r="D26" s="216"/>
      <c r="E26" s="217" t="s">
        <v>2238</v>
      </c>
      <c r="F26" s="218"/>
      <c r="G26" s="217" t="s">
        <v>2924</v>
      </c>
      <c r="H26" s="218"/>
      <c r="I26" s="217" t="s">
        <v>2493</v>
      </c>
      <c r="J26" s="218"/>
      <c r="K26" s="217" t="s">
        <v>290</v>
      </c>
      <c r="L26" s="218"/>
    </row>
    <row r="27" spans="1:12">
      <c r="A27" s="215" t="s">
        <v>1885</v>
      </c>
      <c r="B27" s="205" t="s">
        <v>158</v>
      </c>
      <c r="C27" s="215" t="s">
        <v>1886</v>
      </c>
      <c r="D27" s="216"/>
      <c r="E27" s="217" t="s">
        <v>2239</v>
      </c>
      <c r="F27" s="218"/>
      <c r="G27" s="217" t="s">
        <v>2925</v>
      </c>
      <c r="H27" s="218"/>
      <c r="I27" s="217" t="s">
        <v>287</v>
      </c>
      <c r="J27" s="218"/>
      <c r="K27" s="217" t="s">
        <v>2551</v>
      </c>
      <c r="L27" s="218"/>
    </row>
    <row r="28" spans="1:12">
      <c r="A28" s="215" t="s">
        <v>1923</v>
      </c>
      <c r="B28" s="205" t="s">
        <v>158</v>
      </c>
      <c r="C28" s="215" t="s">
        <v>1924</v>
      </c>
      <c r="D28" s="216"/>
      <c r="E28" s="217" t="s">
        <v>290</v>
      </c>
      <c r="F28" s="218"/>
      <c r="G28" s="217" t="s">
        <v>2926</v>
      </c>
      <c r="H28" s="218"/>
      <c r="I28" s="217" t="s">
        <v>2926</v>
      </c>
      <c r="J28" s="218"/>
      <c r="K28" s="217" t="s">
        <v>290</v>
      </c>
      <c r="L28" s="218"/>
    </row>
    <row r="29" spans="1:12">
      <c r="A29" s="215" t="s">
        <v>2494</v>
      </c>
      <c r="B29" s="205" t="s">
        <v>158</v>
      </c>
      <c r="C29" s="215" t="s">
        <v>2495</v>
      </c>
      <c r="D29" s="216"/>
      <c r="E29" s="217" t="s">
        <v>290</v>
      </c>
      <c r="F29" s="218"/>
      <c r="G29" s="217" t="s">
        <v>2927</v>
      </c>
      <c r="H29" s="218"/>
      <c r="I29" s="217" t="s">
        <v>2496</v>
      </c>
      <c r="J29" s="218"/>
      <c r="K29" s="217" t="s">
        <v>2552</v>
      </c>
      <c r="L29" s="218"/>
    </row>
    <row r="30" spans="1:12">
      <c r="A30" s="215" t="s">
        <v>2497</v>
      </c>
      <c r="B30" s="205" t="s">
        <v>158</v>
      </c>
      <c r="C30" s="215" t="s">
        <v>2498</v>
      </c>
      <c r="D30" s="216"/>
      <c r="E30" s="217" t="s">
        <v>290</v>
      </c>
      <c r="F30" s="218"/>
      <c r="G30" s="217" t="s">
        <v>2928</v>
      </c>
      <c r="H30" s="218"/>
      <c r="I30" s="217" t="s">
        <v>2929</v>
      </c>
      <c r="J30" s="218"/>
      <c r="K30" s="217" t="s">
        <v>2553</v>
      </c>
      <c r="L30" s="218"/>
    </row>
    <row r="31" spans="1:12">
      <c r="A31" s="215" t="s">
        <v>2499</v>
      </c>
      <c r="B31" s="205" t="s">
        <v>158</v>
      </c>
      <c r="C31" s="215" t="s">
        <v>2500</v>
      </c>
      <c r="D31" s="216"/>
      <c r="E31" s="217" t="s">
        <v>290</v>
      </c>
      <c r="F31" s="218"/>
      <c r="G31" s="217" t="s">
        <v>2930</v>
      </c>
      <c r="H31" s="218"/>
      <c r="I31" s="217" t="s">
        <v>2931</v>
      </c>
      <c r="J31" s="218"/>
      <c r="K31" s="217" t="s">
        <v>2554</v>
      </c>
      <c r="L31" s="218"/>
    </row>
    <row r="32" spans="1:12">
      <c r="A32" s="215" t="s">
        <v>2555</v>
      </c>
      <c r="B32" s="205" t="s">
        <v>158</v>
      </c>
      <c r="C32" s="215" t="s">
        <v>2556</v>
      </c>
      <c r="D32" s="216"/>
      <c r="E32" s="217" t="s">
        <v>290</v>
      </c>
      <c r="F32" s="218"/>
      <c r="G32" s="217" t="s">
        <v>2557</v>
      </c>
      <c r="H32" s="218"/>
      <c r="I32" s="217" t="s">
        <v>2558</v>
      </c>
      <c r="J32" s="218"/>
      <c r="K32" s="217" t="s">
        <v>2559</v>
      </c>
      <c r="L32" s="218"/>
    </row>
    <row r="33" spans="1:12">
      <c r="A33" s="219" t="s">
        <v>158</v>
      </c>
      <c r="B33" s="205" t="s">
        <v>158</v>
      </c>
      <c r="C33" s="219" t="s">
        <v>158</v>
      </c>
      <c r="D33" s="220"/>
      <c r="E33" s="220"/>
      <c r="F33" s="220"/>
      <c r="G33" s="220"/>
      <c r="H33" s="220"/>
      <c r="I33" s="220"/>
      <c r="J33" s="220"/>
      <c r="K33" s="220"/>
      <c r="L33" s="220"/>
    </row>
    <row r="34" spans="1:12">
      <c r="A34" s="211" t="s">
        <v>385</v>
      </c>
      <c r="B34" s="205" t="s">
        <v>158</v>
      </c>
      <c r="C34" s="211" t="s">
        <v>386</v>
      </c>
      <c r="D34" s="212"/>
      <c r="E34" s="213" t="s">
        <v>2240</v>
      </c>
      <c r="F34" s="214"/>
      <c r="G34" s="213" t="s">
        <v>2932</v>
      </c>
      <c r="H34" s="214"/>
      <c r="I34" s="213" t="s">
        <v>2933</v>
      </c>
      <c r="J34" s="214"/>
      <c r="K34" s="213" t="s">
        <v>2560</v>
      </c>
      <c r="L34" s="214"/>
    </row>
    <row r="35" spans="1:12">
      <c r="A35" s="215" t="s">
        <v>391</v>
      </c>
      <c r="B35" s="205" t="s">
        <v>158</v>
      </c>
      <c r="C35" s="215" t="s">
        <v>392</v>
      </c>
      <c r="D35" s="216"/>
      <c r="E35" s="217" t="s">
        <v>2241</v>
      </c>
      <c r="F35" s="218"/>
      <c r="G35" s="217" t="s">
        <v>2934</v>
      </c>
      <c r="H35" s="218"/>
      <c r="I35" s="217" t="s">
        <v>2935</v>
      </c>
      <c r="J35" s="218"/>
      <c r="K35" s="217" t="s">
        <v>2561</v>
      </c>
      <c r="L35" s="218"/>
    </row>
    <row r="36" spans="1:12">
      <c r="A36" s="215" t="s">
        <v>1887</v>
      </c>
      <c r="B36" s="205" t="s">
        <v>158</v>
      </c>
      <c r="C36" s="215" t="s">
        <v>1888</v>
      </c>
      <c r="D36" s="216"/>
      <c r="E36" s="217" t="s">
        <v>2242</v>
      </c>
      <c r="F36" s="218"/>
      <c r="G36" s="217" t="s">
        <v>2936</v>
      </c>
      <c r="H36" s="218"/>
      <c r="I36" s="217" t="s">
        <v>2501</v>
      </c>
      <c r="J36" s="218"/>
      <c r="K36" s="217" t="s">
        <v>2562</v>
      </c>
      <c r="L36" s="218"/>
    </row>
    <row r="37" spans="1:12">
      <c r="A37" s="215" t="s">
        <v>2563</v>
      </c>
      <c r="B37" s="205" t="s">
        <v>158</v>
      </c>
      <c r="C37" s="215" t="s">
        <v>2564</v>
      </c>
      <c r="D37" s="216"/>
      <c r="E37" s="217" t="s">
        <v>290</v>
      </c>
      <c r="F37" s="218"/>
      <c r="G37" s="217" t="s">
        <v>2565</v>
      </c>
      <c r="H37" s="218"/>
      <c r="I37" s="217" t="s">
        <v>287</v>
      </c>
      <c r="J37" s="218"/>
      <c r="K37" s="217" t="s">
        <v>2566</v>
      </c>
      <c r="L37" s="218"/>
    </row>
    <row r="38" spans="1:12">
      <c r="A38" s="215" t="s">
        <v>2567</v>
      </c>
      <c r="B38" s="205" t="s">
        <v>158</v>
      </c>
      <c r="C38" s="215" t="s">
        <v>2568</v>
      </c>
      <c r="D38" s="216"/>
      <c r="E38" s="217" t="s">
        <v>290</v>
      </c>
      <c r="F38" s="218"/>
      <c r="G38" s="217" t="s">
        <v>2569</v>
      </c>
      <c r="H38" s="218"/>
      <c r="I38" s="217" t="s">
        <v>287</v>
      </c>
      <c r="J38" s="218"/>
      <c r="K38" s="217" t="s">
        <v>2570</v>
      </c>
      <c r="L38" s="218"/>
    </row>
    <row r="39" spans="1:12">
      <c r="A39" s="219" t="s">
        <v>158</v>
      </c>
      <c r="B39" s="205" t="s">
        <v>158</v>
      </c>
      <c r="C39" s="219" t="s">
        <v>158</v>
      </c>
      <c r="D39" s="220"/>
      <c r="E39" s="220"/>
      <c r="F39" s="220"/>
      <c r="G39" s="220"/>
      <c r="H39" s="220"/>
      <c r="I39" s="220"/>
      <c r="J39" s="220"/>
      <c r="K39" s="220"/>
      <c r="L39" s="220"/>
    </row>
    <row r="40" spans="1:12">
      <c r="A40" s="211" t="s">
        <v>393</v>
      </c>
      <c r="B40" s="205" t="s">
        <v>158</v>
      </c>
      <c r="C40" s="211" t="s">
        <v>325</v>
      </c>
      <c r="D40" s="212"/>
      <c r="E40" s="213" t="s">
        <v>2243</v>
      </c>
      <c r="F40" s="214"/>
      <c r="G40" s="213" t="s">
        <v>2937</v>
      </c>
      <c r="H40" s="214"/>
      <c r="I40" s="213" t="s">
        <v>2938</v>
      </c>
      <c r="J40" s="214"/>
      <c r="K40" s="213" t="s">
        <v>290</v>
      </c>
      <c r="L40" s="214"/>
    </row>
    <row r="41" spans="1:12">
      <c r="A41" s="215" t="s">
        <v>398</v>
      </c>
      <c r="B41" s="205" t="s">
        <v>158</v>
      </c>
      <c r="C41" s="215" t="s">
        <v>392</v>
      </c>
      <c r="D41" s="216"/>
      <c r="E41" s="217" t="s">
        <v>2243</v>
      </c>
      <c r="F41" s="218"/>
      <c r="G41" s="217" t="s">
        <v>2939</v>
      </c>
      <c r="H41" s="218"/>
      <c r="I41" s="217" t="s">
        <v>2940</v>
      </c>
      <c r="J41" s="218"/>
      <c r="K41" s="217" t="s">
        <v>290</v>
      </c>
      <c r="L41" s="218"/>
    </row>
    <row r="42" spans="1:12">
      <c r="A42" s="215" t="s">
        <v>2571</v>
      </c>
      <c r="B42" s="205" t="s">
        <v>158</v>
      </c>
      <c r="C42" s="215" t="s">
        <v>1888</v>
      </c>
      <c r="D42" s="216"/>
      <c r="E42" s="217" t="s">
        <v>290</v>
      </c>
      <c r="F42" s="218"/>
      <c r="G42" s="217" t="s">
        <v>2572</v>
      </c>
      <c r="H42" s="218"/>
      <c r="I42" s="217" t="s">
        <v>2572</v>
      </c>
      <c r="J42" s="218"/>
      <c r="K42" s="217" t="s">
        <v>290</v>
      </c>
      <c r="L42" s="218"/>
    </row>
    <row r="43" spans="1:12">
      <c r="A43" s="215" t="s">
        <v>2573</v>
      </c>
      <c r="B43" s="205" t="s">
        <v>158</v>
      </c>
      <c r="C43" s="215" t="s">
        <v>2574</v>
      </c>
      <c r="D43" s="216"/>
      <c r="E43" s="217" t="s">
        <v>290</v>
      </c>
      <c r="F43" s="218"/>
      <c r="G43" s="217" t="s">
        <v>2575</v>
      </c>
      <c r="H43" s="218"/>
      <c r="I43" s="217" t="s">
        <v>2575</v>
      </c>
      <c r="J43" s="218"/>
      <c r="K43" s="217" t="s">
        <v>290</v>
      </c>
      <c r="L43" s="218"/>
    </row>
    <row r="44" spans="1:12">
      <c r="A44" s="219" t="s">
        <v>158</v>
      </c>
      <c r="B44" s="205" t="s">
        <v>158</v>
      </c>
      <c r="C44" s="219" t="s">
        <v>158</v>
      </c>
      <c r="D44" s="220"/>
      <c r="E44" s="220"/>
      <c r="F44" s="220"/>
      <c r="G44" s="220"/>
      <c r="H44" s="220"/>
      <c r="I44" s="220"/>
      <c r="J44" s="220"/>
      <c r="K44" s="220"/>
      <c r="L44" s="220"/>
    </row>
    <row r="45" spans="1:12">
      <c r="A45" s="211" t="s">
        <v>399</v>
      </c>
      <c r="B45" s="205" t="s">
        <v>158</v>
      </c>
      <c r="C45" s="211" t="s">
        <v>400</v>
      </c>
      <c r="D45" s="212"/>
      <c r="E45" s="213" t="s">
        <v>2244</v>
      </c>
      <c r="F45" s="214"/>
      <c r="G45" s="213" t="s">
        <v>2941</v>
      </c>
      <c r="H45" s="214"/>
      <c r="I45" s="213" t="s">
        <v>2942</v>
      </c>
      <c r="J45" s="214"/>
      <c r="K45" s="213" t="s">
        <v>2576</v>
      </c>
      <c r="L45" s="214"/>
    </row>
    <row r="46" spans="1:12">
      <c r="A46" s="211" t="s">
        <v>405</v>
      </c>
      <c r="B46" s="205" t="s">
        <v>158</v>
      </c>
      <c r="C46" s="211" t="s">
        <v>406</v>
      </c>
      <c r="D46" s="212"/>
      <c r="E46" s="213" t="s">
        <v>2245</v>
      </c>
      <c r="F46" s="214"/>
      <c r="G46" s="213" t="s">
        <v>2943</v>
      </c>
      <c r="H46" s="214"/>
      <c r="I46" s="213" t="s">
        <v>2944</v>
      </c>
      <c r="J46" s="214"/>
      <c r="K46" s="213" t="s">
        <v>2577</v>
      </c>
      <c r="L46" s="214"/>
    </row>
    <row r="47" spans="1:12">
      <c r="A47" s="211" t="s">
        <v>411</v>
      </c>
      <c r="B47" s="205" t="s">
        <v>158</v>
      </c>
      <c r="C47" s="211" t="s">
        <v>412</v>
      </c>
      <c r="D47" s="212"/>
      <c r="E47" s="213" t="s">
        <v>2245</v>
      </c>
      <c r="F47" s="214"/>
      <c r="G47" s="213" t="s">
        <v>2943</v>
      </c>
      <c r="H47" s="214"/>
      <c r="I47" s="213" t="s">
        <v>2944</v>
      </c>
      <c r="J47" s="214"/>
      <c r="K47" s="213" t="s">
        <v>2577</v>
      </c>
      <c r="L47" s="214"/>
    </row>
    <row r="48" spans="1:12">
      <c r="A48" s="215" t="s">
        <v>417</v>
      </c>
      <c r="B48" s="205" t="s">
        <v>158</v>
      </c>
      <c r="C48" s="215" t="s">
        <v>418</v>
      </c>
      <c r="D48" s="216"/>
      <c r="E48" s="217" t="s">
        <v>2246</v>
      </c>
      <c r="F48" s="218"/>
      <c r="G48" s="217" t="s">
        <v>2945</v>
      </c>
      <c r="H48" s="218"/>
      <c r="I48" s="217" t="s">
        <v>2946</v>
      </c>
      <c r="J48" s="218"/>
      <c r="K48" s="217" t="s">
        <v>2578</v>
      </c>
      <c r="L48" s="218"/>
    </row>
    <row r="49" spans="1:12">
      <c r="A49" s="215" t="s">
        <v>423</v>
      </c>
      <c r="B49" s="205" t="s">
        <v>158</v>
      </c>
      <c r="C49" s="215" t="s">
        <v>424</v>
      </c>
      <c r="D49" s="216"/>
      <c r="E49" s="217" t="s">
        <v>2247</v>
      </c>
      <c r="F49" s="218"/>
      <c r="G49" s="217" t="s">
        <v>2947</v>
      </c>
      <c r="H49" s="218"/>
      <c r="I49" s="217" t="s">
        <v>2948</v>
      </c>
      <c r="J49" s="218"/>
      <c r="K49" s="217" t="s">
        <v>2579</v>
      </c>
      <c r="L49" s="218"/>
    </row>
    <row r="50" spans="1:12">
      <c r="A50" s="215" t="s">
        <v>429</v>
      </c>
      <c r="B50" s="205" t="s">
        <v>158</v>
      </c>
      <c r="C50" s="215" t="s">
        <v>430</v>
      </c>
      <c r="D50" s="216"/>
      <c r="E50" s="217" t="s">
        <v>431</v>
      </c>
      <c r="F50" s="218"/>
      <c r="G50" s="217" t="s">
        <v>2949</v>
      </c>
      <c r="H50" s="218"/>
      <c r="I50" s="217" t="s">
        <v>2950</v>
      </c>
      <c r="J50" s="218"/>
      <c r="K50" s="217" t="s">
        <v>2580</v>
      </c>
      <c r="L50" s="218"/>
    </row>
    <row r="51" spans="1:12">
      <c r="A51" s="215" t="s">
        <v>433</v>
      </c>
      <c r="B51" s="205" t="s">
        <v>158</v>
      </c>
      <c r="C51" s="215" t="s">
        <v>434</v>
      </c>
      <c r="D51" s="216"/>
      <c r="E51" s="217" t="s">
        <v>435</v>
      </c>
      <c r="F51" s="218"/>
      <c r="G51" s="217" t="s">
        <v>2205</v>
      </c>
      <c r="H51" s="218"/>
      <c r="I51" s="217" t="s">
        <v>287</v>
      </c>
      <c r="J51" s="218"/>
      <c r="K51" s="217" t="s">
        <v>290</v>
      </c>
      <c r="L51" s="218"/>
    </row>
    <row r="52" spans="1:12">
      <c r="A52" s="219" t="s">
        <v>158</v>
      </c>
      <c r="B52" s="205" t="s">
        <v>158</v>
      </c>
      <c r="C52" s="219" t="s">
        <v>158</v>
      </c>
      <c r="D52" s="220"/>
      <c r="E52" s="220"/>
      <c r="F52" s="220"/>
      <c r="G52" s="220"/>
      <c r="H52" s="220"/>
      <c r="I52" s="220"/>
      <c r="J52" s="220"/>
      <c r="K52" s="220"/>
      <c r="L52" s="220"/>
    </row>
    <row r="53" spans="1:12">
      <c r="A53" s="211" t="s">
        <v>439</v>
      </c>
      <c r="B53" s="205" t="s">
        <v>158</v>
      </c>
      <c r="C53" s="211" t="s">
        <v>440</v>
      </c>
      <c r="D53" s="212"/>
      <c r="E53" s="213" t="s">
        <v>2248</v>
      </c>
      <c r="F53" s="214"/>
      <c r="G53" s="213" t="s">
        <v>2951</v>
      </c>
      <c r="H53" s="214"/>
      <c r="I53" s="213" t="s">
        <v>2952</v>
      </c>
      <c r="J53" s="214"/>
      <c r="K53" s="213" t="s">
        <v>2581</v>
      </c>
      <c r="L53" s="214"/>
    </row>
    <row r="54" spans="1:12">
      <c r="A54" s="211" t="s">
        <v>445</v>
      </c>
      <c r="B54" s="205" t="s">
        <v>158</v>
      </c>
      <c r="C54" s="211" t="s">
        <v>446</v>
      </c>
      <c r="D54" s="212"/>
      <c r="E54" s="213" t="s">
        <v>2248</v>
      </c>
      <c r="F54" s="214"/>
      <c r="G54" s="213" t="s">
        <v>2951</v>
      </c>
      <c r="H54" s="214"/>
      <c r="I54" s="213" t="s">
        <v>2952</v>
      </c>
      <c r="J54" s="214"/>
      <c r="K54" s="213" t="s">
        <v>2581</v>
      </c>
      <c r="L54" s="214"/>
    </row>
    <row r="55" spans="1:12">
      <c r="A55" s="215" t="s">
        <v>447</v>
      </c>
      <c r="B55" s="205" t="s">
        <v>158</v>
      </c>
      <c r="C55" s="215" t="s">
        <v>448</v>
      </c>
      <c r="D55" s="216"/>
      <c r="E55" s="217" t="s">
        <v>290</v>
      </c>
      <c r="F55" s="218"/>
      <c r="G55" s="217" t="s">
        <v>2953</v>
      </c>
      <c r="H55" s="218"/>
      <c r="I55" s="217" t="s">
        <v>2953</v>
      </c>
      <c r="J55" s="218"/>
      <c r="K55" s="217" t="s">
        <v>290</v>
      </c>
      <c r="L55" s="218"/>
    </row>
    <row r="56" spans="1:12">
      <c r="A56" s="215" t="s">
        <v>450</v>
      </c>
      <c r="B56" s="205" t="s">
        <v>158</v>
      </c>
      <c r="C56" s="215" t="s">
        <v>451</v>
      </c>
      <c r="D56" s="216"/>
      <c r="E56" s="217" t="s">
        <v>2249</v>
      </c>
      <c r="F56" s="218"/>
      <c r="G56" s="217" t="s">
        <v>2954</v>
      </c>
      <c r="H56" s="218"/>
      <c r="I56" s="217" t="s">
        <v>2955</v>
      </c>
      <c r="J56" s="218"/>
      <c r="K56" s="217" t="s">
        <v>2582</v>
      </c>
      <c r="L56" s="218"/>
    </row>
    <row r="57" spans="1:12">
      <c r="A57" s="215" t="s">
        <v>456</v>
      </c>
      <c r="B57" s="205" t="s">
        <v>158</v>
      </c>
      <c r="C57" s="215" t="s">
        <v>457</v>
      </c>
      <c r="D57" s="216"/>
      <c r="E57" s="217" t="s">
        <v>461</v>
      </c>
      <c r="F57" s="218"/>
      <c r="G57" s="217" t="s">
        <v>2956</v>
      </c>
      <c r="H57" s="218"/>
      <c r="I57" s="217" t="s">
        <v>2957</v>
      </c>
      <c r="J57" s="218"/>
      <c r="K57" s="217" t="s">
        <v>290</v>
      </c>
      <c r="L57" s="218"/>
    </row>
    <row r="58" spans="1:12">
      <c r="A58" s="215" t="s">
        <v>462</v>
      </c>
      <c r="B58" s="205" t="s">
        <v>158</v>
      </c>
      <c r="C58" s="215" t="s">
        <v>463</v>
      </c>
      <c r="D58" s="216"/>
      <c r="E58" s="217" t="s">
        <v>464</v>
      </c>
      <c r="F58" s="218"/>
      <c r="G58" s="217" t="s">
        <v>2958</v>
      </c>
      <c r="H58" s="218"/>
      <c r="I58" s="217" t="s">
        <v>2502</v>
      </c>
      <c r="J58" s="218"/>
      <c r="K58" s="217" t="s">
        <v>2583</v>
      </c>
      <c r="L58" s="218"/>
    </row>
    <row r="59" spans="1:12">
      <c r="A59" s="215" t="s">
        <v>1925</v>
      </c>
      <c r="B59" s="205" t="s">
        <v>158</v>
      </c>
      <c r="C59" s="215" t="s">
        <v>1894</v>
      </c>
      <c r="D59" s="216"/>
      <c r="E59" s="217" t="s">
        <v>290</v>
      </c>
      <c r="F59" s="218"/>
      <c r="G59" s="217" t="s">
        <v>2959</v>
      </c>
      <c r="H59" s="218"/>
      <c r="I59" s="217" t="s">
        <v>287</v>
      </c>
      <c r="J59" s="218"/>
      <c r="K59" s="217" t="s">
        <v>2584</v>
      </c>
      <c r="L59" s="218"/>
    </row>
    <row r="60" spans="1:12">
      <c r="A60" s="219" t="s">
        <v>158</v>
      </c>
      <c r="B60" s="205" t="s">
        <v>158</v>
      </c>
      <c r="C60" s="219" t="s">
        <v>158</v>
      </c>
      <c r="D60" s="220"/>
      <c r="E60" s="220"/>
      <c r="F60" s="220"/>
      <c r="G60" s="220"/>
      <c r="H60" s="220"/>
      <c r="I60" s="220"/>
      <c r="J60" s="220"/>
      <c r="K60" s="220"/>
      <c r="L60" s="220"/>
    </row>
    <row r="61" spans="1:12">
      <c r="A61" s="211" t="s">
        <v>465</v>
      </c>
      <c r="B61" s="205" t="s">
        <v>158</v>
      </c>
      <c r="C61" s="211" t="s">
        <v>466</v>
      </c>
      <c r="D61" s="212"/>
      <c r="E61" s="213" t="s">
        <v>467</v>
      </c>
      <c r="F61" s="214"/>
      <c r="G61" s="213" t="s">
        <v>287</v>
      </c>
      <c r="H61" s="214"/>
      <c r="I61" s="213" t="s">
        <v>287</v>
      </c>
      <c r="J61" s="214"/>
      <c r="K61" s="213" t="s">
        <v>467</v>
      </c>
      <c r="L61" s="214"/>
    </row>
    <row r="62" spans="1:12">
      <c r="A62" s="211" t="s">
        <v>468</v>
      </c>
      <c r="B62" s="205" t="s">
        <v>158</v>
      </c>
      <c r="C62" s="211" t="s">
        <v>469</v>
      </c>
      <c r="D62" s="212"/>
      <c r="E62" s="213" t="s">
        <v>467</v>
      </c>
      <c r="F62" s="214"/>
      <c r="G62" s="213" t="s">
        <v>287</v>
      </c>
      <c r="H62" s="214"/>
      <c r="I62" s="213" t="s">
        <v>287</v>
      </c>
      <c r="J62" s="214"/>
      <c r="K62" s="213" t="s">
        <v>467</v>
      </c>
      <c r="L62" s="214"/>
    </row>
    <row r="63" spans="1:12">
      <c r="A63" s="215" t="s">
        <v>470</v>
      </c>
      <c r="B63" s="205" t="s">
        <v>158</v>
      </c>
      <c r="C63" s="215" t="s">
        <v>471</v>
      </c>
      <c r="D63" s="216"/>
      <c r="E63" s="217" t="s">
        <v>467</v>
      </c>
      <c r="F63" s="218"/>
      <c r="G63" s="217" t="s">
        <v>287</v>
      </c>
      <c r="H63" s="218"/>
      <c r="I63" s="217" t="s">
        <v>287</v>
      </c>
      <c r="J63" s="218"/>
      <c r="K63" s="217" t="s">
        <v>467</v>
      </c>
      <c r="L63" s="218"/>
    </row>
    <row r="64" spans="1:12">
      <c r="A64" s="219" t="s">
        <v>158</v>
      </c>
      <c r="B64" s="205" t="s">
        <v>158</v>
      </c>
      <c r="C64" s="219" t="s">
        <v>158</v>
      </c>
      <c r="D64" s="220"/>
      <c r="E64" s="220"/>
      <c r="F64" s="220"/>
      <c r="G64" s="220"/>
      <c r="H64" s="220"/>
      <c r="I64" s="220"/>
      <c r="J64" s="220"/>
      <c r="K64" s="220"/>
      <c r="L64" s="220"/>
    </row>
    <row r="65" spans="1:12">
      <c r="A65" s="211" t="s">
        <v>472</v>
      </c>
      <c r="B65" s="205" t="s">
        <v>158</v>
      </c>
      <c r="C65" s="211" t="s">
        <v>473</v>
      </c>
      <c r="D65" s="212"/>
      <c r="E65" s="213" t="s">
        <v>2251</v>
      </c>
      <c r="F65" s="214"/>
      <c r="G65" s="213" t="s">
        <v>2960</v>
      </c>
      <c r="H65" s="214"/>
      <c r="I65" s="213" t="s">
        <v>2961</v>
      </c>
      <c r="J65" s="214"/>
      <c r="K65" s="213" t="s">
        <v>2585</v>
      </c>
      <c r="L65" s="214"/>
    </row>
    <row r="66" spans="1:12">
      <c r="A66" s="211" t="s">
        <v>477</v>
      </c>
      <c r="B66" s="205" t="s">
        <v>158</v>
      </c>
      <c r="C66" s="211" t="s">
        <v>473</v>
      </c>
      <c r="D66" s="212"/>
      <c r="E66" s="213" t="s">
        <v>2251</v>
      </c>
      <c r="F66" s="214"/>
      <c r="G66" s="213" t="s">
        <v>2960</v>
      </c>
      <c r="H66" s="214"/>
      <c r="I66" s="213" t="s">
        <v>2961</v>
      </c>
      <c r="J66" s="214"/>
      <c r="K66" s="213" t="s">
        <v>2585</v>
      </c>
      <c r="L66" s="214"/>
    </row>
    <row r="67" spans="1:12">
      <c r="A67" s="215" t="s">
        <v>478</v>
      </c>
      <c r="B67" s="205" t="s">
        <v>158</v>
      </c>
      <c r="C67" s="215" t="s">
        <v>479</v>
      </c>
      <c r="D67" s="216"/>
      <c r="E67" s="217" t="s">
        <v>2251</v>
      </c>
      <c r="F67" s="218"/>
      <c r="G67" s="217" t="s">
        <v>2960</v>
      </c>
      <c r="H67" s="218"/>
      <c r="I67" s="217" t="s">
        <v>2961</v>
      </c>
      <c r="J67" s="218"/>
      <c r="K67" s="217" t="s">
        <v>2585</v>
      </c>
      <c r="L67" s="218"/>
    </row>
    <row r="68" spans="1:12">
      <c r="A68" s="219" t="s">
        <v>158</v>
      </c>
      <c r="B68" s="205" t="s">
        <v>158</v>
      </c>
      <c r="C68" s="219" t="s">
        <v>158</v>
      </c>
      <c r="D68" s="220"/>
      <c r="E68" s="220"/>
      <c r="F68" s="220"/>
      <c r="G68" s="220"/>
      <c r="H68" s="220"/>
      <c r="I68" s="220"/>
      <c r="J68" s="220"/>
      <c r="K68" s="220"/>
      <c r="L68" s="220"/>
    </row>
    <row r="69" spans="1:12">
      <c r="A69" s="211" t="s">
        <v>480</v>
      </c>
      <c r="B69" s="205" t="s">
        <v>158</v>
      </c>
      <c r="C69" s="211" t="s">
        <v>481</v>
      </c>
      <c r="D69" s="212"/>
      <c r="E69" s="213" t="s">
        <v>2253</v>
      </c>
      <c r="F69" s="214"/>
      <c r="G69" s="213" t="s">
        <v>2962</v>
      </c>
      <c r="H69" s="214"/>
      <c r="I69" s="213" t="s">
        <v>2963</v>
      </c>
      <c r="J69" s="214"/>
      <c r="K69" s="213" t="s">
        <v>2586</v>
      </c>
      <c r="L69" s="214"/>
    </row>
    <row r="70" spans="1:12">
      <c r="A70" s="211" t="s">
        <v>485</v>
      </c>
      <c r="B70" s="205" t="s">
        <v>158</v>
      </c>
      <c r="C70" s="211" t="s">
        <v>486</v>
      </c>
      <c r="D70" s="212"/>
      <c r="E70" s="213" t="s">
        <v>2253</v>
      </c>
      <c r="F70" s="214"/>
      <c r="G70" s="213" t="s">
        <v>2962</v>
      </c>
      <c r="H70" s="214"/>
      <c r="I70" s="213" t="s">
        <v>2963</v>
      </c>
      <c r="J70" s="214"/>
      <c r="K70" s="213" t="s">
        <v>2586</v>
      </c>
      <c r="L70" s="214"/>
    </row>
    <row r="71" spans="1:12">
      <c r="A71" s="207" t="s">
        <v>257</v>
      </c>
      <c r="B71" s="207" t="s">
        <v>258</v>
      </c>
      <c r="C71" s="208"/>
      <c r="D71" s="208"/>
      <c r="E71" s="209" t="s">
        <v>259</v>
      </c>
      <c r="F71" s="210"/>
      <c r="G71" s="209" t="s">
        <v>260</v>
      </c>
      <c r="H71" s="210"/>
      <c r="I71" s="209" t="s">
        <v>261</v>
      </c>
      <c r="J71" s="210"/>
      <c r="K71" s="209" t="s">
        <v>262</v>
      </c>
      <c r="L71" s="210"/>
    </row>
    <row r="72" spans="1:12">
      <c r="A72" s="211" t="s">
        <v>487</v>
      </c>
      <c r="B72" s="205" t="s">
        <v>158</v>
      </c>
      <c r="C72" s="211" t="s">
        <v>488</v>
      </c>
      <c r="D72" s="212"/>
      <c r="E72" s="213" t="s">
        <v>489</v>
      </c>
      <c r="F72" s="214"/>
      <c r="G72" s="213" t="s">
        <v>2962</v>
      </c>
      <c r="H72" s="214"/>
      <c r="I72" s="213" t="s">
        <v>287</v>
      </c>
      <c r="J72" s="214"/>
      <c r="K72" s="213" t="s">
        <v>2587</v>
      </c>
      <c r="L72" s="214"/>
    </row>
    <row r="73" spans="1:12">
      <c r="A73" s="211" t="s">
        <v>490</v>
      </c>
      <c r="B73" s="205" t="s">
        <v>158</v>
      </c>
      <c r="C73" s="211" t="s">
        <v>491</v>
      </c>
      <c r="D73" s="212"/>
      <c r="E73" s="213" t="s">
        <v>489</v>
      </c>
      <c r="F73" s="214"/>
      <c r="G73" s="213" t="s">
        <v>2962</v>
      </c>
      <c r="H73" s="214"/>
      <c r="I73" s="213" t="s">
        <v>287</v>
      </c>
      <c r="J73" s="214"/>
      <c r="K73" s="213" t="s">
        <v>2587</v>
      </c>
      <c r="L73" s="214"/>
    </row>
    <row r="74" spans="1:12">
      <c r="A74" s="215" t="s">
        <v>492</v>
      </c>
      <c r="B74" s="205" t="s">
        <v>158</v>
      </c>
      <c r="C74" s="215" t="s">
        <v>493</v>
      </c>
      <c r="D74" s="216"/>
      <c r="E74" s="217" t="s">
        <v>494</v>
      </c>
      <c r="F74" s="218"/>
      <c r="G74" s="217" t="s">
        <v>2964</v>
      </c>
      <c r="H74" s="218"/>
      <c r="I74" s="217" t="s">
        <v>287</v>
      </c>
      <c r="J74" s="218"/>
      <c r="K74" s="217" t="s">
        <v>2588</v>
      </c>
      <c r="L74" s="218"/>
    </row>
    <row r="75" spans="1:12">
      <c r="A75" s="215" t="s">
        <v>495</v>
      </c>
      <c r="B75" s="205" t="s">
        <v>158</v>
      </c>
      <c r="C75" s="215" t="s">
        <v>496</v>
      </c>
      <c r="D75" s="216"/>
      <c r="E75" s="217" t="s">
        <v>497</v>
      </c>
      <c r="F75" s="218"/>
      <c r="G75" s="217" t="s">
        <v>287</v>
      </c>
      <c r="H75" s="218"/>
      <c r="I75" s="217" t="s">
        <v>287</v>
      </c>
      <c r="J75" s="218"/>
      <c r="K75" s="217" t="s">
        <v>497</v>
      </c>
      <c r="L75" s="218"/>
    </row>
    <row r="76" spans="1:12">
      <c r="A76" s="215" t="s">
        <v>498</v>
      </c>
      <c r="B76" s="205" t="s">
        <v>158</v>
      </c>
      <c r="C76" s="215" t="s">
        <v>499</v>
      </c>
      <c r="D76" s="216"/>
      <c r="E76" s="217" t="s">
        <v>500</v>
      </c>
      <c r="F76" s="218"/>
      <c r="G76" s="217" t="s">
        <v>287</v>
      </c>
      <c r="H76" s="218"/>
      <c r="I76" s="217" t="s">
        <v>287</v>
      </c>
      <c r="J76" s="218"/>
      <c r="K76" s="217" t="s">
        <v>500</v>
      </c>
      <c r="L76" s="218"/>
    </row>
    <row r="77" spans="1:12">
      <c r="A77" s="215" t="s">
        <v>501</v>
      </c>
      <c r="B77" s="205" t="s">
        <v>158</v>
      </c>
      <c r="C77" s="215" t="s">
        <v>502</v>
      </c>
      <c r="D77" s="216"/>
      <c r="E77" s="217" t="s">
        <v>503</v>
      </c>
      <c r="F77" s="218"/>
      <c r="G77" s="217" t="s">
        <v>2503</v>
      </c>
      <c r="H77" s="218"/>
      <c r="I77" s="217" t="s">
        <v>287</v>
      </c>
      <c r="J77" s="218"/>
      <c r="K77" s="217" t="s">
        <v>2504</v>
      </c>
      <c r="L77" s="218"/>
    </row>
    <row r="78" spans="1:12">
      <c r="A78" s="215" t="s">
        <v>504</v>
      </c>
      <c r="B78" s="205" t="s">
        <v>158</v>
      </c>
      <c r="C78" s="215" t="s">
        <v>505</v>
      </c>
      <c r="D78" s="216"/>
      <c r="E78" s="217" t="s">
        <v>506</v>
      </c>
      <c r="F78" s="218"/>
      <c r="G78" s="217" t="s">
        <v>2505</v>
      </c>
      <c r="H78" s="218"/>
      <c r="I78" s="217" t="s">
        <v>287</v>
      </c>
      <c r="J78" s="218"/>
      <c r="K78" s="217" t="s">
        <v>2506</v>
      </c>
      <c r="L78" s="218"/>
    </row>
    <row r="79" spans="1:12">
      <c r="A79" s="215" t="s">
        <v>507</v>
      </c>
      <c r="B79" s="205" t="s">
        <v>158</v>
      </c>
      <c r="C79" s="215" t="s">
        <v>207</v>
      </c>
      <c r="D79" s="216"/>
      <c r="E79" s="217" t="s">
        <v>508</v>
      </c>
      <c r="F79" s="218"/>
      <c r="G79" s="217" t="s">
        <v>287</v>
      </c>
      <c r="H79" s="218"/>
      <c r="I79" s="217" t="s">
        <v>287</v>
      </c>
      <c r="J79" s="218"/>
      <c r="K79" s="217" t="s">
        <v>508</v>
      </c>
      <c r="L79" s="218"/>
    </row>
    <row r="80" spans="1:12">
      <c r="A80" s="219" t="s">
        <v>158</v>
      </c>
      <c r="B80" s="205" t="s">
        <v>158</v>
      </c>
      <c r="C80" s="219" t="s">
        <v>158</v>
      </c>
      <c r="D80" s="220"/>
      <c r="E80" s="220"/>
      <c r="F80" s="220"/>
      <c r="G80" s="220"/>
      <c r="H80" s="220"/>
      <c r="I80" s="220"/>
      <c r="J80" s="220"/>
      <c r="K80" s="220"/>
      <c r="L80" s="220"/>
    </row>
    <row r="81" spans="1:12">
      <c r="A81" s="211" t="s">
        <v>509</v>
      </c>
      <c r="B81" s="205" t="s">
        <v>158</v>
      </c>
      <c r="C81" s="211" t="s">
        <v>510</v>
      </c>
      <c r="D81" s="212"/>
      <c r="E81" s="213" t="s">
        <v>2254</v>
      </c>
      <c r="F81" s="214"/>
      <c r="G81" s="213" t="s">
        <v>287</v>
      </c>
      <c r="H81" s="214"/>
      <c r="I81" s="213" t="s">
        <v>2963</v>
      </c>
      <c r="J81" s="214"/>
      <c r="K81" s="213" t="s">
        <v>2589</v>
      </c>
      <c r="L81" s="214"/>
    </row>
    <row r="82" spans="1:12">
      <c r="A82" s="211" t="s">
        <v>513</v>
      </c>
      <c r="B82" s="205" t="s">
        <v>158</v>
      </c>
      <c r="C82" s="211" t="s">
        <v>514</v>
      </c>
      <c r="D82" s="212"/>
      <c r="E82" s="213" t="s">
        <v>2254</v>
      </c>
      <c r="F82" s="214"/>
      <c r="G82" s="213" t="s">
        <v>287</v>
      </c>
      <c r="H82" s="214"/>
      <c r="I82" s="213" t="s">
        <v>2963</v>
      </c>
      <c r="J82" s="214"/>
      <c r="K82" s="213" t="s">
        <v>2589</v>
      </c>
      <c r="L82" s="214"/>
    </row>
    <row r="83" spans="1:12">
      <c r="A83" s="215" t="s">
        <v>515</v>
      </c>
      <c r="B83" s="205" t="s">
        <v>158</v>
      </c>
      <c r="C83" s="215" t="s">
        <v>516</v>
      </c>
      <c r="D83" s="216"/>
      <c r="E83" s="217" t="s">
        <v>517</v>
      </c>
      <c r="F83" s="218"/>
      <c r="G83" s="217" t="s">
        <v>287</v>
      </c>
      <c r="H83" s="218"/>
      <c r="I83" s="217" t="s">
        <v>287</v>
      </c>
      <c r="J83" s="218"/>
      <c r="K83" s="217" t="s">
        <v>517</v>
      </c>
      <c r="L83" s="218"/>
    </row>
    <row r="84" spans="1:12">
      <c r="A84" s="215" t="s">
        <v>518</v>
      </c>
      <c r="B84" s="205" t="s">
        <v>158</v>
      </c>
      <c r="C84" s="215" t="s">
        <v>519</v>
      </c>
      <c r="D84" s="216"/>
      <c r="E84" s="217" t="s">
        <v>2255</v>
      </c>
      <c r="F84" s="218"/>
      <c r="G84" s="217" t="s">
        <v>287</v>
      </c>
      <c r="H84" s="218"/>
      <c r="I84" s="217" t="s">
        <v>2965</v>
      </c>
      <c r="J84" s="218"/>
      <c r="K84" s="217" t="s">
        <v>2590</v>
      </c>
      <c r="L84" s="218"/>
    </row>
    <row r="85" spans="1:12">
      <c r="A85" s="215" t="s">
        <v>523</v>
      </c>
      <c r="B85" s="205" t="s">
        <v>158</v>
      </c>
      <c r="C85" s="215" t="s">
        <v>524</v>
      </c>
      <c r="D85" s="216"/>
      <c r="E85" s="217" t="s">
        <v>2256</v>
      </c>
      <c r="F85" s="218"/>
      <c r="G85" s="217" t="s">
        <v>287</v>
      </c>
      <c r="H85" s="218"/>
      <c r="I85" s="217" t="s">
        <v>2966</v>
      </c>
      <c r="J85" s="218"/>
      <c r="K85" s="217" t="s">
        <v>2591</v>
      </c>
      <c r="L85" s="218"/>
    </row>
    <row r="86" spans="1:12">
      <c r="A86" s="215" t="s">
        <v>528</v>
      </c>
      <c r="B86" s="205" t="s">
        <v>158</v>
      </c>
      <c r="C86" s="215" t="s">
        <v>529</v>
      </c>
      <c r="D86" s="216"/>
      <c r="E86" s="217" t="s">
        <v>2257</v>
      </c>
      <c r="F86" s="218"/>
      <c r="G86" s="217" t="s">
        <v>287</v>
      </c>
      <c r="H86" s="218"/>
      <c r="I86" s="217" t="s">
        <v>2967</v>
      </c>
      <c r="J86" s="218"/>
      <c r="K86" s="217" t="s">
        <v>2592</v>
      </c>
      <c r="L86" s="218"/>
    </row>
    <row r="87" spans="1:12">
      <c r="A87" s="215" t="s">
        <v>533</v>
      </c>
      <c r="B87" s="205" t="s">
        <v>158</v>
      </c>
      <c r="C87" s="215" t="s">
        <v>534</v>
      </c>
      <c r="D87" s="216"/>
      <c r="E87" s="217" t="s">
        <v>535</v>
      </c>
      <c r="F87" s="218"/>
      <c r="G87" s="217" t="s">
        <v>287</v>
      </c>
      <c r="H87" s="218"/>
      <c r="I87" s="217" t="s">
        <v>287</v>
      </c>
      <c r="J87" s="218"/>
      <c r="K87" s="217" t="s">
        <v>535</v>
      </c>
      <c r="L87" s="218"/>
    </row>
    <row r="88" spans="1:12">
      <c r="A88" s="215" t="s">
        <v>536</v>
      </c>
      <c r="B88" s="205" t="s">
        <v>158</v>
      </c>
      <c r="C88" s="215" t="s">
        <v>537</v>
      </c>
      <c r="D88" s="216"/>
      <c r="E88" s="217" t="s">
        <v>2258</v>
      </c>
      <c r="F88" s="218"/>
      <c r="G88" s="217" t="s">
        <v>287</v>
      </c>
      <c r="H88" s="218"/>
      <c r="I88" s="217" t="s">
        <v>2968</v>
      </c>
      <c r="J88" s="218"/>
      <c r="K88" s="217" t="s">
        <v>2593</v>
      </c>
      <c r="L88" s="218"/>
    </row>
    <row r="89" spans="1:12">
      <c r="A89" s="219" t="s">
        <v>158</v>
      </c>
      <c r="B89" s="205" t="s">
        <v>158</v>
      </c>
      <c r="C89" s="219" t="s">
        <v>158</v>
      </c>
      <c r="D89" s="220"/>
      <c r="E89" s="220"/>
      <c r="F89" s="220"/>
      <c r="G89" s="220"/>
      <c r="H89" s="220"/>
      <c r="I89" s="220"/>
      <c r="J89" s="220"/>
      <c r="K89" s="220"/>
      <c r="L89" s="220"/>
    </row>
    <row r="90" spans="1:12">
      <c r="A90" s="211" t="s">
        <v>541</v>
      </c>
      <c r="B90" s="211" t="s">
        <v>542</v>
      </c>
      <c r="C90" s="212"/>
      <c r="D90" s="212"/>
      <c r="E90" s="213" t="s">
        <v>1911</v>
      </c>
      <c r="F90" s="214"/>
      <c r="G90" s="213" t="s">
        <v>2969</v>
      </c>
      <c r="H90" s="214"/>
      <c r="I90" s="213" t="s">
        <v>2970</v>
      </c>
      <c r="J90" s="214"/>
      <c r="K90" s="213" t="s">
        <v>2542</v>
      </c>
      <c r="L90" s="214"/>
    </row>
    <row r="91" spans="1:12">
      <c r="A91" s="211" t="s">
        <v>545</v>
      </c>
      <c r="B91" s="205" t="s">
        <v>158</v>
      </c>
      <c r="C91" s="211" t="s">
        <v>546</v>
      </c>
      <c r="D91" s="212"/>
      <c r="E91" s="213" t="s">
        <v>2221</v>
      </c>
      <c r="F91" s="214"/>
      <c r="G91" s="213" t="s">
        <v>2971</v>
      </c>
      <c r="H91" s="214"/>
      <c r="I91" s="213" t="s">
        <v>2972</v>
      </c>
      <c r="J91" s="214"/>
      <c r="K91" s="213" t="s">
        <v>2594</v>
      </c>
      <c r="L91" s="214"/>
    </row>
    <row r="92" spans="1:12">
      <c r="A92" s="211" t="s">
        <v>548</v>
      </c>
      <c r="B92" s="205" t="s">
        <v>158</v>
      </c>
      <c r="C92" s="211" t="s">
        <v>549</v>
      </c>
      <c r="D92" s="212"/>
      <c r="E92" s="213" t="s">
        <v>2221</v>
      </c>
      <c r="F92" s="214"/>
      <c r="G92" s="213" t="s">
        <v>2971</v>
      </c>
      <c r="H92" s="214"/>
      <c r="I92" s="213" t="s">
        <v>2972</v>
      </c>
      <c r="J92" s="214"/>
      <c r="K92" s="213" t="s">
        <v>2594</v>
      </c>
      <c r="L92" s="214"/>
    </row>
    <row r="93" spans="1:12">
      <c r="A93" s="211" t="s">
        <v>550</v>
      </c>
      <c r="B93" s="205" t="s">
        <v>158</v>
      </c>
      <c r="C93" s="211" t="s">
        <v>551</v>
      </c>
      <c r="D93" s="212"/>
      <c r="E93" s="213" t="s">
        <v>2259</v>
      </c>
      <c r="F93" s="214"/>
      <c r="G93" s="213" t="s">
        <v>2973</v>
      </c>
      <c r="H93" s="214"/>
      <c r="I93" s="213" t="s">
        <v>2974</v>
      </c>
      <c r="J93" s="214"/>
      <c r="K93" s="213" t="s">
        <v>2595</v>
      </c>
      <c r="L93" s="214"/>
    </row>
    <row r="94" spans="1:12">
      <c r="A94" s="211" t="s">
        <v>556</v>
      </c>
      <c r="B94" s="205" t="s">
        <v>158</v>
      </c>
      <c r="C94" s="211" t="s">
        <v>551</v>
      </c>
      <c r="D94" s="212"/>
      <c r="E94" s="213" t="s">
        <v>2260</v>
      </c>
      <c r="F94" s="214"/>
      <c r="G94" s="213" t="s">
        <v>2975</v>
      </c>
      <c r="H94" s="214"/>
      <c r="I94" s="213" t="s">
        <v>2976</v>
      </c>
      <c r="J94" s="214"/>
      <c r="K94" s="213" t="s">
        <v>2596</v>
      </c>
      <c r="L94" s="214"/>
    </row>
    <row r="95" spans="1:12">
      <c r="A95" s="215" t="s">
        <v>561</v>
      </c>
      <c r="B95" s="205" t="s">
        <v>158</v>
      </c>
      <c r="C95" s="215" t="s">
        <v>562</v>
      </c>
      <c r="D95" s="216"/>
      <c r="E95" s="217" t="s">
        <v>290</v>
      </c>
      <c r="F95" s="218"/>
      <c r="G95" s="217" t="s">
        <v>2977</v>
      </c>
      <c r="H95" s="218"/>
      <c r="I95" s="217" t="s">
        <v>2977</v>
      </c>
      <c r="J95" s="218"/>
      <c r="K95" s="217" t="s">
        <v>290</v>
      </c>
      <c r="L95" s="218"/>
    </row>
    <row r="96" spans="1:12">
      <c r="A96" s="215" t="s">
        <v>564</v>
      </c>
      <c r="B96" s="205" t="s">
        <v>158</v>
      </c>
      <c r="C96" s="215" t="s">
        <v>565</v>
      </c>
      <c r="D96" s="216"/>
      <c r="E96" s="217" t="s">
        <v>290</v>
      </c>
      <c r="F96" s="218"/>
      <c r="G96" s="217" t="s">
        <v>2978</v>
      </c>
      <c r="H96" s="218"/>
      <c r="I96" s="217" t="s">
        <v>2978</v>
      </c>
      <c r="J96" s="218"/>
      <c r="K96" s="217" t="s">
        <v>290</v>
      </c>
      <c r="L96" s="218"/>
    </row>
    <row r="97" spans="1:12">
      <c r="A97" s="215" t="s">
        <v>567</v>
      </c>
      <c r="B97" s="205" t="s">
        <v>158</v>
      </c>
      <c r="C97" s="215" t="s">
        <v>568</v>
      </c>
      <c r="D97" s="216"/>
      <c r="E97" s="217" t="s">
        <v>290</v>
      </c>
      <c r="F97" s="218"/>
      <c r="G97" s="217" t="s">
        <v>2979</v>
      </c>
      <c r="H97" s="218"/>
      <c r="I97" s="217" t="s">
        <v>2979</v>
      </c>
      <c r="J97" s="218"/>
      <c r="K97" s="217" t="s">
        <v>290</v>
      </c>
      <c r="L97" s="218"/>
    </row>
    <row r="98" spans="1:12">
      <c r="A98" s="215" t="s">
        <v>570</v>
      </c>
      <c r="B98" s="205" t="s">
        <v>158</v>
      </c>
      <c r="C98" s="215" t="s">
        <v>571</v>
      </c>
      <c r="D98" s="216"/>
      <c r="E98" s="217" t="s">
        <v>290</v>
      </c>
      <c r="F98" s="218"/>
      <c r="G98" s="217" t="s">
        <v>2980</v>
      </c>
      <c r="H98" s="218"/>
      <c r="I98" s="217" t="s">
        <v>2980</v>
      </c>
      <c r="J98" s="218"/>
      <c r="K98" s="217" t="s">
        <v>290</v>
      </c>
      <c r="L98" s="218"/>
    </row>
    <row r="99" spans="1:12">
      <c r="A99" s="215" t="s">
        <v>573</v>
      </c>
      <c r="B99" s="205" t="s">
        <v>158</v>
      </c>
      <c r="C99" s="215" t="s">
        <v>574</v>
      </c>
      <c r="D99" s="216"/>
      <c r="E99" s="217" t="s">
        <v>2260</v>
      </c>
      <c r="F99" s="218"/>
      <c r="G99" s="217" t="s">
        <v>2981</v>
      </c>
      <c r="H99" s="218"/>
      <c r="I99" s="217" t="s">
        <v>2982</v>
      </c>
      <c r="J99" s="218"/>
      <c r="K99" s="217" t="s">
        <v>2596</v>
      </c>
      <c r="L99" s="218"/>
    </row>
    <row r="100" spans="1:12">
      <c r="A100" s="219" t="s">
        <v>158</v>
      </c>
      <c r="B100" s="205" t="s">
        <v>158</v>
      </c>
      <c r="C100" s="219" t="s">
        <v>158</v>
      </c>
      <c r="D100" s="220"/>
      <c r="E100" s="220"/>
      <c r="F100" s="220"/>
      <c r="G100" s="220"/>
      <c r="H100" s="220"/>
      <c r="I100" s="220"/>
      <c r="J100" s="220"/>
      <c r="K100" s="220"/>
      <c r="L100" s="220"/>
    </row>
    <row r="101" spans="1:12">
      <c r="A101" s="211" t="s">
        <v>577</v>
      </c>
      <c r="B101" s="205" t="s">
        <v>158</v>
      </c>
      <c r="C101" s="211" t="s">
        <v>578</v>
      </c>
      <c r="D101" s="212"/>
      <c r="E101" s="213" t="s">
        <v>2261</v>
      </c>
      <c r="F101" s="214"/>
      <c r="G101" s="213" t="s">
        <v>2983</v>
      </c>
      <c r="H101" s="214"/>
      <c r="I101" s="213" t="s">
        <v>2984</v>
      </c>
      <c r="J101" s="214"/>
      <c r="K101" s="213" t="s">
        <v>2597</v>
      </c>
      <c r="L101" s="214"/>
    </row>
    <row r="102" spans="1:12">
      <c r="A102" s="215" t="s">
        <v>583</v>
      </c>
      <c r="B102" s="205" t="s">
        <v>158</v>
      </c>
      <c r="C102" s="215" t="s">
        <v>584</v>
      </c>
      <c r="D102" s="216"/>
      <c r="E102" s="217" t="s">
        <v>2262</v>
      </c>
      <c r="F102" s="218"/>
      <c r="G102" s="217" t="s">
        <v>2985</v>
      </c>
      <c r="H102" s="218"/>
      <c r="I102" s="217" t="s">
        <v>2986</v>
      </c>
      <c r="J102" s="218"/>
      <c r="K102" s="217" t="s">
        <v>290</v>
      </c>
      <c r="L102" s="218"/>
    </row>
    <row r="103" spans="1:12">
      <c r="A103" s="215" t="s">
        <v>589</v>
      </c>
      <c r="B103" s="205" t="s">
        <v>158</v>
      </c>
      <c r="C103" s="215" t="s">
        <v>590</v>
      </c>
      <c r="D103" s="216"/>
      <c r="E103" s="217" t="s">
        <v>2263</v>
      </c>
      <c r="F103" s="218"/>
      <c r="G103" s="217" t="s">
        <v>2987</v>
      </c>
      <c r="H103" s="218"/>
      <c r="I103" s="217" t="s">
        <v>2988</v>
      </c>
      <c r="J103" s="218"/>
      <c r="K103" s="217" t="s">
        <v>2598</v>
      </c>
      <c r="L103" s="218"/>
    </row>
    <row r="104" spans="1:12">
      <c r="A104" s="215" t="s">
        <v>595</v>
      </c>
      <c r="B104" s="205" t="s">
        <v>158</v>
      </c>
      <c r="C104" s="215" t="s">
        <v>596</v>
      </c>
      <c r="D104" s="216"/>
      <c r="E104" s="217" t="s">
        <v>2264</v>
      </c>
      <c r="F104" s="218"/>
      <c r="G104" s="217" t="s">
        <v>2989</v>
      </c>
      <c r="H104" s="218"/>
      <c r="I104" s="217" t="s">
        <v>2990</v>
      </c>
      <c r="J104" s="218"/>
      <c r="K104" s="217" t="s">
        <v>290</v>
      </c>
      <c r="L104" s="218"/>
    </row>
    <row r="105" spans="1:12">
      <c r="A105" s="215" t="s">
        <v>601</v>
      </c>
      <c r="B105" s="205" t="s">
        <v>158</v>
      </c>
      <c r="C105" s="215" t="s">
        <v>602</v>
      </c>
      <c r="D105" s="216"/>
      <c r="E105" s="217" t="s">
        <v>2265</v>
      </c>
      <c r="F105" s="218"/>
      <c r="G105" s="217" t="s">
        <v>2991</v>
      </c>
      <c r="H105" s="218"/>
      <c r="I105" s="217" t="s">
        <v>2992</v>
      </c>
      <c r="J105" s="218"/>
      <c r="K105" s="217" t="s">
        <v>2599</v>
      </c>
      <c r="L105" s="218"/>
    </row>
    <row r="106" spans="1:12">
      <c r="A106" s="215" t="s">
        <v>607</v>
      </c>
      <c r="B106" s="205" t="s">
        <v>158</v>
      </c>
      <c r="C106" s="215" t="s">
        <v>608</v>
      </c>
      <c r="D106" s="216"/>
      <c r="E106" s="217" t="s">
        <v>2266</v>
      </c>
      <c r="F106" s="218"/>
      <c r="G106" s="217" t="s">
        <v>2993</v>
      </c>
      <c r="H106" s="218"/>
      <c r="I106" s="217" t="s">
        <v>2994</v>
      </c>
      <c r="J106" s="218"/>
      <c r="K106" s="217" t="s">
        <v>290</v>
      </c>
      <c r="L106" s="218"/>
    </row>
    <row r="107" spans="1:12">
      <c r="A107" s="215" t="s">
        <v>613</v>
      </c>
      <c r="B107" s="205" t="s">
        <v>158</v>
      </c>
      <c r="C107" s="215" t="s">
        <v>614</v>
      </c>
      <c r="D107" s="216"/>
      <c r="E107" s="217" t="s">
        <v>2267</v>
      </c>
      <c r="F107" s="218"/>
      <c r="G107" s="217" t="s">
        <v>2995</v>
      </c>
      <c r="H107" s="218"/>
      <c r="I107" s="217" t="s">
        <v>2996</v>
      </c>
      <c r="J107" s="218"/>
      <c r="K107" s="217" t="s">
        <v>2600</v>
      </c>
      <c r="L107" s="218"/>
    </row>
    <row r="108" spans="1:12">
      <c r="A108" s="215" t="s">
        <v>619</v>
      </c>
      <c r="B108" s="205" t="s">
        <v>158</v>
      </c>
      <c r="C108" s="215" t="s">
        <v>620</v>
      </c>
      <c r="D108" s="216"/>
      <c r="E108" s="217" t="s">
        <v>2268</v>
      </c>
      <c r="F108" s="218"/>
      <c r="G108" s="217" t="s">
        <v>2997</v>
      </c>
      <c r="H108" s="218"/>
      <c r="I108" s="217" t="s">
        <v>2998</v>
      </c>
      <c r="J108" s="218"/>
      <c r="K108" s="217" t="s">
        <v>290</v>
      </c>
      <c r="L108" s="218"/>
    </row>
    <row r="109" spans="1:12">
      <c r="A109" s="215" t="s">
        <v>625</v>
      </c>
      <c r="B109" s="205" t="s">
        <v>158</v>
      </c>
      <c r="C109" s="215" t="s">
        <v>626</v>
      </c>
      <c r="D109" s="216"/>
      <c r="E109" s="217" t="s">
        <v>2269</v>
      </c>
      <c r="F109" s="218"/>
      <c r="G109" s="217" t="s">
        <v>2999</v>
      </c>
      <c r="H109" s="218"/>
      <c r="I109" s="217" t="s">
        <v>3000</v>
      </c>
      <c r="J109" s="218"/>
      <c r="K109" s="217" t="s">
        <v>2601</v>
      </c>
      <c r="L109" s="218"/>
    </row>
    <row r="110" spans="1:12">
      <c r="A110" s="219" t="s">
        <v>158</v>
      </c>
      <c r="B110" s="205" t="s">
        <v>158</v>
      </c>
      <c r="C110" s="219" t="s">
        <v>158</v>
      </c>
      <c r="D110" s="220"/>
      <c r="E110" s="220"/>
      <c r="F110" s="220"/>
      <c r="G110" s="220"/>
      <c r="H110" s="220"/>
      <c r="I110" s="220"/>
      <c r="J110" s="220"/>
      <c r="K110" s="220"/>
      <c r="L110" s="220"/>
    </row>
    <row r="111" spans="1:12">
      <c r="A111" s="211" t="s">
        <v>631</v>
      </c>
      <c r="B111" s="205" t="s">
        <v>158</v>
      </c>
      <c r="C111" s="211" t="s">
        <v>632</v>
      </c>
      <c r="D111" s="212"/>
      <c r="E111" s="213" t="s">
        <v>2270</v>
      </c>
      <c r="F111" s="214"/>
      <c r="G111" s="213" t="s">
        <v>3001</v>
      </c>
      <c r="H111" s="214"/>
      <c r="I111" s="213" t="s">
        <v>3002</v>
      </c>
      <c r="J111" s="214"/>
      <c r="K111" s="213" t="s">
        <v>2602</v>
      </c>
      <c r="L111" s="214"/>
    </row>
    <row r="112" spans="1:12">
      <c r="A112" s="211" t="s">
        <v>637</v>
      </c>
      <c r="B112" s="205" t="s">
        <v>158</v>
      </c>
      <c r="C112" s="211" t="s">
        <v>632</v>
      </c>
      <c r="D112" s="212"/>
      <c r="E112" s="213" t="s">
        <v>2270</v>
      </c>
      <c r="F112" s="214"/>
      <c r="G112" s="213" t="s">
        <v>3001</v>
      </c>
      <c r="H112" s="214"/>
      <c r="I112" s="213" t="s">
        <v>3002</v>
      </c>
      <c r="J112" s="214"/>
      <c r="K112" s="213" t="s">
        <v>2602</v>
      </c>
      <c r="L112" s="214"/>
    </row>
    <row r="113" spans="1:12">
      <c r="A113" s="215" t="s">
        <v>638</v>
      </c>
      <c r="B113" s="205" t="s">
        <v>158</v>
      </c>
      <c r="C113" s="215" t="s">
        <v>639</v>
      </c>
      <c r="D113" s="216"/>
      <c r="E113" s="217" t="s">
        <v>2271</v>
      </c>
      <c r="F113" s="218"/>
      <c r="G113" s="217" t="s">
        <v>3003</v>
      </c>
      <c r="H113" s="218"/>
      <c r="I113" s="217" t="s">
        <v>3004</v>
      </c>
      <c r="J113" s="218"/>
      <c r="K113" s="217" t="s">
        <v>2603</v>
      </c>
      <c r="L113" s="218"/>
    </row>
    <row r="114" spans="1:12">
      <c r="A114" s="215" t="s">
        <v>644</v>
      </c>
      <c r="B114" s="205" t="s">
        <v>158</v>
      </c>
      <c r="C114" s="215" t="s">
        <v>645</v>
      </c>
      <c r="D114" s="216"/>
      <c r="E114" s="217" t="s">
        <v>2272</v>
      </c>
      <c r="F114" s="218"/>
      <c r="G114" s="217" t="s">
        <v>3005</v>
      </c>
      <c r="H114" s="218"/>
      <c r="I114" s="217" t="s">
        <v>3006</v>
      </c>
      <c r="J114" s="218"/>
      <c r="K114" s="217" t="s">
        <v>2604</v>
      </c>
      <c r="L114" s="218"/>
    </row>
    <row r="115" spans="1:12">
      <c r="A115" s="215" t="s">
        <v>650</v>
      </c>
      <c r="B115" s="205" t="s">
        <v>158</v>
      </c>
      <c r="C115" s="215" t="s">
        <v>651</v>
      </c>
      <c r="D115" s="216"/>
      <c r="E115" s="217" t="s">
        <v>2273</v>
      </c>
      <c r="F115" s="218"/>
      <c r="G115" s="217" t="s">
        <v>3007</v>
      </c>
      <c r="H115" s="218"/>
      <c r="I115" s="217" t="s">
        <v>3008</v>
      </c>
      <c r="J115" s="218"/>
      <c r="K115" s="217" t="s">
        <v>2605</v>
      </c>
      <c r="L115" s="218"/>
    </row>
    <row r="116" spans="1:12">
      <c r="A116" s="219" t="s">
        <v>158</v>
      </c>
      <c r="B116" s="205" t="s">
        <v>158</v>
      </c>
      <c r="C116" s="219" t="s">
        <v>158</v>
      </c>
      <c r="D116" s="220"/>
      <c r="E116" s="220"/>
      <c r="F116" s="220"/>
      <c r="G116" s="220"/>
      <c r="H116" s="220"/>
      <c r="I116" s="220"/>
      <c r="J116" s="220"/>
      <c r="K116" s="220"/>
      <c r="L116" s="220"/>
    </row>
    <row r="117" spans="1:12">
      <c r="A117" s="211" t="s">
        <v>656</v>
      </c>
      <c r="B117" s="205" t="s">
        <v>158</v>
      </c>
      <c r="C117" s="211" t="s">
        <v>657</v>
      </c>
      <c r="D117" s="212"/>
      <c r="E117" s="213" t="s">
        <v>2274</v>
      </c>
      <c r="F117" s="214"/>
      <c r="G117" s="213" t="s">
        <v>3009</v>
      </c>
      <c r="H117" s="214"/>
      <c r="I117" s="213" t="s">
        <v>3010</v>
      </c>
      <c r="J117" s="214"/>
      <c r="K117" s="213" t="s">
        <v>2606</v>
      </c>
      <c r="L117" s="214"/>
    </row>
    <row r="118" spans="1:12">
      <c r="A118" s="211" t="s">
        <v>662</v>
      </c>
      <c r="B118" s="205" t="s">
        <v>158</v>
      </c>
      <c r="C118" s="211" t="s">
        <v>657</v>
      </c>
      <c r="D118" s="212"/>
      <c r="E118" s="213" t="s">
        <v>2274</v>
      </c>
      <c r="F118" s="214"/>
      <c r="G118" s="213" t="s">
        <v>3009</v>
      </c>
      <c r="H118" s="214"/>
      <c r="I118" s="213" t="s">
        <v>3010</v>
      </c>
      <c r="J118" s="214"/>
      <c r="K118" s="213" t="s">
        <v>2606</v>
      </c>
      <c r="L118" s="214"/>
    </row>
    <row r="119" spans="1:12">
      <c r="A119" s="215" t="s">
        <v>663</v>
      </c>
      <c r="B119" s="205" t="s">
        <v>158</v>
      </c>
      <c r="C119" s="215" t="s">
        <v>664</v>
      </c>
      <c r="D119" s="216"/>
      <c r="E119" s="217" t="s">
        <v>2275</v>
      </c>
      <c r="F119" s="218"/>
      <c r="G119" s="217" t="s">
        <v>3011</v>
      </c>
      <c r="H119" s="218"/>
      <c r="I119" s="217" t="s">
        <v>3012</v>
      </c>
      <c r="J119" s="218"/>
      <c r="K119" s="217" t="s">
        <v>2607</v>
      </c>
      <c r="L119" s="218"/>
    </row>
    <row r="120" spans="1:12">
      <c r="A120" s="215" t="s">
        <v>1926</v>
      </c>
      <c r="B120" s="205" t="s">
        <v>158</v>
      </c>
      <c r="C120" s="215" t="s">
        <v>1927</v>
      </c>
      <c r="D120" s="216"/>
      <c r="E120" s="217" t="s">
        <v>290</v>
      </c>
      <c r="F120" s="218"/>
      <c r="G120" s="217" t="s">
        <v>2196</v>
      </c>
      <c r="H120" s="218"/>
      <c r="I120" s="217" t="s">
        <v>2196</v>
      </c>
      <c r="J120" s="218"/>
      <c r="K120" s="217" t="s">
        <v>290</v>
      </c>
      <c r="L120" s="218"/>
    </row>
    <row r="121" spans="1:12">
      <c r="A121" s="215" t="s">
        <v>669</v>
      </c>
      <c r="B121" s="205" t="s">
        <v>158</v>
      </c>
      <c r="C121" s="215" t="s">
        <v>670</v>
      </c>
      <c r="D121" s="216"/>
      <c r="E121" s="217" t="s">
        <v>2276</v>
      </c>
      <c r="F121" s="218"/>
      <c r="G121" s="217" t="s">
        <v>3013</v>
      </c>
      <c r="H121" s="218"/>
      <c r="I121" s="217" t="s">
        <v>3014</v>
      </c>
      <c r="J121" s="218"/>
      <c r="K121" s="217" t="s">
        <v>2608</v>
      </c>
      <c r="L121" s="218"/>
    </row>
    <row r="122" spans="1:12">
      <c r="A122" s="215" t="s">
        <v>1889</v>
      </c>
      <c r="B122" s="205" t="s">
        <v>158</v>
      </c>
      <c r="C122" s="215" t="s">
        <v>1890</v>
      </c>
      <c r="D122" s="216"/>
      <c r="E122" s="217" t="s">
        <v>2277</v>
      </c>
      <c r="F122" s="218"/>
      <c r="G122" s="217" t="s">
        <v>3015</v>
      </c>
      <c r="H122" s="218"/>
      <c r="I122" s="217" t="s">
        <v>3016</v>
      </c>
      <c r="J122" s="218"/>
      <c r="K122" s="217" t="s">
        <v>290</v>
      </c>
      <c r="L122" s="218"/>
    </row>
    <row r="123" spans="1:12">
      <c r="A123" s="215" t="s">
        <v>675</v>
      </c>
      <c r="B123" s="205" t="s">
        <v>158</v>
      </c>
      <c r="C123" s="215" t="s">
        <v>676</v>
      </c>
      <c r="D123" s="216"/>
      <c r="E123" s="217" t="s">
        <v>2278</v>
      </c>
      <c r="F123" s="218"/>
      <c r="G123" s="217" t="s">
        <v>3017</v>
      </c>
      <c r="H123" s="218"/>
      <c r="I123" s="217" t="s">
        <v>3018</v>
      </c>
      <c r="J123" s="218"/>
      <c r="K123" s="217" t="s">
        <v>2609</v>
      </c>
      <c r="L123" s="218"/>
    </row>
    <row r="124" spans="1:12">
      <c r="A124" s="215" t="s">
        <v>681</v>
      </c>
      <c r="B124" s="205" t="s">
        <v>158</v>
      </c>
      <c r="C124" s="215" t="s">
        <v>682</v>
      </c>
      <c r="D124" s="216"/>
      <c r="E124" s="217" t="s">
        <v>2279</v>
      </c>
      <c r="F124" s="218"/>
      <c r="G124" s="217" t="s">
        <v>3019</v>
      </c>
      <c r="H124" s="218"/>
      <c r="I124" s="217" t="s">
        <v>3020</v>
      </c>
      <c r="J124" s="218"/>
      <c r="K124" s="217" t="s">
        <v>2610</v>
      </c>
      <c r="L124" s="218"/>
    </row>
    <row r="125" spans="1:12">
      <c r="A125" s="215" t="s">
        <v>687</v>
      </c>
      <c r="B125" s="205" t="s">
        <v>158</v>
      </c>
      <c r="C125" s="215" t="s">
        <v>688</v>
      </c>
      <c r="D125" s="216"/>
      <c r="E125" s="217" t="s">
        <v>2280</v>
      </c>
      <c r="F125" s="218"/>
      <c r="G125" s="217" t="s">
        <v>3021</v>
      </c>
      <c r="H125" s="218"/>
      <c r="I125" s="217" t="s">
        <v>3022</v>
      </c>
      <c r="J125" s="218"/>
      <c r="K125" s="217" t="s">
        <v>2611</v>
      </c>
      <c r="L125" s="218"/>
    </row>
    <row r="126" spans="1:12">
      <c r="A126" s="215" t="s">
        <v>693</v>
      </c>
      <c r="B126" s="205" t="s">
        <v>158</v>
      </c>
      <c r="C126" s="215" t="s">
        <v>694</v>
      </c>
      <c r="D126" s="216"/>
      <c r="E126" s="217" t="s">
        <v>2281</v>
      </c>
      <c r="F126" s="218"/>
      <c r="G126" s="217" t="s">
        <v>3023</v>
      </c>
      <c r="H126" s="218"/>
      <c r="I126" s="217" t="s">
        <v>3024</v>
      </c>
      <c r="J126" s="218"/>
      <c r="K126" s="217" t="s">
        <v>2612</v>
      </c>
      <c r="L126" s="218"/>
    </row>
    <row r="127" spans="1:12">
      <c r="A127" s="215" t="s">
        <v>1918</v>
      </c>
      <c r="B127" s="205" t="s">
        <v>158</v>
      </c>
      <c r="C127" s="215" t="s">
        <v>1919</v>
      </c>
      <c r="D127" s="216"/>
      <c r="E127" s="217" t="s">
        <v>290</v>
      </c>
      <c r="F127" s="218"/>
      <c r="G127" s="217" t="s">
        <v>2282</v>
      </c>
      <c r="H127" s="218"/>
      <c r="I127" s="217" t="s">
        <v>2282</v>
      </c>
      <c r="J127" s="218"/>
      <c r="K127" s="217" t="s">
        <v>290</v>
      </c>
      <c r="L127" s="218"/>
    </row>
    <row r="128" spans="1:12">
      <c r="A128" s="219" t="s">
        <v>158</v>
      </c>
      <c r="B128" s="205" t="s">
        <v>158</v>
      </c>
      <c r="C128" s="219" t="s">
        <v>158</v>
      </c>
      <c r="D128" s="220"/>
      <c r="E128" s="220"/>
      <c r="F128" s="220"/>
      <c r="G128" s="220"/>
      <c r="H128" s="220"/>
      <c r="I128" s="220"/>
      <c r="J128" s="220"/>
      <c r="K128" s="220"/>
      <c r="L128" s="220"/>
    </row>
    <row r="129" spans="1:12">
      <c r="A129" s="211" t="s">
        <v>699</v>
      </c>
      <c r="B129" s="205" t="s">
        <v>158</v>
      </c>
      <c r="C129" s="211" t="s">
        <v>700</v>
      </c>
      <c r="D129" s="212"/>
      <c r="E129" s="213" t="s">
        <v>2283</v>
      </c>
      <c r="F129" s="214"/>
      <c r="G129" s="213" t="s">
        <v>3025</v>
      </c>
      <c r="H129" s="214"/>
      <c r="I129" s="213" t="s">
        <v>3026</v>
      </c>
      <c r="J129" s="214"/>
      <c r="K129" s="213" t="s">
        <v>2613</v>
      </c>
      <c r="L129" s="214"/>
    </row>
    <row r="130" spans="1:12">
      <c r="A130" s="211" t="s">
        <v>705</v>
      </c>
      <c r="B130" s="205" t="s">
        <v>158</v>
      </c>
      <c r="C130" s="211" t="s">
        <v>700</v>
      </c>
      <c r="D130" s="212"/>
      <c r="E130" s="213" t="s">
        <v>2283</v>
      </c>
      <c r="F130" s="214"/>
      <c r="G130" s="213" t="s">
        <v>3025</v>
      </c>
      <c r="H130" s="214"/>
      <c r="I130" s="213" t="s">
        <v>3026</v>
      </c>
      <c r="J130" s="214"/>
      <c r="K130" s="213" t="s">
        <v>2613</v>
      </c>
      <c r="L130" s="214"/>
    </row>
    <row r="131" spans="1:12">
      <c r="A131" s="215" t="s">
        <v>706</v>
      </c>
      <c r="B131" s="205" t="s">
        <v>158</v>
      </c>
      <c r="C131" s="215" t="s">
        <v>707</v>
      </c>
      <c r="D131" s="216"/>
      <c r="E131" s="217" t="s">
        <v>2283</v>
      </c>
      <c r="F131" s="218"/>
      <c r="G131" s="217" t="s">
        <v>3027</v>
      </c>
      <c r="H131" s="218"/>
      <c r="I131" s="217" t="s">
        <v>3028</v>
      </c>
      <c r="J131" s="218"/>
      <c r="K131" s="217" t="s">
        <v>2613</v>
      </c>
      <c r="L131" s="218"/>
    </row>
    <row r="132" spans="1:12">
      <c r="A132" s="215" t="s">
        <v>2507</v>
      </c>
      <c r="B132" s="205" t="s">
        <v>158</v>
      </c>
      <c r="C132" s="215" t="s">
        <v>2508</v>
      </c>
      <c r="D132" s="216"/>
      <c r="E132" s="217" t="s">
        <v>290</v>
      </c>
      <c r="F132" s="218"/>
      <c r="G132" s="217" t="s">
        <v>2509</v>
      </c>
      <c r="H132" s="218"/>
      <c r="I132" s="217" t="s">
        <v>2509</v>
      </c>
      <c r="J132" s="218"/>
      <c r="K132" s="217" t="s">
        <v>290</v>
      </c>
      <c r="L132" s="218"/>
    </row>
    <row r="133" spans="1:12">
      <c r="A133" s="215" t="s">
        <v>710</v>
      </c>
      <c r="B133" s="205" t="s">
        <v>158</v>
      </c>
      <c r="C133" s="215" t="s">
        <v>711</v>
      </c>
      <c r="D133" s="216"/>
      <c r="E133" s="217" t="s">
        <v>290</v>
      </c>
      <c r="F133" s="218"/>
      <c r="G133" s="217" t="s">
        <v>3029</v>
      </c>
      <c r="H133" s="218"/>
      <c r="I133" s="217" t="s">
        <v>3029</v>
      </c>
      <c r="J133" s="218"/>
      <c r="K133" s="217" t="s">
        <v>290</v>
      </c>
      <c r="L133" s="218"/>
    </row>
    <row r="134" spans="1:12">
      <c r="A134" s="219" t="s">
        <v>158</v>
      </c>
      <c r="B134" s="205" t="s">
        <v>158</v>
      </c>
      <c r="C134" s="219" t="s">
        <v>158</v>
      </c>
      <c r="D134" s="220"/>
      <c r="E134" s="220"/>
      <c r="F134" s="220"/>
      <c r="G134" s="220"/>
      <c r="H134" s="220"/>
      <c r="I134" s="220"/>
      <c r="J134" s="220"/>
      <c r="K134" s="220"/>
      <c r="L134" s="220"/>
    </row>
    <row r="135" spans="1:12">
      <c r="A135" s="211" t="s">
        <v>1891</v>
      </c>
      <c r="B135" s="205" t="s">
        <v>158</v>
      </c>
      <c r="C135" s="211" t="s">
        <v>440</v>
      </c>
      <c r="D135" s="212"/>
      <c r="E135" s="213" t="s">
        <v>2284</v>
      </c>
      <c r="F135" s="214"/>
      <c r="G135" s="213" t="s">
        <v>287</v>
      </c>
      <c r="H135" s="214"/>
      <c r="I135" s="213" t="s">
        <v>287</v>
      </c>
      <c r="J135" s="214"/>
      <c r="K135" s="213" t="s">
        <v>2284</v>
      </c>
      <c r="L135" s="214"/>
    </row>
    <row r="136" spans="1:12">
      <c r="A136" s="211" t="s">
        <v>1892</v>
      </c>
      <c r="B136" s="205" t="s">
        <v>158</v>
      </c>
      <c r="C136" s="211" t="s">
        <v>440</v>
      </c>
      <c r="D136" s="212"/>
      <c r="E136" s="213" t="s">
        <v>2284</v>
      </c>
      <c r="F136" s="214"/>
      <c r="G136" s="213" t="s">
        <v>287</v>
      </c>
      <c r="H136" s="214"/>
      <c r="I136" s="213" t="s">
        <v>287</v>
      </c>
      <c r="J136" s="214"/>
      <c r="K136" s="213" t="s">
        <v>2284</v>
      </c>
      <c r="L136" s="214"/>
    </row>
    <row r="137" spans="1:12">
      <c r="A137" s="215" t="s">
        <v>1893</v>
      </c>
      <c r="B137" s="205" t="s">
        <v>158</v>
      </c>
      <c r="C137" s="215" t="s">
        <v>1894</v>
      </c>
      <c r="D137" s="216"/>
      <c r="E137" s="217" t="s">
        <v>2284</v>
      </c>
      <c r="F137" s="218"/>
      <c r="G137" s="217" t="s">
        <v>287</v>
      </c>
      <c r="H137" s="218"/>
      <c r="I137" s="217" t="s">
        <v>287</v>
      </c>
      <c r="J137" s="218"/>
      <c r="K137" s="217" t="s">
        <v>2284</v>
      </c>
      <c r="L137" s="218"/>
    </row>
    <row r="138" spans="1:12">
      <c r="A138" s="219" t="s">
        <v>158</v>
      </c>
      <c r="B138" s="205" t="s">
        <v>158</v>
      </c>
      <c r="C138" s="219" t="s">
        <v>158</v>
      </c>
      <c r="D138" s="220"/>
      <c r="E138" s="220"/>
      <c r="F138" s="220"/>
      <c r="G138" s="220"/>
      <c r="H138" s="220"/>
      <c r="I138" s="220"/>
      <c r="J138" s="220"/>
      <c r="K138" s="220"/>
      <c r="L138" s="220"/>
    </row>
    <row r="139" spans="1:12">
      <c r="A139" s="211" t="s">
        <v>714</v>
      </c>
      <c r="B139" s="205" t="s">
        <v>158</v>
      </c>
      <c r="C139" s="211" t="s">
        <v>227</v>
      </c>
      <c r="D139" s="212"/>
      <c r="E139" s="213" t="s">
        <v>2285</v>
      </c>
      <c r="F139" s="214"/>
      <c r="G139" s="213" t="s">
        <v>3030</v>
      </c>
      <c r="H139" s="214"/>
      <c r="I139" s="213" t="s">
        <v>3031</v>
      </c>
      <c r="J139" s="214"/>
      <c r="K139" s="213" t="s">
        <v>2614</v>
      </c>
      <c r="L139" s="214"/>
    </row>
    <row r="140" spans="1:12">
      <c r="A140" s="211" t="s">
        <v>719</v>
      </c>
      <c r="B140" s="205" t="s">
        <v>158</v>
      </c>
      <c r="C140" s="211" t="s">
        <v>227</v>
      </c>
      <c r="D140" s="212"/>
      <c r="E140" s="213" t="s">
        <v>2285</v>
      </c>
      <c r="F140" s="214"/>
      <c r="G140" s="213" t="s">
        <v>3030</v>
      </c>
      <c r="H140" s="214"/>
      <c r="I140" s="213" t="s">
        <v>3031</v>
      </c>
      <c r="J140" s="214"/>
      <c r="K140" s="213" t="s">
        <v>2614</v>
      </c>
      <c r="L140" s="214"/>
    </row>
    <row r="141" spans="1:12">
      <c r="A141" s="207" t="s">
        <v>257</v>
      </c>
      <c r="B141" s="207" t="s">
        <v>258</v>
      </c>
      <c r="C141" s="208"/>
      <c r="D141" s="208"/>
      <c r="E141" s="209" t="s">
        <v>259</v>
      </c>
      <c r="F141" s="210"/>
      <c r="G141" s="209" t="s">
        <v>260</v>
      </c>
      <c r="H141" s="210"/>
      <c r="I141" s="209" t="s">
        <v>261</v>
      </c>
      <c r="J141" s="210"/>
      <c r="K141" s="209" t="s">
        <v>262</v>
      </c>
      <c r="L141" s="210"/>
    </row>
    <row r="142" spans="1:12">
      <c r="A142" s="215" t="s">
        <v>720</v>
      </c>
      <c r="B142" s="205" t="s">
        <v>158</v>
      </c>
      <c r="C142" s="215" t="s">
        <v>721</v>
      </c>
      <c r="D142" s="216"/>
      <c r="E142" s="217" t="s">
        <v>2286</v>
      </c>
      <c r="F142" s="218"/>
      <c r="G142" s="217" t="s">
        <v>3032</v>
      </c>
      <c r="H142" s="218"/>
      <c r="I142" s="217" t="s">
        <v>3033</v>
      </c>
      <c r="J142" s="218"/>
      <c r="K142" s="217" t="s">
        <v>2615</v>
      </c>
      <c r="L142" s="218"/>
    </row>
    <row r="143" spans="1:12">
      <c r="A143" s="215" t="s">
        <v>725</v>
      </c>
      <c r="B143" s="205" t="s">
        <v>158</v>
      </c>
      <c r="C143" s="215" t="s">
        <v>726</v>
      </c>
      <c r="D143" s="216"/>
      <c r="E143" s="217" t="s">
        <v>2287</v>
      </c>
      <c r="F143" s="218"/>
      <c r="G143" s="217" t="s">
        <v>3034</v>
      </c>
      <c r="H143" s="218"/>
      <c r="I143" s="217" t="s">
        <v>2616</v>
      </c>
      <c r="J143" s="218"/>
      <c r="K143" s="217" t="s">
        <v>2617</v>
      </c>
      <c r="L143" s="218"/>
    </row>
    <row r="144" spans="1:12">
      <c r="A144" s="215" t="s">
        <v>730</v>
      </c>
      <c r="B144" s="205" t="s">
        <v>158</v>
      </c>
      <c r="C144" s="215" t="s">
        <v>731</v>
      </c>
      <c r="D144" s="216"/>
      <c r="E144" s="217" t="s">
        <v>2242</v>
      </c>
      <c r="F144" s="218"/>
      <c r="G144" s="217" t="s">
        <v>287</v>
      </c>
      <c r="H144" s="218"/>
      <c r="I144" s="217" t="s">
        <v>3035</v>
      </c>
      <c r="J144" s="218"/>
      <c r="K144" s="217" t="s">
        <v>2618</v>
      </c>
      <c r="L144" s="218"/>
    </row>
    <row r="145" spans="1:12">
      <c r="A145" s="215" t="s">
        <v>2619</v>
      </c>
      <c r="B145" s="205" t="s">
        <v>158</v>
      </c>
      <c r="C145" s="215" t="s">
        <v>2620</v>
      </c>
      <c r="D145" s="216"/>
      <c r="E145" s="217" t="s">
        <v>290</v>
      </c>
      <c r="F145" s="218"/>
      <c r="G145" s="217" t="s">
        <v>287</v>
      </c>
      <c r="H145" s="218"/>
      <c r="I145" s="217" t="s">
        <v>2621</v>
      </c>
      <c r="J145" s="218"/>
      <c r="K145" s="217" t="s">
        <v>2622</v>
      </c>
      <c r="L145" s="218"/>
    </row>
    <row r="146" spans="1:12">
      <c r="A146" s="211" t="s">
        <v>158</v>
      </c>
      <c r="B146" s="205" t="s">
        <v>158</v>
      </c>
      <c r="C146" s="211" t="s">
        <v>158</v>
      </c>
      <c r="D146" s="212"/>
      <c r="E146" s="212"/>
      <c r="F146" s="212"/>
      <c r="G146" s="212"/>
      <c r="H146" s="212"/>
      <c r="I146" s="212"/>
      <c r="J146" s="212"/>
      <c r="K146" s="212"/>
      <c r="L146" s="212"/>
    </row>
    <row r="147" spans="1:12">
      <c r="A147" s="211" t="s">
        <v>732</v>
      </c>
      <c r="B147" s="205" t="s">
        <v>158</v>
      </c>
      <c r="C147" s="211" t="s">
        <v>733</v>
      </c>
      <c r="D147" s="212"/>
      <c r="E147" s="213" t="s">
        <v>2253</v>
      </c>
      <c r="F147" s="214"/>
      <c r="G147" s="213" t="s">
        <v>3036</v>
      </c>
      <c r="H147" s="214"/>
      <c r="I147" s="213" t="s">
        <v>3037</v>
      </c>
      <c r="J147" s="214"/>
      <c r="K147" s="213" t="s">
        <v>2623</v>
      </c>
      <c r="L147" s="214"/>
    </row>
    <row r="148" spans="1:12">
      <c r="A148" s="211" t="s">
        <v>734</v>
      </c>
      <c r="B148" s="205" t="s">
        <v>158</v>
      </c>
      <c r="C148" s="211" t="s">
        <v>735</v>
      </c>
      <c r="D148" s="212"/>
      <c r="E148" s="213" t="s">
        <v>2253</v>
      </c>
      <c r="F148" s="214"/>
      <c r="G148" s="213" t="s">
        <v>3036</v>
      </c>
      <c r="H148" s="214"/>
      <c r="I148" s="213" t="s">
        <v>3037</v>
      </c>
      <c r="J148" s="214"/>
      <c r="K148" s="213" t="s">
        <v>2623</v>
      </c>
      <c r="L148" s="214"/>
    </row>
    <row r="149" spans="1:12">
      <c r="A149" s="211" t="s">
        <v>736</v>
      </c>
      <c r="B149" s="205" t="s">
        <v>158</v>
      </c>
      <c r="C149" s="211" t="s">
        <v>737</v>
      </c>
      <c r="D149" s="212"/>
      <c r="E149" s="213" t="s">
        <v>2253</v>
      </c>
      <c r="F149" s="214"/>
      <c r="G149" s="213" t="s">
        <v>3036</v>
      </c>
      <c r="H149" s="214"/>
      <c r="I149" s="213" t="s">
        <v>3038</v>
      </c>
      <c r="J149" s="214"/>
      <c r="K149" s="213" t="s">
        <v>2586</v>
      </c>
      <c r="L149" s="214"/>
    </row>
    <row r="150" spans="1:12">
      <c r="A150" s="211" t="s">
        <v>738</v>
      </c>
      <c r="B150" s="205" t="s">
        <v>158</v>
      </c>
      <c r="C150" s="211" t="s">
        <v>737</v>
      </c>
      <c r="D150" s="212"/>
      <c r="E150" s="213" t="s">
        <v>2253</v>
      </c>
      <c r="F150" s="214"/>
      <c r="G150" s="213" t="s">
        <v>3036</v>
      </c>
      <c r="H150" s="214"/>
      <c r="I150" s="213" t="s">
        <v>3038</v>
      </c>
      <c r="J150" s="214"/>
      <c r="K150" s="213" t="s">
        <v>2586</v>
      </c>
      <c r="L150" s="214"/>
    </row>
    <row r="151" spans="1:12">
      <c r="A151" s="215" t="s">
        <v>739</v>
      </c>
      <c r="B151" s="205" t="s">
        <v>158</v>
      </c>
      <c r="C151" s="215" t="s">
        <v>740</v>
      </c>
      <c r="D151" s="216"/>
      <c r="E151" s="217" t="s">
        <v>2253</v>
      </c>
      <c r="F151" s="218"/>
      <c r="G151" s="217" t="s">
        <v>3036</v>
      </c>
      <c r="H151" s="218"/>
      <c r="I151" s="217" t="s">
        <v>3038</v>
      </c>
      <c r="J151" s="218"/>
      <c r="K151" s="217" t="s">
        <v>2586</v>
      </c>
      <c r="L151" s="218"/>
    </row>
    <row r="152" spans="1:12">
      <c r="A152" s="219" t="s">
        <v>158</v>
      </c>
      <c r="B152" s="205" t="s">
        <v>158</v>
      </c>
      <c r="C152" s="219" t="s">
        <v>158</v>
      </c>
      <c r="D152" s="220"/>
      <c r="E152" s="220"/>
      <c r="F152" s="220"/>
      <c r="G152" s="220"/>
      <c r="H152" s="220"/>
      <c r="I152" s="220"/>
      <c r="J152" s="220"/>
      <c r="K152" s="220"/>
      <c r="L152" s="220"/>
    </row>
    <row r="153" spans="1:12">
      <c r="A153" s="211" t="s">
        <v>2624</v>
      </c>
      <c r="B153" s="205" t="s">
        <v>158</v>
      </c>
      <c r="C153" s="211" t="s">
        <v>2625</v>
      </c>
      <c r="D153" s="212"/>
      <c r="E153" s="213" t="s">
        <v>290</v>
      </c>
      <c r="F153" s="214"/>
      <c r="G153" s="213" t="s">
        <v>287</v>
      </c>
      <c r="H153" s="214"/>
      <c r="I153" s="213" t="s">
        <v>2626</v>
      </c>
      <c r="J153" s="214"/>
      <c r="K153" s="213" t="s">
        <v>2627</v>
      </c>
      <c r="L153" s="214"/>
    </row>
    <row r="154" spans="1:12">
      <c r="A154" s="211" t="s">
        <v>2628</v>
      </c>
      <c r="B154" s="205" t="s">
        <v>158</v>
      </c>
      <c r="C154" s="211" t="s">
        <v>2625</v>
      </c>
      <c r="D154" s="212"/>
      <c r="E154" s="213" t="s">
        <v>290</v>
      </c>
      <c r="F154" s="214"/>
      <c r="G154" s="213" t="s">
        <v>287</v>
      </c>
      <c r="H154" s="214"/>
      <c r="I154" s="213" t="s">
        <v>2626</v>
      </c>
      <c r="J154" s="214"/>
      <c r="K154" s="213" t="s">
        <v>2627</v>
      </c>
      <c r="L154" s="214"/>
    </row>
    <row r="155" spans="1:12">
      <c r="A155" s="215" t="s">
        <v>2629</v>
      </c>
      <c r="B155" s="205" t="s">
        <v>158</v>
      </c>
      <c r="C155" s="215" t="s">
        <v>2630</v>
      </c>
      <c r="D155" s="216"/>
      <c r="E155" s="217" t="s">
        <v>290</v>
      </c>
      <c r="F155" s="218"/>
      <c r="G155" s="217" t="s">
        <v>287</v>
      </c>
      <c r="H155" s="218"/>
      <c r="I155" s="217" t="s">
        <v>2626</v>
      </c>
      <c r="J155" s="218"/>
      <c r="K155" s="217" t="s">
        <v>2627</v>
      </c>
      <c r="L155" s="218"/>
    </row>
    <row r="156" spans="1:12">
      <c r="A156" s="219" t="s">
        <v>158</v>
      </c>
      <c r="B156" s="205" t="s">
        <v>158</v>
      </c>
      <c r="C156" s="219" t="s">
        <v>158</v>
      </c>
      <c r="D156" s="220"/>
      <c r="E156" s="220"/>
      <c r="F156" s="220"/>
      <c r="G156" s="220"/>
      <c r="H156" s="220"/>
      <c r="I156" s="220"/>
      <c r="J156" s="220"/>
      <c r="K156" s="220"/>
      <c r="L156" s="220"/>
    </row>
    <row r="157" spans="1:12">
      <c r="A157" s="211" t="s">
        <v>741</v>
      </c>
      <c r="B157" s="211" t="s">
        <v>742</v>
      </c>
      <c r="C157" s="212"/>
      <c r="D157" s="212"/>
      <c r="E157" s="213" t="s">
        <v>1912</v>
      </c>
      <c r="F157" s="214"/>
      <c r="G157" s="213" t="s">
        <v>3039</v>
      </c>
      <c r="H157" s="214"/>
      <c r="I157" s="213" t="s">
        <v>3040</v>
      </c>
      <c r="J157" s="214"/>
      <c r="K157" s="213" t="s">
        <v>2631</v>
      </c>
      <c r="L157" s="214"/>
    </row>
    <row r="158" spans="1:12">
      <c r="A158" s="211" t="s">
        <v>747</v>
      </c>
      <c r="B158" s="205" t="s">
        <v>158</v>
      </c>
      <c r="C158" s="211" t="s">
        <v>748</v>
      </c>
      <c r="D158" s="212"/>
      <c r="E158" s="213" t="s">
        <v>2288</v>
      </c>
      <c r="F158" s="214"/>
      <c r="G158" s="213" t="s">
        <v>3041</v>
      </c>
      <c r="H158" s="214"/>
      <c r="I158" s="213" t="s">
        <v>3042</v>
      </c>
      <c r="J158" s="214"/>
      <c r="K158" s="213" t="s">
        <v>2632</v>
      </c>
      <c r="L158" s="214"/>
    </row>
    <row r="159" spans="1:12">
      <c r="A159" s="211" t="s">
        <v>753</v>
      </c>
      <c r="B159" s="205" t="s">
        <v>158</v>
      </c>
      <c r="C159" s="211" t="s">
        <v>754</v>
      </c>
      <c r="D159" s="212"/>
      <c r="E159" s="213" t="s">
        <v>2289</v>
      </c>
      <c r="F159" s="214"/>
      <c r="G159" s="213" t="s">
        <v>3043</v>
      </c>
      <c r="H159" s="214"/>
      <c r="I159" s="213" t="s">
        <v>3044</v>
      </c>
      <c r="J159" s="214"/>
      <c r="K159" s="213" t="s">
        <v>2633</v>
      </c>
      <c r="L159" s="214"/>
    </row>
    <row r="160" spans="1:12">
      <c r="A160" s="211" t="s">
        <v>758</v>
      </c>
      <c r="B160" s="205" t="s">
        <v>158</v>
      </c>
      <c r="C160" s="211" t="s">
        <v>759</v>
      </c>
      <c r="D160" s="212"/>
      <c r="E160" s="213" t="s">
        <v>2290</v>
      </c>
      <c r="F160" s="214"/>
      <c r="G160" s="213" t="s">
        <v>3045</v>
      </c>
      <c r="H160" s="214"/>
      <c r="I160" s="213" t="s">
        <v>3046</v>
      </c>
      <c r="J160" s="214"/>
      <c r="K160" s="213" t="s">
        <v>2634</v>
      </c>
      <c r="L160" s="214"/>
    </row>
    <row r="161" spans="1:12">
      <c r="A161" s="211" t="s">
        <v>764</v>
      </c>
      <c r="B161" s="205" t="s">
        <v>158</v>
      </c>
      <c r="C161" s="211" t="s">
        <v>765</v>
      </c>
      <c r="D161" s="212"/>
      <c r="E161" s="213" t="s">
        <v>2291</v>
      </c>
      <c r="F161" s="214"/>
      <c r="G161" s="213" t="s">
        <v>3047</v>
      </c>
      <c r="H161" s="214"/>
      <c r="I161" s="213" t="s">
        <v>3048</v>
      </c>
      <c r="J161" s="214"/>
      <c r="K161" s="213" t="s">
        <v>2635</v>
      </c>
      <c r="L161" s="214"/>
    </row>
    <row r="162" spans="1:12">
      <c r="A162" s="215" t="s">
        <v>770</v>
      </c>
      <c r="B162" s="205" t="s">
        <v>158</v>
      </c>
      <c r="C162" s="215" t="s">
        <v>771</v>
      </c>
      <c r="D162" s="216"/>
      <c r="E162" s="217" t="s">
        <v>2292</v>
      </c>
      <c r="F162" s="218"/>
      <c r="G162" s="217" t="s">
        <v>3049</v>
      </c>
      <c r="H162" s="218"/>
      <c r="I162" s="217" t="s">
        <v>3050</v>
      </c>
      <c r="J162" s="218"/>
      <c r="K162" s="217" t="s">
        <v>2636</v>
      </c>
      <c r="L162" s="218"/>
    </row>
    <row r="163" spans="1:12">
      <c r="A163" s="215" t="s">
        <v>2637</v>
      </c>
      <c r="B163" s="205" t="s">
        <v>158</v>
      </c>
      <c r="C163" s="215" t="s">
        <v>910</v>
      </c>
      <c r="D163" s="216"/>
      <c r="E163" s="217" t="s">
        <v>290</v>
      </c>
      <c r="F163" s="218"/>
      <c r="G163" s="217" t="s">
        <v>2638</v>
      </c>
      <c r="H163" s="218"/>
      <c r="I163" s="217" t="s">
        <v>287</v>
      </c>
      <c r="J163" s="218"/>
      <c r="K163" s="217" t="s">
        <v>2639</v>
      </c>
      <c r="L163" s="218"/>
    </row>
    <row r="164" spans="1:12">
      <c r="A164" s="215" t="s">
        <v>776</v>
      </c>
      <c r="B164" s="205" t="s">
        <v>158</v>
      </c>
      <c r="C164" s="215" t="s">
        <v>777</v>
      </c>
      <c r="D164" s="216"/>
      <c r="E164" s="217" t="s">
        <v>2293</v>
      </c>
      <c r="F164" s="218"/>
      <c r="G164" s="217" t="s">
        <v>3051</v>
      </c>
      <c r="H164" s="218"/>
      <c r="I164" s="217" t="s">
        <v>287</v>
      </c>
      <c r="J164" s="218"/>
      <c r="K164" s="217" t="s">
        <v>2640</v>
      </c>
      <c r="L164" s="218"/>
    </row>
    <row r="165" spans="1:12">
      <c r="A165" s="215" t="s">
        <v>781</v>
      </c>
      <c r="B165" s="205" t="s">
        <v>158</v>
      </c>
      <c r="C165" s="215" t="s">
        <v>782</v>
      </c>
      <c r="D165" s="216"/>
      <c r="E165" s="217" t="s">
        <v>2294</v>
      </c>
      <c r="F165" s="218"/>
      <c r="G165" s="217" t="s">
        <v>3052</v>
      </c>
      <c r="H165" s="218"/>
      <c r="I165" s="217" t="s">
        <v>287</v>
      </c>
      <c r="J165" s="218"/>
      <c r="K165" s="217" t="s">
        <v>2641</v>
      </c>
      <c r="L165" s="218"/>
    </row>
    <row r="166" spans="1:12">
      <c r="A166" s="215" t="s">
        <v>786</v>
      </c>
      <c r="B166" s="205" t="s">
        <v>158</v>
      </c>
      <c r="C166" s="215" t="s">
        <v>787</v>
      </c>
      <c r="D166" s="216"/>
      <c r="E166" s="217" t="s">
        <v>2295</v>
      </c>
      <c r="F166" s="218"/>
      <c r="G166" s="217" t="s">
        <v>3053</v>
      </c>
      <c r="H166" s="218"/>
      <c r="I166" s="217" t="s">
        <v>287</v>
      </c>
      <c r="J166" s="218"/>
      <c r="K166" s="217" t="s">
        <v>2642</v>
      </c>
      <c r="L166" s="218"/>
    </row>
    <row r="167" spans="1:12">
      <c r="A167" s="215" t="s">
        <v>789</v>
      </c>
      <c r="B167" s="205" t="s">
        <v>158</v>
      </c>
      <c r="C167" s="215" t="s">
        <v>790</v>
      </c>
      <c r="D167" s="216"/>
      <c r="E167" s="217" t="s">
        <v>791</v>
      </c>
      <c r="F167" s="218"/>
      <c r="G167" s="217" t="s">
        <v>287</v>
      </c>
      <c r="H167" s="218"/>
      <c r="I167" s="217" t="s">
        <v>287</v>
      </c>
      <c r="J167" s="218"/>
      <c r="K167" s="217" t="s">
        <v>791</v>
      </c>
      <c r="L167" s="218"/>
    </row>
    <row r="168" spans="1:12">
      <c r="A168" s="215" t="s">
        <v>792</v>
      </c>
      <c r="B168" s="205" t="s">
        <v>158</v>
      </c>
      <c r="C168" s="215" t="s">
        <v>793</v>
      </c>
      <c r="D168" s="216"/>
      <c r="E168" s="217" t="s">
        <v>2296</v>
      </c>
      <c r="F168" s="218"/>
      <c r="G168" s="217" t="s">
        <v>3054</v>
      </c>
      <c r="H168" s="218"/>
      <c r="I168" s="217" t="s">
        <v>287</v>
      </c>
      <c r="J168" s="218"/>
      <c r="K168" s="217" t="s">
        <v>2643</v>
      </c>
      <c r="L168" s="218"/>
    </row>
    <row r="169" spans="1:12">
      <c r="A169" s="215" t="s">
        <v>797</v>
      </c>
      <c r="B169" s="205" t="s">
        <v>158</v>
      </c>
      <c r="C169" s="215" t="s">
        <v>798</v>
      </c>
      <c r="D169" s="216"/>
      <c r="E169" s="217" t="s">
        <v>799</v>
      </c>
      <c r="F169" s="218"/>
      <c r="G169" s="217" t="s">
        <v>287</v>
      </c>
      <c r="H169" s="218"/>
      <c r="I169" s="217" t="s">
        <v>287</v>
      </c>
      <c r="J169" s="218"/>
      <c r="K169" s="217" t="s">
        <v>799</v>
      </c>
      <c r="L169" s="218"/>
    </row>
    <row r="170" spans="1:12">
      <c r="A170" s="215" t="s">
        <v>800</v>
      </c>
      <c r="B170" s="205" t="s">
        <v>158</v>
      </c>
      <c r="C170" s="215" t="s">
        <v>584</v>
      </c>
      <c r="D170" s="216"/>
      <c r="E170" s="217" t="s">
        <v>2297</v>
      </c>
      <c r="F170" s="218"/>
      <c r="G170" s="217" t="s">
        <v>3055</v>
      </c>
      <c r="H170" s="218"/>
      <c r="I170" s="217" t="s">
        <v>803</v>
      </c>
      <c r="J170" s="218"/>
      <c r="K170" s="217" t="s">
        <v>2644</v>
      </c>
      <c r="L170" s="218"/>
    </row>
    <row r="171" spans="1:12">
      <c r="A171" s="215" t="s">
        <v>805</v>
      </c>
      <c r="B171" s="205" t="s">
        <v>158</v>
      </c>
      <c r="C171" s="215" t="s">
        <v>806</v>
      </c>
      <c r="D171" s="216"/>
      <c r="E171" s="217" t="s">
        <v>2298</v>
      </c>
      <c r="F171" s="218"/>
      <c r="G171" s="217" t="s">
        <v>3056</v>
      </c>
      <c r="H171" s="218"/>
      <c r="I171" s="217" t="s">
        <v>803</v>
      </c>
      <c r="J171" s="218"/>
      <c r="K171" s="217" t="s">
        <v>2645</v>
      </c>
      <c r="L171" s="218"/>
    </row>
    <row r="172" spans="1:12">
      <c r="A172" s="215" t="s">
        <v>810</v>
      </c>
      <c r="B172" s="205" t="s">
        <v>158</v>
      </c>
      <c r="C172" s="215" t="s">
        <v>811</v>
      </c>
      <c r="D172" s="216"/>
      <c r="E172" s="217" t="s">
        <v>2299</v>
      </c>
      <c r="F172" s="218"/>
      <c r="G172" s="217" t="s">
        <v>3057</v>
      </c>
      <c r="H172" s="218"/>
      <c r="I172" s="217" t="s">
        <v>287</v>
      </c>
      <c r="J172" s="218"/>
      <c r="K172" s="217" t="s">
        <v>2646</v>
      </c>
      <c r="L172" s="218"/>
    </row>
    <row r="173" spans="1:12">
      <c r="A173" s="215" t="s">
        <v>815</v>
      </c>
      <c r="B173" s="205" t="s">
        <v>158</v>
      </c>
      <c r="C173" s="215" t="s">
        <v>816</v>
      </c>
      <c r="D173" s="216"/>
      <c r="E173" s="217" t="s">
        <v>2300</v>
      </c>
      <c r="F173" s="218"/>
      <c r="G173" s="217" t="s">
        <v>3058</v>
      </c>
      <c r="H173" s="218"/>
      <c r="I173" s="217" t="s">
        <v>2510</v>
      </c>
      <c r="J173" s="218"/>
      <c r="K173" s="217" t="s">
        <v>2647</v>
      </c>
      <c r="L173" s="218"/>
    </row>
    <row r="174" spans="1:12">
      <c r="A174" s="215" t="s">
        <v>820</v>
      </c>
      <c r="B174" s="205" t="s">
        <v>158</v>
      </c>
      <c r="C174" s="215" t="s">
        <v>821</v>
      </c>
      <c r="D174" s="216"/>
      <c r="E174" s="217" t="s">
        <v>2301</v>
      </c>
      <c r="F174" s="218"/>
      <c r="G174" s="217" t="s">
        <v>3059</v>
      </c>
      <c r="H174" s="218"/>
      <c r="I174" s="217" t="s">
        <v>834</v>
      </c>
      <c r="J174" s="218"/>
      <c r="K174" s="217" t="s">
        <v>2648</v>
      </c>
      <c r="L174" s="218"/>
    </row>
    <row r="175" spans="1:12">
      <c r="A175" s="215" t="s">
        <v>825</v>
      </c>
      <c r="B175" s="205" t="s">
        <v>158</v>
      </c>
      <c r="C175" s="215" t="s">
        <v>826</v>
      </c>
      <c r="D175" s="216"/>
      <c r="E175" s="217" t="s">
        <v>2302</v>
      </c>
      <c r="F175" s="218"/>
      <c r="G175" s="217" t="s">
        <v>3060</v>
      </c>
      <c r="H175" s="218"/>
      <c r="I175" s="217" t="s">
        <v>2511</v>
      </c>
      <c r="J175" s="218"/>
      <c r="K175" s="217" t="s">
        <v>2649</v>
      </c>
      <c r="L175" s="218"/>
    </row>
    <row r="176" spans="1:12">
      <c r="A176" s="215" t="s">
        <v>830</v>
      </c>
      <c r="B176" s="205" t="s">
        <v>158</v>
      </c>
      <c r="C176" s="215" t="s">
        <v>831</v>
      </c>
      <c r="D176" s="216"/>
      <c r="E176" s="217" t="s">
        <v>2303</v>
      </c>
      <c r="F176" s="218"/>
      <c r="G176" s="217" t="s">
        <v>3061</v>
      </c>
      <c r="H176" s="218"/>
      <c r="I176" s="217" t="s">
        <v>834</v>
      </c>
      <c r="J176" s="218"/>
      <c r="K176" s="217" t="s">
        <v>2650</v>
      </c>
      <c r="L176" s="218"/>
    </row>
    <row r="177" spans="1:12">
      <c r="A177" s="215" t="s">
        <v>836</v>
      </c>
      <c r="B177" s="205" t="s">
        <v>158</v>
      </c>
      <c r="C177" s="215" t="s">
        <v>837</v>
      </c>
      <c r="D177" s="216"/>
      <c r="E177" s="217" t="s">
        <v>2304</v>
      </c>
      <c r="F177" s="218"/>
      <c r="G177" s="217" t="s">
        <v>3062</v>
      </c>
      <c r="H177" s="218"/>
      <c r="I177" s="217" t="s">
        <v>2512</v>
      </c>
      <c r="J177" s="218"/>
      <c r="K177" s="217" t="s">
        <v>2651</v>
      </c>
      <c r="L177" s="218"/>
    </row>
    <row r="178" spans="1:12">
      <c r="A178" s="219" t="s">
        <v>158</v>
      </c>
      <c r="B178" s="205" t="s">
        <v>158</v>
      </c>
      <c r="C178" s="219" t="s">
        <v>158</v>
      </c>
      <c r="D178" s="220"/>
      <c r="E178" s="220"/>
      <c r="F178" s="220"/>
      <c r="G178" s="220"/>
      <c r="H178" s="220"/>
      <c r="I178" s="220"/>
      <c r="J178" s="220"/>
      <c r="K178" s="220"/>
      <c r="L178" s="220"/>
    </row>
    <row r="179" spans="1:12">
      <c r="A179" s="211" t="s">
        <v>841</v>
      </c>
      <c r="B179" s="205" t="s">
        <v>158</v>
      </c>
      <c r="C179" s="211" t="s">
        <v>842</v>
      </c>
      <c r="D179" s="212"/>
      <c r="E179" s="213" t="s">
        <v>2305</v>
      </c>
      <c r="F179" s="214"/>
      <c r="G179" s="213" t="s">
        <v>3063</v>
      </c>
      <c r="H179" s="214"/>
      <c r="I179" s="213" t="s">
        <v>3064</v>
      </c>
      <c r="J179" s="214"/>
      <c r="K179" s="213" t="s">
        <v>2652</v>
      </c>
      <c r="L179" s="214"/>
    </row>
    <row r="180" spans="1:12">
      <c r="A180" s="215" t="s">
        <v>847</v>
      </c>
      <c r="B180" s="205" t="s">
        <v>158</v>
      </c>
      <c r="C180" s="215" t="s">
        <v>771</v>
      </c>
      <c r="D180" s="216"/>
      <c r="E180" s="217" t="s">
        <v>2306</v>
      </c>
      <c r="F180" s="218"/>
      <c r="G180" s="217" t="s">
        <v>3065</v>
      </c>
      <c r="H180" s="218"/>
      <c r="I180" s="217" t="s">
        <v>3066</v>
      </c>
      <c r="J180" s="218"/>
      <c r="K180" s="217" t="s">
        <v>2653</v>
      </c>
      <c r="L180" s="218"/>
    </row>
    <row r="181" spans="1:12">
      <c r="A181" s="215" t="s">
        <v>2654</v>
      </c>
      <c r="B181" s="205" t="s">
        <v>158</v>
      </c>
      <c r="C181" s="215" t="s">
        <v>910</v>
      </c>
      <c r="D181" s="216"/>
      <c r="E181" s="217" t="s">
        <v>290</v>
      </c>
      <c r="F181" s="218"/>
      <c r="G181" s="217" t="s">
        <v>2638</v>
      </c>
      <c r="H181" s="218"/>
      <c r="I181" s="217" t="s">
        <v>2638</v>
      </c>
      <c r="J181" s="218"/>
      <c r="K181" s="217" t="s">
        <v>290</v>
      </c>
      <c r="L181" s="218"/>
    </row>
    <row r="182" spans="1:12">
      <c r="A182" s="215" t="s">
        <v>852</v>
      </c>
      <c r="B182" s="205" t="s">
        <v>158</v>
      </c>
      <c r="C182" s="215" t="s">
        <v>777</v>
      </c>
      <c r="D182" s="216"/>
      <c r="E182" s="217" t="s">
        <v>2307</v>
      </c>
      <c r="F182" s="218"/>
      <c r="G182" s="217" t="s">
        <v>3067</v>
      </c>
      <c r="H182" s="218"/>
      <c r="I182" s="217" t="s">
        <v>287</v>
      </c>
      <c r="J182" s="218"/>
      <c r="K182" s="217" t="s">
        <v>2655</v>
      </c>
      <c r="L182" s="218"/>
    </row>
    <row r="183" spans="1:12">
      <c r="A183" s="215" t="s">
        <v>855</v>
      </c>
      <c r="B183" s="205" t="s">
        <v>158</v>
      </c>
      <c r="C183" s="215" t="s">
        <v>782</v>
      </c>
      <c r="D183" s="216"/>
      <c r="E183" s="217" t="s">
        <v>2308</v>
      </c>
      <c r="F183" s="218"/>
      <c r="G183" s="217" t="s">
        <v>3068</v>
      </c>
      <c r="H183" s="218"/>
      <c r="I183" s="217" t="s">
        <v>287</v>
      </c>
      <c r="J183" s="218"/>
      <c r="K183" s="217" t="s">
        <v>2656</v>
      </c>
      <c r="L183" s="218"/>
    </row>
    <row r="184" spans="1:12">
      <c r="A184" s="215" t="s">
        <v>859</v>
      </c>
      <c r="B184" s="205" t="s">
        <v>158</v>
      </c>
      <c r="C184" s="215" t="s">
        <v>787</v>
      </c>
      <c r="D184" s="216"/>
      <c r="E184" s="217" t="s">
        <v>2309</v>
      </c>
      <c r="F184" s="218"/>
      <c r="G184" s="217" t="s">
        <v>3069</v>
      </c>
      <c r="H184" s="218"/>
      <c r="I184" s="217" t="s">
        <v>287</v>
      </c>
      <c r="J184" s="218"/>
      <c r="K184" s="217" t="s">
        <v>2657</v>
      </c>
      <c r="L184" s="218"/>
    </row>
    <row r="185" spans="1:12">
      <c r="A185" s="215" t="s">
        <v>863</v>
      </c>
      <c r="B185" s="205" t="s">
        <v>158</v>
      </c>
      <c r="C185" s="215" t="s">
        <v>790</v>
      </c>
      <c r="D185" s="216"/>
      <c r="E185" s="217" t="s">
        <v>864</v>
      </c>
      <c r="F185" s="218"/>
      <c r="G185" s="217" t="s">
        <v>287</v>
      </c>
      <c r="H185" s="218"/>
      <c r="I185" s="217" t="s">
        <v>287</v>
      </c>
      <c r="J185" s="218"/>
      <c r="K185" s="217" t="s">
        <v>864</v>
      </c>
      <c r="L185" s="218"/>
    </row>
    <row r="186" spans="1:12">
      <c r="A186" s="215" t="s">
        <v>865</v>
      </c>
      <c r="B186" s="205" t="s">
        <v>158</v>
      </c>
      <c r="C186" s="215" t="s">
        <v>866</v>
      </c>
      <c r="D186" s="216"/>
      <c r="E186" s="217" t="s">
        <v>796</v>
      </c>
      <c r="F186" s="218"/>
      <c r="G186" s="217" t="s">
        <v>1097</v>
      </c>
      <c r="H186" s="218"/>
      <c r="I186" s="217" t="s">
        <v>287</v>
      </c>
      <c r="J186" s="218"/>
      <c r="K186" s="217" t="s">
        <v>2658</v>
      </c>
      <c r="L186" s="218"/>
    </row>
    <row r="187" spans="1:12">
      <c r="A187" s="215" t="s">
        <v>868</v>
      </c>
      <c r="B187" s="205" t="s">
        <v>158</v>
      </c>
      <c r="C187" s="215" t="s">
        <v>798</v>
      </c>
      <c r="D187" s="216"/>
      <c r="E187" s="217" t="s">
        <v>869</v>
      </c>
      <c r="F187" s="218"/>
      <c r="G187" s="217" t="s">
        <v>287</v>
      </c>
      <c r="H187" s="218"/>
      <c r="I187" s="217" t="s">
        <v>287</v>
      </c>
      <c r="J187" s="218"/>
      <c r="K187" s="217" t="s">
        <v>869</v>
      </c>
      <c r="L187" s="218"/>
    </row>
    <row r="188" spans="1:12">
      <c r="A188" s="215" t="s">
        <v>870</v>
      </c>
      <c r="B188" s="205" t="s">
        <v>158</v>
      </c>
      <c r="C188" s="215" t="s">
        <v>584</v>
      </c>
      <c r="D188" s="216"/>
      <c r="E188" s="217" t="s">
        <v>2297</v>
      </c>
      <c r="F188" s="218"/>
      <c r="G188" s="217" t="s">
        <v>3055</v>
      </c>
      <c r="H188" s="218"/>
      <c r="I188" s="217" t="s">
        <v>803</v>
      </c>
      <c r="J188" s="218"/>
      <c r="K188" s="217" t="s">
        <v>2644</v>
      </c>
      <c r="L188" s="218"/>
    </row>
    <row r="189" spans="1:12">
      <c r="A189" s="215" t="s">
        <v>871</v>
      </c>
      <c r="B189" s="205" t="s">
        <v>158</v>
      </c>
      <c r="C189" s="215" t="s">
        <v>806</v>
      </c>
      <c r="D189" s="216"/>
      <c r="E189" s="217" t="s">
        <v>2310</v>
      </c>
      <c r="F189" s="218"/>
      <c r="G189" s="217" t="s">
        <v>3056</v>
      </c>
      <c r="H189" s="218"/>
      <c r="I189" s="217" t="s">
        <v>834</v>
      </c>
      <c r="J189" s="218"/>
      <c r="K189" s="217" t="s">
        <v>2659</v>
      </c>
      <c r="L189" s="218"/>
    </row>
    <row r="190" spans="1:12">
      <c r="A190" s="215" t="s">
        <v>874</v>
      </c>
      <c r="B190" s="205" t="s">
        <v>158</v>
      </c>
      <c r="C190" s="215" t="s">
        <v>811</v>
      </c>
      <c r="D190" s="216"/>
      <c r="E190" s="217" t="s">
        <v>2299</v>
      </c>
      <c r="F190" s="218"/>
      <c r="G190" s="217" t="s">
        <v>3057</v>
      </c>
      <c r="H190" s="218"/>
      <c r="I190" s="217" t="s">
        <v>287</v>
      </c>
      <c r="J190" s="218"/>
      <c r="K190" s="217" t="s">
        <v>2646</v>
      </c>
      <c r="L190" s="218"/>
    </row>
    <row r="191" spans="1:12">
      <c r="A191" s="215" t="s">
        <v>875</v>
      </c>
      <c r="B191" s="205" t="s">
        <v>158</v>
      </c>
      <c r="C191" s="215" t="s">
        <v>816</v>
      </c>
      <c r="D191" s="216"/>
      <c r="E191" s="217" t="s">
        <v>2311</v>
      </c>
      <c r="F191" s="218"/>
      <c r="G191" s="217" t="s">
        <v>3070</v>
      </c>
      <c r="H191" s="218"/>
      <c r="I191" s="217" t="s">
        <v>287</v>
      </c>
      <c r="J191" s="218"/>
      <c r="K191" s="217" t="s">
        <v>2660</v>
      </c>
      <c r="L191" s="218"/>
    </row>
    <row r="192" spans="1:12">
      <c r="A192" s="215" t="s">
        <v>879</v>
      </c>
      <c r="B192" s="205" t="s">
        <v>158</v>
      </c>
      <c r="C192" s="215" t="s">
        <v>821</v>
      </c>
      <c r="D192" s="216"/>
      <c r="E192" s="217" t="s">
        <v>2301</v>
      </c>
      <c r="F192" s="218"/>
      <c r="G192" s="217" t="s">
        <v>3059</v>
      </c>
      <c r="H192" s="218"/>
      <c r="I192" s="217" t="s">
        <v>834</v>
      </c>
      <c r="J192" s="218"/>
      <c r="K192" s="217" t="s">
        <v>2648</v>
      </c>
      <c r="L192" s="218"/>
    </row>
    <row r="193" spans="1:12">
      <c r="A193" s="215" t="s">
        <v>880</v>
      </c>
      <c r="B193" s="205" t="s">
        <v>158</v>
      </c>
      <c r="C193" s="215" t="s">
        <v>826</v>
      </c>
      <c r="D193" s="216"/>
      <c r="E193" s="217" t="s">
        <v>2312</v>
      </c>
      <c r="F193" s="218"/>
      <c r="G193" s="217" t="s">
        <v>3060</v>
      </c>
      <c r="H193" s="218"/>
      <c r="I193" s="217" t="s">
        <v>287</v>
      </c>
      <c r="J193" s="218"/>
      <c r="K193" s="217" t="s">
        <v>2661</v>
      </c>
      <c r="L193" s="218"/>
    </row>
    <row r="194" spans="1:12">
      <c r="A194" s="215" t="s">
        <v>884</v>
      </c>
      <c r="B194" s="205" t="s">
        <v>158</v>
      </c>
      <c r="C194" s="215" t="s">
        <v>831</v>
      </c>
      <c r="D194" s="216"/>
      <c r="E194" s="217" t="s">
        <v>2303</v>
      </c>
      <c r="F194" s="218"/>
      <c r="G194" s="217" t="s">
        <v>3061</v>
      </c>
      <c r="H194" s="218"/>
      <c r="I194" s="217" t="s">
        <v>834</v>
      </c>
      <c r="J194" s="218"/>
      <c r="K194" s="217" t="s">
        <v>2650</v>
      </c>
      <c r="L194" s="218"/>
    </row>
    <row r="195" spans="1:12">
      <c r="A195" s="215" t="s">
        <v>885</v>
      </c>
      <c r="B195" s="205" t="s">
        <v>158</v>
      </c>
      <c r="C195" s="215" t="s">
        <v>837</v>
      </c>
      <c r="D195" s="216"/>
      <c r="E195" s="217" t="s">
        <v>2313</v>
      </c>
      <c r="F195" s="218"/>
      <c r="G195" s="217" t="s">
        <v>3062</v>
      </c>
      <c r="H195" s="218"/>
      <c r="I195" s="217" t="s">
        <v>803</v>
      </c>
      <c r="J195" s="218"/>
      <c r="K195" s="217" t="s">
        <v>2662</v>
      </c>
      <c r="L195" s="218"/>
    </row>
    <row r="196" spans="1:12">
      <c r="A196" s="219" t="s">
        <v>158</v>
      </c>
      <c r="B196" s="205" t="s">
        <v>158</v>
      </c>
      <c r="C196" s="219" t="s">
        <v>158</v>
      </c>
      <c r="D196" s="220"/>
      <c r="E196" s="220"/>
      <c r="F196" s="220"/>
      <c r="G196" s="220"/>
      <c r="H196" s="220"/>
      <c r="I196" s="220"/>
      <c r="J196" s="220"/>
      <c r="K196" s="220"/>
      <c r="L196" s="220"/>
    </row>
    <row r="197" spans="1:12">
      <c r="A197" s="211" t="s">
        <v>889</v>
      </c>
      <c r="B197" s="205" t="s">
        <v>158</v>
      </c>
      <c r="C197" s="211" t="s">
        <v>890</v>
      </c>
      <c r="D197" s="212"/>
      <c r="E197" s="213" t="s">
        <v>2314</v>
      </c>
      <c r="F197" s="214"/>
      <c r="G197" s="213" t="s">
        <v>3071</v>
      </c>
      <c r="H197" s="214"/>
      <c r="I197" s="213" t="s">
        <v>3072</v>
      </c>
      <c r="J197" s="214"/>
      <c r="K197" s="213" t="s">
        <v>2663</v>
      </c>
      <c r="L197" s="214"/>
    </row>
    <row r="198" spans="1:12">
      <c r="A198" s="211" t="s">
        <v>895</v>
      </c>
      <c r="B198" s="205" t="s">
        <v>158</v>
      </c>
      <c r="C198" s="211" t="s">
        <v>765</v>
      </c>
      <c r="D198" s="212"/>
      <c r="E198" s="213" t="s">
        <v>2315</v>
      </c>
      <c r="F198" s="214"/>
      <c r="G198" s="213" t="s">
        <v>3073</v>
      </c>
      <c r="H198" s="214"/>
      <c r="I198" s="213" t="s">
        <v>3074</v>
      </c>
      <c r="J198" s="214"/>
      <c r="K198" s="213" t="s">
        <v>2664</v>
      </c>
      <c r="L198" s="214"/>
    </row>
    <row r="199" spans="1:12">
      <c r="A199" s="215" t="s">
        <v>900</v>
      </c>
      <c r="B199" s="205" t="s">
        <v>158</v>
      </c>
      <c r="C199" s="215" t="s">
        <v>901</v>
      </c>
      <c r="D199" s="216"/>
      <c r="E199" s="217" t="s">
        <v>2316</v>
      </c>
      <c r="F199" s="218"/>
      <c r="G199" s="217" t="s">
        <v>3075</v>
      </c>
      <c r="H199" s="218"/>
      <c r="I199" s="217" t="s">
        <v>3076</v>
      </c>
      <c r="J199" s="218"/>
      <c r="K199" s="217" t="s">
        <v>2665</v>
      </c>
      <c r="L199" s="218"/>
    </row>
    <row r="200" spans="1:12">
      <c r="A200" s="215" t="s">
        <v>906</v>
      </c>
      <c r="B200" s="205" t="s">
        <v>158</v>
      </c>
      <c r="C200" s="215" t="s">
        <v>907</v>
      </c>
      <c r="D200" s="216"/>
      <c r="E200" s="217" t="s">
        <v>908</v>
      </c>
      <c r="F200" s="218"/>
      <c r="G200" s="217" t="s">
        <v>287</v>
      </c>
      <c r="H200" s="218"/>
      <c r="I200" s="217" t="s">
        <v>287</v>
      </c>
      <c r="J200" s="218"/>
      <c r="K200" s="217" t="s">
        <v>908</v>
      </c>
      <c r="L200" s="218"/>
    </row>
    <row r="201" spans="1:12">
      <c r="A201" s="215" t="s">
        <v>909</v>
      </c>
      <c r="B201" s="205" t="s">
        <v>158</v>
      </c>
      <c r="C201" s="215" t="s">
        <v>910</v>
      </c>
      <c r="D201" s="216"/>
      <c r="E201" s="217" t="s">
        <v>911</v>
      </c>
      <c r="F201" s="218"/>
      <c r="G201" s="217" t="s">
        <v>2666</v>
      </c>
      <c r="H201" s="218"/>
      <c r="I201" s="217" t="s">
        <v>2667</v>
      </c>
      <c r="J201" s="218"/>
      <c r="K201" s="217" t="s">
        <v>2668</v>
      </c>
      <c r="L201" s="218"/>
    </row>
    <row r="202" spans="1:12">
      <c r="A202" s="215" t="s">
        <v>912</v>
      </c>
      <c r="B202" s="205" t="s">
        <v>158</v>
      </c>
      <c r="C202" s="215" t="s">
        <v>913</v>
      </c>
      <c r="D202" s="216"/>
      <c r="E202" s="217" t="s">
        <v>914</v>
      </c>
      <c r="F202" s="218"/>
      <c r="G202" s="217" t="s">
        <v>287</v>
      </c>
      <c r="H202" s="218"/>
      <c r="I202" s="217" t="s">
        <v>287</v>
      </c>
      <c r="J202" s="218"/>
      <c r="K202" s="217" t="s">
        <v>914</v>
      </c>
      <c r="L202" s="218"/>
    </row>
    <row r="203" spans="1:12">
      <c r="A203" s="215" t="s">
        <v>915</v>
      </c>
      <c r="B203" s="205" t="s">
        <v>158</v>
      </c>
      <c r="C203" s="215" t="s">
        <v>916</v>
      </c>
      <c r="D203" s="216"/>
      <c r="E203" s="217" t="s">
        <v>2317</v>
      </c>
      <c r="F203" s="218"/>
      <c r="G203" s="217" t="s">
        <v>3077</v>
      </c>
      <c r="H203" s="218"/>
      <c r="I203" s="217" t="s">
        <v>287</v>
      </c>
      <c r="J203" s="218"/>
      <c r="K203" s="217" t="s">
        <v>2669</v>
      </c>
      <c r="L203" s="218"/>
    </row>
    <row r="204" spans="1:12">
      <c r="A204" s="215" t="s">
        <v>920</v>
      </c>
      <c r="B204" s="205" t="s">
        <v>158</v>
      </c>
      <c r="C204" s="215" t="s">
        <v>921</v>
      </c>
      <c r="D204" s="216"/>
      <c r="E204" s="217" t="s">
        <v>2318</v>
      </c>
      <c r="F204" s="218"/>
      <c r="G204" s="217" t="s">
        <v>3078</v>
      </c>
      <c r="H204" s="218"/>
      <c r="I204" s="217" t="s">
        <v>287</v>
      </c>
      <c r="J204" s="218"/>
      <c r="K204" s="217" t="s">
        <v>2670</v>
      </c>
      <c r="L204" s="218"/>
    </row>
    <row r="205" spans="1:12">
      <c r="A205" s="215" t="s">
        <v>925</v>
      </c>
      <c r="B205" s="205" t="s">
        <v>158</v>
      </c>
      <c r="C205" s="215" t="s">
        <v>926</v>
      </c>
      <c r="D205" s="216"/>
      <c r="E205" s="217" t="s">
        <v>2319</v>
      </c>
      <c r="F205" s="218"/>
      <c r="G205" s="217" t="s">
        <v>3079</v>
      </c>
      <c r="H205" s="218"/>
      <c r="I205" s="217" t="s">
        <v>287</v>
      </c>
      <c r="J205" s="218"/>
      <c r="K205" s="217" t="s">
        <v>2671</v>
      </c>
      <c r="L205" s="218"/>
    </row>
    <row r="206" spans="1:12">
      <c r="A206" s="215" t="s">
        <v>930</v>
      </c>
      <c r="B206" s="205" t="s">
        <v>158</v>
      </c>
      <c r="C206" s="215" t="s">
        <v>931</v>
      </c>
      <c r="D206" s="216"/>
      <c r="E206" s="217" t="s">
        <v>2320</v>
      </c>
      <c r="F206" s="218"/>
      <c r="G206" s="217" t="s">
        <v>3080</v>
      </c>
      <c r="H206" s="218"/>
      <c r="I206" s="217" t="s">
        <v>3081</v>
      </c>
      <c r="J206" s="218"/>
      <c r="K206" s="217" t="s">
        <v>2672</v>
      </c>
      <c r="L206" s="218"/>
    </row>
    <row r="207" spans="1:12">
      <c r="A207" s="215" t="s">
        <v>936</v>
      </c>
      <c r="B207" s="205" t="s">
        <v>158</v>
      </c>
      <c r="C207" s="215" t="s">
        <v>937</v>
      </c>
      <c r="D207" s="216"/>
      <c r="E207" s="217" t="s">
        <v>938</v>
      </c>
      <c r="F207" s="218"/>
      <c r="G207" s="217" t="s">
        <v>287</v>
      </c>
      <c r="H207" s="218"/>
      <c r="I207" s="217" t="s">
        <v>287</v>
      </c>
      <c r="J207" s="218"/>
      <c r="K207" s="217" t="s">
        <v>938</v>
      </c>
      <c r="L207" s="218"/>
    </row>
    <row r="208" spans="1:12">
      <c r="A208" s="215" t="s">
        <v>939</v>
      </c>
      <c r="B208" s="205" t="s">
        <v>158</v>
      </c>
      <c r="C208" s="215" t="s">
        <v>793</v>
      </c>
      <c r="D208" s="216"/>
      <c r="E208" s="217" t="s">
        <v>2321</v>
      </c>
      <c r="F208" s="218"/>
      <c r="G208" s="217" t="s">
        <v>3082</v>
      </c>
      <c r="H208" s="218"/>
      <c r="I208" s="217" t="s">
        <v>287</v>
      </c>
      <c r="J208" s="218"/>
      <c r="K208" s="217" t="s">
        <v>2673</v>
      </c>
      <c r="L208" s="218"/>
    </row>
    <row r="209" spans="1:12">
      <c r="A209" s="215" t="s">
        <v>943</v>
      </c>
      <c r="B209" s="205" t="s">
        <v>158</v>
      </c>
      <c r="C209" s="215" t="s">
        <v>798</v>
      </c>
      <c r="D209" s="216"/>
      <c r="E209" s="217" t="s">
        <v>2322</v>
      </c>
      <c r="F209" s="218"/>
      <c r="G209" s="217" t="s">
        <v>3083</v>
      </c>
      <c r="H209" s="218"/>
      <c r="I209" s="217" t="s">
        <v>3084</v>
      </c>
      <c r="J209" s="218"/>
      <c r="K209" s="217" t="s">
        <v>2674</v>
      </c>
      <c r="L209" s="218"/>
    </row>
    <row r="210" spans="1:12">
      <c r="A210" s="215" t="s">
        <v>948</v>
      </c>
      <c r="B210" s="205" t="s">
        <v>158</v>
      </c>
      <c r="C210" s="215" t="s">
        <v>949</v>
      </c>
      <c r="D210" s="216"/>
      <c r="E210" s="217" t="s">
        <v>950</v>
      </c>
      <c r="F210" s="218"/>
      <c r="G210" s="217" t="s">
        <v>287</v>
      </c>
      <c r="H210" s="218"/>
      <c r="I210" s="217" t="s">
        <v>287</v>
      </c>
      <c r="J210" s="218"/>
      <c r="K210" s="217" t="s">
        <v>950</v>
      </c>
      <c r="L210" s="218"/>
    </row>
    <row r="211" spans="1:12">
      <c r="A211" s="207" t="s">
        <v>257</v>
      </c>
      <c r="B211" s="207" t="s">
        <v>258</v>
      </c>
      <c r="C211" s="208"/>
      <c r="D211" s="208"/>
      <c r="E211" s="209" t="s">
        <v>259</v>
      </c>
      <c r="F211" s="210"/>
      <c r="G211" s="209" t="s">
        <v>260</v>
      </c>
      <c r="H211" s="210"/>
      <c r="I211" s="209" t="s">
        <v>261</v>
      </c>
      <c r="J211" s="210"/>
      <c r="K211" s="209" t="s">
        <v>262</v>
      </c>
      <c r="L211" s="210"/>
    </row>
    <row r="212" spans="1:12">
      <c r="A212" s="215" t="s">
        <v>951</v>
      </c>
      <c r="B212" s="205" t="s">
        <v>158</v>
      </c>
      <c r="C212" s="215" t="s">
        <v>584</v>
      </c>
      <c r="D212" s="216"/>
      <c r="E212" s="217" t="s">
        <v>2323</v>
      </c>
      <c r="F212" s="218"/>
      <c r="G212" s="217" t="s">
        <v>3085</v>
      </c>
      <c r="H212" s="218"/>
      <c r="I212" s="217" t="s">
        <v>3086</v>
      </c>
      <c r="J212" s="218"/>
      <c r="K212" s="217" t="s">
        <v>2675</v>
      </c>
      <c r="L212" s="218"/>
    </row>
    <row r="213" spans="1:12">
      <c r="A213" s="215" t="s">
        <v>956</v>
      </c>
      <c r="B213" s="205" t="s">
        <v>158</v>
      </c>
      <c r="C213" s="215" t="s">
        <v>806</v>
      </c>
      <c r="D213" s="216"/>
      <c r="E213" s="217" t="s">
        <v>2324</v>
      </c>
      <c r="F213" s="218"/>
      <c r="G213" s="217" t="s">
        <v>3087</v>
      </c>
      <c r="H213" s="218"/>
      <c r="I213" s="217" t="s">
        <v>3088</v>
      </c>
      <c r="J213" s="218"/>
      <c r="K213" s="217" t="s">
        <v>2676</v>
      </c>
      <c r="L213" s="218"/>
    </row>
    <row r="214" spans="1:12">
      <c r="A214" s="215" t="s">
        <v>960</v>
      </c>
      <c r="B214" s="205" t="s">
        <v>158</v>
      </c>
      <c r="C214" s="215" t="s">
        <v>811</v>
      </c>
      <c r="D214" s="216"/>
      <c r="E214" s="217" t="s">
        <v>2325</v>
      </c>
      <c r="F214" s="218"/>
      <c r="G214" s="217" t="s">
        <v>3089</v>
      </c>
      <c r="H214" s="218"/>
      <c r="I214" s="217" t="s">
        <v>3090</v>
      </c>
      <c r="J214" s="218"/>
      <c r="K214" s="217" t="s">
        <v>2677</v>
      </c>
      <c r="L214" s="218"/>
    </row>
    <row r="215" spans="1:12">
      <c r="A215" s="215" t="s">
        <v>964</v>
      </c>
      <c r="B215" s="205" t="s">
        <v>158</v>
      </c>
      <c r="C215" s="215" t="s">
        <v>816</v>
      </c>
      <c r="D215" s="216"/>
      <c r="E215" s="217" t="s">
        <v>2326</v>
      </c>
      <c r="F215" s="218"/>
      <c r="G215" s="217" t="s">
        <v>3091</v>
      </c>
      <c r="H215" s="218"/>
      <c r="I215" s="217" t="s">
        <v>3092</v>
      </c>
      <c r="J215" s="218"/>
      <c r="K215" s="217" t="s">
        <v>2678</v>
      </c>
      <c r="L215" s="218"/>
    </row>
    <row r="216" spans="1:12">
      <c r="A216" s="215" t="s">
        <v>969</v>
      </c>
      <c r="B216" s="205" t="s">
        <v>158</v>
      </c>
      <c r="C216" s="215" t="s">
        <v>821</v>
      </c>
      <c r="D216" s="216"/>
      <c r="E216" s="217" t="s">
        <v>2327</v>
      </c>
      <c r="F216" s="218"/>
      <c r="G216" s="217" t="s">
        <v>3093</v>
      </c>
      <c r="H216" s="218"/>
      <c r="I216" s="217" t="s">
        <v>3094</v>
      </c>
      <c r="J216" s="218"/>
      <c r="K216" s="217" t="s">
        <v>2679</v>
      </c>
      <c r="L216" s="218"/>
    </row>
    <row r="217" spans="1:12">
      <c r="A217" s="215" t="s">
        <v>973</v>
      </c>
      <c r="B217" s="205" t="s">
        <v>158</v>
      </c>
      <c r="C217" s="215" t="s">
        <v>826</v>
      </c>
      <c r="D217" s="216"/>
      <c r="E217" s="217" t="s">
        <v>2328</v>
      </c>
      <c r="F217" s="218"/>
      <c r="G217" s="217" t="s">
        <v>3095</v>
      </c>
      <c r="H217" s="218"/>
      <c r="I217" s="217" t="s">
        <v>3096</v>
      </c>
      <c r="J217" s="218"/>
      <c r="K217" s="217" t="s">
        <v>2680</v>
      </c>
      <c r="L217" s="218"/>
    </row>
    <row r="218" spans="1:12">
      <c r="A218" s="215" t="s">
        <v>978</v>
      </c>
      <c r="B218" s="205" t="s">
        <v>158</v>
      </c>
      <c r="C218" s="215" t="s">
        <v>831</v>
      </c>
      <c r="D218" s="216"/>
      <c r="E218" s="217" t="s">
        <v>2329</v>
      </c>
      <c r="F218" s="218"/>
      <c r="G218" s="217" t="s">
        <v>3097</v>
      </c>
      <c r="H218" s="218"/>
      <c r="I218" s="217" t="s">
        <v>3098</v>
      </c>
      <c r="J218" s="218"/>
      <c r="K218" s="217" t="s">
        <v>2681</v>
      </c>
      <c r="L218" s="218"/>
    </row>
    <row r="219" spans="1:12">
      <c r="A219" s="215" t="s">
        <v>982</v>
      </c>
      <c r="B219" s="205" t="s">
        <v>158</v>
      </c>
      <c r="C219" s="215" t="s">
        <v>837</v>
      </c>
      <c r="D219" s="216"/>
      <c r="E219" s="217" t="s">
        <v>2330</v>
      </c>
      <c r="F219" s="218"/>
      <c r="G219" s="217" t="s">
        <v>3099</v>
      </c>
      <c r="H219" s="218"/>
      <c r="I219" s="217" t="s">
        <v>3100</v>
      </c>
      <c r="J219" s="218"/>
      <c r="K219" s="217" t="s">
        <v>2682</v>
      </c>
      <c r="L219" s="218"/>
    </row>
    <row r="220" spans="1:12">
      <c r="A220" s="219" t="s">
        <v>158</v>
      </c>
      <c r="B220" s="205" t="s">
        <v>158</v>
      </c>
      <c r="C220" s="219" t="s">
        <v>158</v>
      </c>
      <c r="D220" s="220"/>
      <c r="E220" s="220"/>
      <c r="F220" s="220"/>
      <c r="G220" s="220"/>
      <c r="H220" s="220"/>
      <c r="I220" s="220"/>
      <c r="J220" s="220"/>
      <c r="K220" s="220"/>
      <c r="L220" s="220"/>
    </row>
    <row r="221" spans="1:12">
      <c r="A221" s="211" t="s">
        <v>987</v>
      </c>
      <c r="B221" s="205" t="s">
        <v>158</v>
      </c>
      <c r="C221" s="211" t="s">
        <v>842</v>
      </c>
      <c r="D221" s="212"/>
      <c r="E221" s="213" t="s">
        <v>2331</v>
      </c>
      <c r="F221" s="214"/>
      <c r="G221" s="213" t="s">
        <v>3101</v>
      </c>
      <c r="H221" s="214"/>
      <c r="I221" s="213" t="s">
        <v>3102</v>
      </c>
      <c r="J221" s="214"/>
      <c r="K221" s="213" t="s">
        <v>2683</v>
      </c>
      <c r="L221" s="214"/>
    </row>
    <row r="222" spans="1:12">
      <c r="A222" s="215" t="s">
        <v>992</v>
      </c>
      <c r="B222" s="205" t="s">
        <v>158</v>
      </c>
      <c r="C222" s="215" t="s">
        <v>901</v>
      </c>
      <c r="D222" s="216"/>
      <c r="E222" s="217" t="s">
        <v>2332</v>
      </c>
      <c r="F222" s="218"/>
      <c r="G222" s="217" t="s">
        <v>3103</v>
      </c>
      <c r="H222" s="218"/>
      <c r="I222" s="217" t="s">
        <v>3104</v>
      </c>
      <c r="J222" s="218"/>
      <c r="K222" s="217" t="s">
        <v>2684</v>
      </c>
      <c r="L222" s="218"/>
    </row>
    <row r="223" spans="1:12">
      <c r="A223" s="215" t="s">
        <v>997</v>
      </c>
      <c r="B223" s="205" t="s">
        <v>158</v>
      </c>
      <c r="C223" s="215" t="s">
        <v>907</v>
      </c>
      <c r="D223" s="216"/>
      <c r="E223" s="217" t="s">
        <v>1000</v>
      </c>
      <c r="F223" s="218"/>
      <c r="G223" s="217" t="s">
        <v>2685</v>
      </c>
      <c r="H223" s="218"/>
      <c r="I223" s="217" t="s">
        <v>287</v>
      </c>
      <c r="J223" s="218"/>
      <c r="K223" s="217" t="s">
        <v>2686</v>
      </c>
      <c r="L223" s="218"/>
    </row>
    <row r="224" spans="1:12">
      <c r="A224" s="215" t="s">
        <v>1001</v>
      </c>
      <c r="B224" s="205" t="s">
        <v>158</v>
      </c>
      <c r="C224" s="215" t="s">
        <v>910</v>
      </c>
      <c r="D224" s="216"/>
      <c r="E224" s="217" t="s">
        <v>1002</v>
      </c>
      <c r="F224" s="218"/>
      <c r="G224" s="217" t="s">
        <v>2687</v>
      </c>
      <c r="H224" s="218"/>
      <c r="I224" s="217" t="s">
        <v>2688</v>
      </c>
      <c r="J224" s="218"/>
      <c r="K224" s="217" t="s">
        <v>2689</v>
      </c>
      <c r="L224" s="218"/>
    </row>
    <row r="225" spans="1:12">
      <c r="A225" s="215" t="s">
        <v>1003</v>
      </c>
      <c r="B225" s="205" t="s">
        <v>158</v>
      </c>
      <c r="C225" s="215" t="s">
        <v>913</v>
      </c>
      <c r="D225" s="216"/>
      <c r="E225" s="217" t="s">
        <v>1006</v>
      </c>
      <c r="F225" s="218"/>
      <c r="G225" s="217" t="s">
        <v>3105</v>
      </c>
      <c r="H225" s="218"/>
      <c r="I225" s="217" t="s">
        <v>2513</v>
      </c>
      <c r="J225" s="218"/>
      <c r="K225" s="217" t="s">
        <v>2514</v>
      </c>
      <c r="L225" s="218"/>
    </row>
    <row r="226" spans="1:12">
      <c r="A226" s="215" t="s">
        <v>1007</v>
      </c>
      <c r="B226" s="205" t="s">
        <v>158</v>
      </c>
      <c r="C226" s="215" t="s">
        <v>1008</v>
      </c>
      <c r="D226" s="216"/>
      <c r="E226" s="217" t="s">
        <v>2333</v>
      </c>
      <c r="F226" s="218"/>
      <c r="G226" s="217" t="s">
        <v>3106</v>
      </c>
      <c r="H226" s="218"/>
      <c r="I226" s="217" t="s">
        <v>287</v>
      </c>
      <c r="J226" s="218"/>
      <c r="K226" s="217" t="s">
        <v>2690</v>
      </c>
      <c r="L226" s="218"/>
    </row>
    <row r="227" spans="1:12">
      <c r="A227" s="215" t="s">
        <v>1012</v>
      </c>
      <c r="B227" s="205" t="s">
        <v>158</v>
      </c>
      <c r="C227" s="215" t="s">
        <v>1013</v>
      </c>
      <c r="D227" s="216"/>
      <c r="E227" s="217" t="s">
        <v>2334</v>
      </c>
      <c r="F227" s="218"/>
      <c r="G227" s="217" t="s">
        <v>3107</v>
      </c>
      <c r="H227" s="218"/>
      <c r="I227" s="217" t="s">
        <v>287</v>
      </c>
      <c r="J227" s="218"/>
      <c r="K227" s="217" t="s">
        <v>2691</v>
      </c>
      <c r="L227" s="218"/>
    </row>
    <row r="228" spans="1:12">
      <c r="A228" s="215" t="s">
        <v>1017</v>
      </c>
      <c r="B228" s="205" t="s">
        <v>158</v>
      </c>
      <c r="C228" s="215" t="s">
        <v>1018</v>
      </c>
      <c r="D228" s="216"/>
      <c r="E228" s="217" t="s">
        <v>2335</v>
      </c>
      <c r="F228" s="218"/>
      <c r="G228" s="217" t="s">
        <v>3108</v>
      </c>
      <c r="H228" s="218"/>
      <c r="I228" s="217" t="s">
        <v>287</v>
      </c>
      <c r="J228" s="218"/>
      <c r="K228" s="217" t="s">
        <v>2692</v>
      </c>
      <c r="L228" s="218"/>
    </row>
    <row r="229" spans="1:12">
      <c r="A229" s="215" t="s">
        <v>1022</v>
      </c>
      <c r="B229" s="205" t="s">
        <v>158</v>
      </c>
      <c r="C229" s="215" t="s">
        <v>1023</v>
      </c>
      <c r="D229" s="216"/>
      <c r="E229" s="217" t="s">
        <v>2336</v>
      </c>
      <c r="F229" s="218"/>
      <c r="G229" s="217" t="s">
        <v>3109</v>
      </c>
      <c r="H229" s="218"/>
      <c r="I229" s="217" t="s">
        <v>3110</v>
      </c>
      <c r="J229" s="218"/>
      <c r="K229" s="217" t="s">
        <v>2693</v>
      </c>
      <c r="L229" s="218"/>
    </row>
    <row r="230" spans="1:12">
      <c r="A230" s="215" t="s">
        <v>1028</v>
      </c>
      <c r="B230" s="205" t="s">
        <v>158</v>
      </c>
      <c r="C230" s="215" t="s">
        <v>793</v>
      </c>
      <c r="D230" s="216"/>
      <c r="E230" s="217" t="s">
        <v>2337</v>
      </c>
      <c r="F230" s="218"/>
      <c r="G230" s="217" t="s">
        <v>3111</v>
      </c>
      <c r="H230" s="218"/>
      <c r="I230" s="217" t="s">
        <v>2515</v>
      </c>
      <c r="J230" s="218"/>
      <c r="K230" s="217" t="s">
        <v>2694</v>
      </c>
      <c r="L230" s="218"/>
    </row>
    <row r="231" spans="1:12">
      <c r="A231" s="215" t="s">
        <v>1032</v>
      </c>
      <c r="B231" s="205" t="s">
        <v>158</v>
      </c>
      <c r="C231" s="215" t="s">
        <v>798</v>
      </c>
      <c r="D231" s="216"/>
      <c r="E231" s="217" t="s">
        <v>2338</v>
      </c>
      <c r="F231" s="218"/>
      <c r="G231" s="217" t="s">
        <v>3112</v>
      </c>
      <c r="H231" s="218"/>
      <c r="I231" s="217" t="s">
        <v>3113</v>
      </c>
      <c r="J231" s="218"/>
      <c r="K231" s="217" t="s">
        <v>2695</v>
      </c>
      <c r="L231" s="218"/>
    </row>
    <row r="232" spans="1:12">
      <c r="A232" s="215" t="s">
        <v>1037</v>
      </c>
      <c r="B232" s="205" t="s">
        <v>158</v>
      </c>
      <c r="C232" s="215" t="s">
        <v>949</v>
      </c>
      <c r="D232" s="216"/>
      <c r="E232" s="217" t="s">
        <v>2339</v>
      </c>
      <c r="F232" s="218"/>
      <c r="G232" s="217" t="s">
        <v>3114</v>
      </c>
      <c r="H232" s="218"/>
      <c r="I232" s="217" t="s">
        <v>2340</v>
      </c>
      <c r="J232" s="218"/>
      <c r="K232" s="217" t="s">
        <v>2696</v>
      </c>
      <c r="L232" s="218"/>
    </row>
    <row r="233" spans="1:12">
      <c r="A233" s="215" t="s">
        <v>1039</v>
      </c>
      <c r="B233" s="205" t="s">
        <v>158</v>
      </c>
      <c r="C233" s="215" t="s">
        <v>584</v>
      </c>
      <c r="D233" s="216"/>
      <c r="E233" s="217" t="s">
        <v>2341</v>
      </c>
      <c r="F233" s="218"/>
      <c r="G233" s="217" t="s">
        <v>3115</v>
      </c>
      <c r="H233" s="218"/>
      <c r="I233" s="217" t="s">
        <v>2697</v>
      </c>
      <c r="J233" s="218"/>
      <c r="K233" s="217" t="s">
        <v>2698</v>
      </c>
      <c r="L233" s="218"/>
    </row>
    <row r="234" spans="1:12">
      <c r="A234" s="215" t="s">
        <v>1044</v>
      </c>
      <c r="B234" s="205" t="s">
        <v>158</v>
      </c>
      <c r="C234" s="215" t="s">
        <v>806</v>
      </c>
      <c r="D234" s="216"/>
      <c r="E234" s="217" t="s">
        <v>2342</v>
      </c>
      <c r="F234" s="218"/>
      <c r="G234" s="217" t="s">
        <v>3116</v>
      </c>
      <c r="H234" s="218"/>
      <c r="I234" s="217" t="s">
        <v>2699</v>
      </c>
      <c r="J234" s="218"/>
      <c r="K234" s="217" t="s">
        <v>2700</v>
      </c>
      <c r="L234" s="218"/>
    </row>
    <row r="235" spans="1:12">
      <c r="A235" s="215" t="s">
        <v>1049</v>
      </c>
      <c r="B235" s="205" t="s">
        <v>158</v>
      </c>
      <c r="C235" s="215" t="s">
        <v>811</v>
      </c>
      <c r="D235" s="216"/>
      <c r="E235" s="217" t="s">
        <v>2343</v>
      </c>
      <c r="F235" s="218"/>
      <c r="G235" s="217" t="s">
        <v>3117</v>
      </c>
      <c r="H235" s="218"/>
      <c r="I235" s="217" t="s">
        <v>803</v>
      </c>
      <c r="J235" s="218"/>
      <c r="K235" s="217" t="s">
        <v>2701</v>
      </c>
      <c r="L235" s="218"/>
    </row>
    <row r="236" spans="1:12">
      <c r="A236" s="215" t="s">
        <v>1054</v>
      </c>
      <c r="B236" s="205" t="s">
        <v>158</v>
      </c>
      <c r="C236" s="215" t="s">
        <v>816</v>
      </c>
      <c r="D236" s="216"/>
      <c r="E236" s="217" t="s">
        <v>2344</v>
      </c>
      <c r="F236" s="218"/>
      <c r="G236" s="217" t="s">
        <v>3118</v>
      </c>
      <c r="H236" s="218"/>
      <c r="I236" s="217" t="s">
        <v>3119</v>
      </c>
      <c r="J236" s="218"/>
      <c r="K236" s="217" t="s">
        <v>2702</v>
      </c>
      <c r="L236" s="218"/>
    </row>
    <row r="237" spans="1:12">
      <c r="A237" s="215" t="s">
        <v>1059</v>
      </c>
      <c r="B237" s="205" t="s">
        <v>158</v>
      </c>
      <c r="C237" s="215" t="s">
        <v>821</v>
      </c>
      <c r="D237" s="216"/>
      <c r="E237" s="217" t="s">
        <v>2345</v>
      </c>
      <c r="F237" s="218"/>
      <c r="G237" s="217" t="s">
        <v>3120</v>
      </c>
      <c r="H237" s="218"/>
      <c r="I237" s="217" t="s">
        <v>834</v>
      </c>
      <c r="J237" s="218"/>
      <c r="K237" s="217" t="s">
        <v>2703</v>
      </c>
      <c r="L237" s="218"/>
    </row>
    <row r="238" spans="1:12">
      <c r="A238" s="215" t="s">
        <v>1064</v>
      </c>
      <c r="B238" s="205" t="s">
        <v>158</v>
      </c>
      <c r="C238" s="215" t="s">
        <v>826</v>
      </c>
      <c r="D238" s="216"/>
      <c r="E238" s="217" t="s">
        <v>2346</v>
      </c>
      <c r="F238" s="218"/>
      <c r="G238" s="217" t="s">
        <v>3121</v>
      </c>
      <c r="H238" s="218"/>
      <c r="I238" s="217" t="s">
        <v>3122</v>
      </c>
      <c r="J238" s="218"/>
      <c r="K238" s="217" t="s">
        <v>2704</v>
      </c>
      <c r="L238" s="218"/>
    </row>
    <row r="239" spans="1:12">
      <c r="A239" s="215" t="s">
        <v>1069</v>
      </c>
      <c r="B239" s="205" t="s">
        <v>158</v>
      </c>
      <c r="C239" s="215" t="s">
        <v>831</v>
      </c>
      <c r="D239" s="216"/>
      <c r="E239" s="217" t="s">
        <v>2347</v>
      </c>
      <c r="F239" s="218"/>
      <c r="G239" s="217" t="s">
        <v>3123</v>
      </c>
      <c r="H239" s="218"/>
      <c r="I239" s="217" t="s">
        <v>2232</v>
      </c>
      <c r="J239" s="218"/>
      <c r="K239" s="217" t="s">
        <v>2705</v>
      </c>
      <c r="L239" s="218"/>
    </row>
    <row r="240" spans="1:12">
      <c r="A240" s="215" t="s">
        <v>1074</v>
      </c>
      <c r="B240" s="205" t="s">
        <v>158</v>
      </c>
      <c r="C240" s="215" t="s">
        <v>837</v>
      </c>
      <c r="D240" s="216"/>
      <c r="E240" s="217" t="s">
        <v>2348</v>
      </c>
      <c r="F240" s="218"/>
      <c r="G240" s="217" t="s">
        <v>3124</v>
      </c>
      <c r="H240" s="218"/>
      <c r="I240" s="217" t="s">
        <v>3125</v>
      </c>
      <c r="J240" s="218"/>
      <c r="K240" s="217" t="s">
        <v>2706</v>
      </c>
      <c r="L240" s="218"/>
    </row>
    <row r="241" spans="1:12">
      <c r="A241" s="215" t="s">
        <v>1079</v>
      </c>
      <c r="B241" s="205" t="s">
        <v>158</v>
      </c>
      <c r="C241" s="215" t="s">
        <v>1080</v>
      </c>
      <c r="D241" s="216"/>
      <c r="E241" s="217" t="s">
        <v>2349</v>
      </c>
      <c r="F241" s="218"/>
      <c r="G241" s="217" t="s">
        <v>3126</v>
      </c>
      <c r="H241" s="218"/>
      <c r="I241" s="217" t="s">
        <v>287</v>
      </c>
      <c r="J241" s="218"/>
      <c r="K241" s="217" t="s">
        <v>2707</v>
      </c>
      <c r="L241" s="218"/>
    </row>
    <row r="242" spans="1:12">
      <c r="A242" s="219" t="s">
        <v>158</v>
      </c>
      <c r="B242" s="205" t="s">
        <v>158</v>
      </c>
      <c r="C242" s="219" t="s">
        <v>158</v>
      </c>
      <c r="D242" s="220"/>
      <c r="E242" s="220"/>
      <c r="F242" s="220"/>
      <c r="G242" s="220"/>
      <c r="H242" s="220"/>
      <c r="I242" s="220"/>
      <c r="J242" s="220"/>
      <c r="K242" s="220"/>
      <c r="L242" s="220"/>
    </row>
    <row r="243" spans="1:12">
      <c r="A243" s="211" t="s">
        <v>1082</v>
      </c>
      <c r="B243" s="205" t="s">
        <v>158</v>
      </c>
      <c r="C243" s="211" t="s">
        <v>1083</v>
      </c>
      <c r="D243" s="212"/>
      <c r="E243" s="213" t="s">
        <v>2350</v>
      </c>
      <c r="F243" s="214"/>
      <c r="G243" s="213" t="s">
        <v>3127</v>
      </c>
      <c r="H243" s="214"/>
      <c r="I243" s="213" t="s">
        <v>3128</v>
      </c>
      <c r="J243" s="214"/>
      <c r="K243" s="213" t="s">
        <v>2708</v>
      </c>
      <c r="L243" s="214"/>
    </row>
    <row r="244" spans="1:12">
      <c r="A244" s="211" t="s">
        <v>1088</v>
      </c>
      <c r="B244" s="205" t="s">
        <v>158</v>
      </c>
      <c r="C244" s="211" t="s">
        <v>842</v>
      </c>
      <c r="D244" s="212"/>
      <c r="E244" s="213" t="s">
        <v>2350</v>
      </c>
      <c r="F244" s="214"/>
      <c r="G244" s="213" t="s">
        <v>3127</v>
      </c>
      <c r="H244" s="214"/>
      <c r="I244" s="213" t="s">
        <v>3128</v>
      </c>
      <c r="J244" s="214"/>
      <c r="K244" s="213" t="s">
        <v>2708</v>
      </c>
      <c r="L244" s="214"/>
    </row>
    <row r="245" spans="1:12">
      <c r="A245" s="215" t="s">
        <v>1089</v>
      </c>
      <c r="B245" s="205" t="s">
        <v>158</v>
      </c>
      <c r="C245" s="215" t="s">
        <v>771</v>
      </c>
      <c r="D245" s="216"/>
      <c r="E245" s="217" t="s">
        <v>2351</v>
      </c>
      <c r="F245" s="218"/>
      <c r="G245" s="217" t="s">
        <v>3129</v>
      </c>
      <c r="H245" s="218"/>
      <c r="I245" s="217" t="s">
        <v>3128</v>
      </c>
      <c r="J245" s="218"/>
      <c r="K245" s="217" t="s">
        <v>2709</v>
      </c>
      <c r="L245" s="218"/>
    </row>
    <row r="246" spans="1:12">
      <c r="A246" s="215" t="s">
        <v>1093</v>
      </c>
      <c r="B246" s="205" t="s">
        <v>158</v>
      </c>
      <c r="C246" s="215" t="s">
        <v>907</v>
      </c>
      <c r="D246" s="216"/>
      <c r="E246" s="217" t="s">
        <v>1094</v>
      </c>
      <c r="F246" s="218"/>
      <c r="G246" s="217" t="s">
        <v>1335</v>
      </c>
      <c r="H246" s="218"/>
      <c r="I246" s="217" t="s">
        <v>287</v>
      </c>
      <c r="J246" s="218"/>
      <c r="K246" s="217" t="s">
        <v>2710</v>
      </c>
      <c r="L246" s="218"/>
    </row>
    <row r="247" spans="1:12">
      <c r="A247" s="215" t="s">
        <v>2516</v>
      </c>
      <c r="B247" s="205" t="s">
        <v>158</v>
      </c>
      <c r="C247" s="215" t="s">
        <v>913</v>
      </c>
      <c r="D247" s="216"/>
      <c r="E247" s="217" t="s">
        <v>290</v>
      </c>
      <c r="F247" s="218"/>
      <c r="G247" s="217" t="s">
        <v>2517</v>
      </c>
      <c r="H247" s="218"/>
      <c r="I247" s="217" t="s">
        <v>287</v>
      </c>
      <c r="J247" s="218"/>
      <c r="K247" s="217" t="s">
        <v>2518</v>
      </c>
      <c r="L247" s="218"/>
    </row>
    <row r="248" spans="1:12">
      <c r="A248" s="215" t="s">
        <v>1095</v>
      </c>
      <c r="B248" s="205" t="s">
        <v>158</v>
      </c>
      <c r="C248" s="215" t="s">
        <v>793</v>
      </c>
      <c r="D248" s="216"/>
      <c r="E248" s="217" t="s">
        <v>2352</v>
      </c>
      <c r="F248" s="218"/>
      <c r="G248" s="217" t="s">
        <v>3130</v>
      </c>
      <c r="H248" s="218"/>
      <c r="I248" s="217" t="s">
        <v>287</v>
      </c>
      <c r="J248" s="218"/>
      <c r="K248" s="217" t="s">
        <v>2711</v>
      </c>
      <c r="L248" s="218"/>
    </row>
    <row r="249" spans="1:12">
      <c r="A249" s="215" t="s">
        <v>1099</v>
      </c>
      <c r="B249" s="205" t="s">
        <v>158</v>
      </c>
      <c r="C249" s="215" t="s">
        <v>798</v>
      </c>
      <c r="D249" s="216"/>
      <c r="E249" s="217" t="s">
        <v>2353</v>
      </c>
      <c r="F249" s="218"/>
      <c r="G249" s="217" t="s">
        <v>3131</v>
      </c>
      <c r="H249" s="218"/>
      <c r="I249" s="217" t="s">
        <v>287</v>
      </c>
      <c r="J249" s="218"/>
      <c r="K249" s="217" t="s">
        <v>2712</v>
      </c>
      <c r="L249" s="218"/>
    </row>
    <row r="250" spans="1:12">
      <c r="A250" s="219" t="s">
        <v>158</v>
      </c>
      <c r="B250" s="205" t="s">
        <v>158</v>
      </c>
      <c r="C250" s="219" t="s">
        <v>158</v>
      </c>
      <c r="D250" s="220"/>
      <c r="E250" s="220"/>
      <c r="F250" s="220"/>
      <c r="G250" s="220"/>
      <c r="H250" s="220"/>
      <c r="I250" s="220"/>
      <c r="J250" s="220"/>
      <c r="K250" s="220"/>
      <c r="L250" s="220"/>
    </row>
    <row r="251" spans="1:12">
      <c r="A251" s="211" t="s">
        <v>1103</v>
      </c>
      <c r="B251" s="205" t="s">
        <v>158</v>
      </c>
      <c r="C251" s="211" t="s">
        <v>1104</v>
      </c>
      <c r="D251" s="212"/>
      <c r="E251" s="213" t="s">
        <v>2354</v>
      </c>
      <c r="F251" s="214"/>
      <c r="G251" s="213" t="s">
        <v>3132</v>
      </c>
      <c r="H251" s="214"/>
      <c r="I251" s="213" t="s">
        <v>2355</v>
      </c>
      <c r="J251" s="214"/>
      <c r="K251" s="213" t="s">
        <v>2713</v>
      </c>
      <c r="L251" s="214"/>
    </row>
    <row r="252" spans="1:12">
      <c r="A252" s="211" t="s">
        <v>1108</v>
      </c>
      <c r="B252" s="205" t="s">
        <v>158</v>
      </c>
      <c r="C252" s="211" t="s">
        <v>1104</v>
      </c>
      <c r="D252" s="212"/>
      <c r="E252" s="213" t="s">
        <v>2354</v>
      </c>
      <c r="F252" s="214"/>
      <c r="G252" s="213" t="s">
        <v>3132</v>
      </c>
      <c r="H252" s="214"/>
      <c r="I252" s="213" t="s">
        <v>2355</v>
      </c>
      <c r="J252" s="214"/>
      <c r="K252" s="213" t="s">
        <v>2713</v>
      </c>
      <c r="L252" s="214"/>
    </row>
    <row r="253" spans="1:12">
      <c r="A253" s="211" t="s">
        <v>1109</v>
      </c>
      <c r="B253" s="205" t="s">
        <v>158</v>
      </c>
      <c r="C253" s="211" t="s">
        <v>1104</v>
      </c>
      <c r="D253" s="212"/>
      <c r="E253" s="213" t="s">
        <v>2354</v>
      </c>
      <c r="F253" s="214"/>
      <c r="G253" s="213" t="s">
        <v>3132</v>
      </c>
      <c r="H253" s="214"/>
      <c r="I253" s="213" t="s">
        <v>2355</v>
      </c>
      <c r="J253" s="214"/>
      <c r="K253" s="213" t="s">
        <v>2713</v>
      </c>
      <c r="L253" s="214"/>
    </row>
    <row r="254" spans="1:12">
      <c r="A254" s="215" t="s">
        <v>1110</v>
      </c>
      <c r="B254" s="205" t="s">
        <v>158</v>
      </c>
      <c r="C254" s="215" t="s">
        <v>1111</v>
      </c>
      <c r="D254" s="216"/>
      <c r="E254" s="217" t="s">
        <v>2356</v>
      </c>
      <c r="F254" s="218"/>
      <c r="G254" s="217" t="s">
        <v>3133</v>
      </c>
      <c r="H254" s="218"/>
      <c r="I254" s="217" t="s">
        <v>287</v>
      </c>
      <c r="J254" s="218"/>
      <c r="K254" s="217" t="s">
        <v>2714</v>
      </c>
      <c r="L254" s="218"/>
    </row>
    <row r="255" spans="1:12">
      <c r="A255" s="215" t="s">
        <v>1115</v>
      </c>
      <c r="B255" s="205" t="s">
        <v>158</v>
      </c>
      <c r="C255" s="215" t="s">
        <v>1116</v>
      </c>
      <c r="D255" s="216"/>
      <c r="E255" s="217" t="s">
        <v>2357</v>
      </c>
      <c r="F255" s="218"/>
      <c r="G255" s="217" t="s">
        <v>3134</v>
      </c>
      <c r="H255" s="218"/>
      <c r="I255" s="217" t="s">
        <v>287</v>
      </c>
      <c r="J255" s="218"/>
      <c r="K255" s="217" t="s">
        <v>2715</v>
      </c>
      <c r="L255" s="218"/>
    </row>
    <row r="256" spans="1:12">
      <c r="A256" s="215" t="s">
        <v>1120</v>
      </c>
      <c r="B256" s="205" t="s">
        <v>158</v>
      </c>
      <c r="C256" s="215" t="s">
        <v>1121</v>
      </c>
      <c r="D256" s="216"/>
      <c r="E256" s="217" t="s">
        <v>2358</v>
      </c>
      <c r="F256" s="218"/>
      <c r="G256" s="217" t="s">
        <v>2716</v>
      </c>
      <c r="H256" s="218"/>
      <c r="I256" s="217" t="s">
        <v>287</v>
      </c>
      <c r="J256" s="218"/>
      <c r="K256" s="217" t="s">
        <v>2717</v>
      </c>
      <c r="L256" s="218"/>
    </row>
    <row r="257" spans="1:12">
      <c r="A257" s="215" t="s">
        <v>1123</v>
      </c>
      <c r="B257" s="205" t="s">
        <v>158</v>
      </c>
      <c r="C257" s="215" t="s">
        <v>1124</v>
      </c>
      <c r="D257" s="216"/>
      <c r="E257" s="217" t="s">
        <v>2359</v>
      </c>
      <c r="F257" s="218"/>
      <c r="G257" s="217" t="s">
        <v>3135</v>
      </c>
      <c r="H257" s="218"/>
      <c r="I257" s="217" t="s">
        <v>834</v>
      </c>
      <c r="J257" s="218"/>
      <c r="K257" s="217" t="s">
        <v>2718</v>
      </c>
      <c r="L257" s="218"/>
    </row>
    <row r="258" spans="1:12">
      <c r="A258" s="215" t="s">
        <v>1128</v>
      </c>
      <c r="B258" s="205" t="s">
        <v>158</v>
      </c>
      <c r="C258" s="215" t="s">
        <v>1129</v>
      </c>
      <c r="D258" s="216"/>
      <c r="E258" s="217" t="s">
        <v>2360</v>
      </c>
      <c r="F258" s="218"/>
      <c r="G258" s="217" t="s">
        <v>3136</v>
      </c>
      <c r="H258" s="218"/>
      <c r="I258" s="217" t="s">
        <v>287</v>
      </c>
      <c r="J258" s="218"/>
      <c r="K258" s="217" t="s">
        <v>2719</v>
      </c>
      <c r="L258" s="218"/>
    </row>
    <row r="259" spans="1:12">
      <c r="A259" s="215" t="s">
        <v>1133</v>
      </c>
      <c r="B259" s="205" t="s">
        <v>158</v>
      </c>
      <c r="C259" s="215" t="s">
        <v>1134</v>
      </c>
      <c r="D259" s="216"/>
      <c r="E259" s="217" t="s">
        <v>2361</v>
      </c>
      <c r="F259" s="218"/>
      <c r="G259" s="217" t="s">
        <v>3137</v>
      </c>
      <c r="H259" s="218"/>
      <c r="I259" s="217" t="s">
        <v>834</v>
      </c>
      <c r="J259" s="218"/>
      <c r="K259" s="217" t="s">
        <v>2720</v>
      </c>
      <c r="L259" s="218"/>
    </row>
    <row r="260" spans="1:12">
      <c r="A260" s="215" t="s">
        <v>2721</v>
      </c>
      <c r="B260" s="205" t="s">
        <v>158</v>
      </c>
      <c r="C260" s="215" t="s">
        <v>1686</v>
      </c>
      <c r="D260" s="216"/>
      <c r="E260" s="217" t="s">
        <v>290</v>
      </c>
      <c r="F260" s="218"/>
      <c r="G260" s="217" t="s">
        <v>2459</v>
      </c>
      <c r="H260" s="218"/>
      <c r="I260" s="217" t="s">
        <v>287</v>
      </c>
      <c r="J260" s="218"/>
      <c r="K260" s="217" t="s">
        <v>2722</v>
      </c>
      <c r="L260" s="218"/>
    </row>
    <row r="261" spans="1:12">
      <c r="A261" s="215" t="s">
        <v>1138</v>
      </c>
      <c r="B261" s="205" t="s">
        <v>158</v>
      </c>
      <c r="C261" s="215" t="s">
        <v>1139</v>
      </c>
      <c r="D261" s="216"/>
      <c r="E261" s="217" t="s">
        <v>2362</v>
      </c>
      <c r="F261" s="218"/>
      <c r="G261" s="217" t="s">
        <v>3138</v>
      </c>
      <c r="H261" s="218"/>
      <c r="I261" s="217" t="s">
        <v>834</v>
      </c>
      <c r="J261" s="218"/>
      <c r="K261" s="217" t="s">
        <v>2723</v>
      </c>
      <c r="L261" s="218"/>
    </row>
    <row r="262" spans="1:12">
      <c r="A262" s="215" t="s">
        <v>1143</v>
      </c>
      <c r="B262" s="205" t="s">
        <v>158</v>
      </c>
      <c r="C262" s="215" t="s">
        <v>1144</v>
      </c>
      <c r="D262" s="216"/>
      <c r="E262" s="217" t="s">
        <v>2363</v>
      </c>
      <c r="F262" s="218"/>
      <c r="G262" s="217" t="s">
        <v>3139</v>
      </c>
      <c r="H262" s="218"/>
      <c r="I262" s="217" t="s">
        <v>287</v>
      </c>
      <c r="J262" s="218"/>
      <c r="K262" s="217" t="s">
        <v>2724</v>
      </c>
      <c r="L262" s="218"/>
    </row>
    <row r="263" spans="1:12">
      <c r="A263" s="215" t="s">
        <v>1148</v>
      </c>
      <c r="B263" s="205" t="s">
        <v>158</v>
      </c>
      <c r="C263" s="215" t="s">
        <v>1149</v>
      </c>
      <c r="D263" s="216"/>
      <c r="E263" s="217" t="s">
        <v>2364</v>
      </c>
      <c r="F263" s="218"/>
      <c r="G263" s="217" t="s">
        <v>3140</v>
      </c>
      <c r="H263" s="218"/>
      <c r="I263" s="217" t="s">
        <v>2365</v>
      </c>
      <c r="J263" s="218"/>
      <c r="K263" s="217" t="s">
        <v>2725</v>
      </c>
      <c r="L263" s="218"/>
    </row>
    <row r="264" spans="1:12">
      <c r="A264" s="215" t="s">
        <v>1153</v>
      </c>
      <c r="B264" s="205" t="s">
        <v>158</v>
      </c>
      <c r="C264" s="215" t="s">
        <v>1154</v>
      </c>
      <c r="D264" s="216"/>
      <c r="E264" s="217" t="s">
        <v>2366</v>
      </c>
      <c r="F264" s="218"/>
      <c r="G264" s="217" t="s">
        <v>3141</v>
      </c>
      <c r="H264" s="218"/>
      <c r="I264" s="217" t="s">
        <v>2367</v>
      </c>
      <c r="J264" s="218"/>
      <c r="K264" s="217" t="s">
        <v>2519</v>
      </c>
      <c r="L264" s="218"/>
    </row>
    <row r="265" spans="1:12">
      <c r="A265" s="215" t="s">
        <v>1158</v>
      </c>
      <c r="B265" s="205" t="s">
        <v>158</v>
      </c>
      <c r="C265" s="215" t="s">
        <v>1159</v>
      </c>
      <c r="D265" s="216"/>
      <c r="E265" s="217" t="s">
        <v>2368</v>
      </c>
      <c r="F265" s="218"/>
      <c r="G265" s="217" t="s">
        <v>3142</v>
      </c>
      <c r="H265" s="218"/>
      <c r="I265" s="217" t="s">
        <v>287</v>
      </c>
      <c r="J265" s="218"/>
      <c r="K265" s="217" t="s">
        <v>2726</v>
      </c>
      <c r="L265" s="218"/>
    </row>
    <row r="266" spans="1:12">
      <c r="A266" s="215" t="s">
        <v>1163</v>
      </c>
      <c r="B266" s="205" t="s">
        <v>158</v>
      </c>
      <c r="C266" s="215" t="s">
        <v>1164</v>
      </c>
      <c r="D266" s="216"/>
      <c r="E266" s="217" t="s">
        <v>2369</v>
      </c>
      <c r="F266" s="218"/>
      <c r="G266" s="217" t="s">
        <v>3143</v>
      </c>
      <c r="H266" s="218"/>
      <c r="I266" s="217" t="s">
        <v>287</v>
      </c>
      <c r="J266" s="218"/>
      <c r="K266" s="217" t="s">
        <v>2520</v>
      </c>
      <c r="L266" s="218"/>
    </row>
    <row r="267" spans="1:12">
      <c r="A267" s="215" t="s">
        <v>1166</v>
      </c>
      <c r="B267" s="205" t="s">
        <v>158</v>
      </c>
      <c r="C267" s="215" t="s">
        <v>1167</v>
      </c>
      <c r="D267" s="216"/>
      <c r="E267" s="217" t="s">
        <v>1168</v>
      </c>
      <c r="F267" s="218"/>
      <c r="G267" s="217" t="s">
        <v>1335</v>
      </c>
      <c r="H267" s="218"/>
      <c r="I267" s="217" t="s">
        <v>287</v>
      </c>
      <c r="J267" s="218"/>
      <c r="K267" s="217" t="s">
        <v>2727</v>
      </c>
      <c r="L267" s="218"/>
    </row>
    <row r="268" spans="1:12">
      <c r="A268" s="215" t="s">
        <v>1169</v>
      </c>
      <c r="B268" s="205" t="s">
        <v>158</v>
      </c>
      <c r="C268" s="215" t="s">
        <v>1170</v>
      </c>
      <c r="D268" s="216"/>
      <c r="E268" s="217" t="s">
        <v>2370</v>
      </c>
      <c r="F268" s="218"/>
      <c r="G268" s="217" t="s">
        <v>3144</v>
      </c>
      <c r="H268" s="218"/>
      <c r="I268" s="217" t="s">
        <v>834</v>
      </c>
      <c r="J268" s="218"/>
      <c r="K268" s="217" t="s">
        <v>2728</v>
      </c>
      <c r="L268" s="218"/>
    </row>
    <row r="269" spans="1:12">
      <c r="A269" s="219" t="s">
        <v>158</v>
      </c>
      <c r="B269" s="205" t="s">
        <v>158</v>
      </c>
      <c r="C269" s="219" t="s">
        <v>158</v>
      </c>
      <c r="D269" s="220"/>
      <c r="E269" s="220"/>
      <c r="F269" s="220"/>
      <c r="G269" s="220"/>
      <c r="H269" s="220"/>
      <c r="I269" s="220"/>
      <c r="J269" s="220"/>
      <c r="K269" s="220"/>
      <c r="L269" s="220"/>
    </row>
    <row r="270" spans="1:12">
      <c r="A270" s="211" t="s">
        <v>1174</v>
      </c>
      <c r="B270" s="205" t="s">
        <v>158</v>
      </c>
      <c r="C270" s="211" t="s">
        <v>1175</v>
      </c>
      <c r="D270" s="212"/>
      <c r="E270" s="213" t="s">
        <v>2371</v>
      </c>
      <c r="F270" s="214"/>
      <c r="G270" s="213" t="s">
        <v>3145</v>
      </c>
      <c r="H270" s="214"/>
      <c r="I270" s="213" t="s">
        <v>3146</v>
      </c>
      <c r="J270" s="214"/>
      <c r="K270" s="213" t="s">
        <v>2729</v>
      </c>
      <c r="L270" s="214"/>
    </row>
    <row r="271" spans="1:12">
      <c r="A271" s="211" t="s">
        <v>1179</v>
      </c>
      <c r="B271" s="205" t="s">
        <v>158</v>
      </c>
      <c r="C271" s="211" t="s">
        <v>1175</v>
      </c>
      <c r="D271" s="212"/>
      <c r="E271" s="213" t="s">
        <v>2371</v>
      </c>
      <c r="F271" s="214"/>
      <c r="G271" s="213" t="s">
        <v>3145</v>
      </c>
      <c r="H271" s="214"/>
      <c r="I271" s="213" t="s">
        <v>3146</v>
      </c>
      <c r="J271" s="214"/>
      <c r="K271" s="213" t="s">
        <v>2729</v>
      </c>
      <c r="L271" s="214"/>
    </row>
    <row r="272" spans="1:12">
      <c r="A272" s="211" t="s">
        <v>1180</v>
      </c>
      <c r="B272" s="205" t="s">
        <v>158</v>
      </c>
      <c r="C272" s="211" t="s">
        <v>1175</v>
      </c>
      <c r="D272" s="212"/>
      <c r="E272" s="213" t="s">
        <v>2371</v>
      </c>
      <c r="F272" s="214"/>
      <c r="G272" s="213" t="s">
        <v>3145</v>
      </c>
      <c r="H272" s="214"/>
      <c r="I272" s="213" t="s">
        <v>3146</v>
      </c>
      <c r="J272" s="214"/>
      <c r="K272" s="213" t="s">
        <v>2729</v>
      </c>
      <c r="L272" s="214"/>
    </row>
    <row r="273" spans="1:12">
      <c r="A273" s="211" t="s">
        <v>2521</v>
      </c>
      <c r="B273" s="205" t="s">
        <v>158</v>
      </c>
      <c r="C273" s="211" t="s">
        <v>2522</v>
      </c>
      <c r="D273" s="212"/>
      <c r="E273" s="213" t="s">
        <v>290</v>
      </c>
      <c r="F273" s="214"/>
      <c r="G273" s="213" t="s">
        <v>2509</v>
      </c>
      <c r="H273" s="214"/>
      <c r="I273" s="213" t="s">
        <v>287</v>
      </c>
      <c r="J273" s="214"/>
      <c r="K273" s="213" t="s">
        <v>2523</v>
      </c>
      <c r="L273" s="214"/>
    </row>
    <row r="274" spans="1:12">
      <c r="A274" s="215" t="s">
        <v>2524</v>
      </c>
      <c r="B274" s="205" t="s">
        <v>158</v>
      </c>
      <c r="C274" s="215" t="s">
        <v>2522</v>
      </c>
      <c r="D274" s="216"/>
      <c r="E274" s="217" t="s">
        <v>290</v>
      </c>
      <c r="F274" s="218"/>
      <c r="G274" s="217" t="s">
        <v>2509</v>
      </c>
      <c r="H274" s="218"/>
      <c r="I274" s="217" t="s">
        <v>287</v>
      </c>
      <c r="J274" s="218"/>
      <c r="K274" s="217" t="s">
        <v>2523</v>
      </c>
      <c r="L274" s="218"/>
    </row>
    <row r="275" spans="1:12">
      <c r="A275" s="219" t="s">
        <v>158</v>
      </c>
      <c r="B275" s="205" t="s">
        <v>158</v>
      </c>
      <c r="C275" s="219" t="s">
        <v>158</v>
      </c>
      <c r="D275" s="220"/>
      <c r="E275" s="220"/>
      <c r="F275" s="220"/>
      <c r="G275" s="220"/>
      <c r="H275" s="220"/>
      <c r="I275" s="220"/>
      <c r="J275" s="220"/>
      <c r="K275" s="220"/>
      <c r="L275" s="220"/>
    </row>
    <row r="276" spans="1:12">
      <c r="A276" s="211" t="s">
        <v>1181</v>
      </c>
      <c r="B276" s="205" t="s">
        <v>158</v>
      </c>
      <c r="C276" s="211" t="s">
        <v>1182</v>
      </c>
      <c r="D276" s="212"/>
      <c r="E276" s="213" t="s">
        <v>2373</v>
      </c>
      <c r="F276" s="214"/>
      <c r="G276" s="213" t="s">
        <v>3147</v>
      </c>
      <c r="H276" s="214"/>
      <c r="I276" s="213" t="s">
        <v>2372</v>
      </c>
      <c r="J276" s="214"/>
      <c r="K276" s="213" t="s">
        <v>2730</v>
      </c>
      <c r="L276" s="214"/>
    </row>
    <row r="277" spans="1:12">
      <c r="A277" s="215" t="s">
        <v>1186</v>
      </c>
      <c r="B277" s="205" t="s">
        <v>158</v>
      </c>
      <c r="C277" s="215" t="s">
        <v>1187</v>
      </c>
      <c r="D277" s="216"/>
      <c r="E277" s="217" t="s">
        <v>2374</v>
      </c>
      <c r="F277" s="218"/>
      <c r="G277" s="217" t="s">
        <v>3148</v>
      </c>
      <c r="H277" s="218"/>
      <c r="I277" s="217" t="s">
        <v>2372</v>
      </c>
      <c r="J277" s="218"/>
      <c r="K277" s="217" t="s">
        <v>2525</v>
      </c>
      <c r="L277" s="218"/>
    </row>
    <row r="278" spans="1:12">
      <c r="A278" s="215" t="s">
        <v>1191</v>
      </c>
      <c r="B278" s="205" t="s">
        <v>158</v>
      </c>
      <c r="C278" s="215" t="s">
        <v>1192</v>
      </c>
      <c r="D278" s="216"/>
      <c r="E278" s="217" t="s">
        <v>2375</v>
      </c>
      <c r="F278" s="218"/>
      <c r="G278" s="217" t="s">
        <v>3149</v>
      </c>
      <c r="H278" s="218"/>
      <c r="I278" s="217" t="s">
        <v>287</v>
      </c>
      <c r="J278" s="218"/>
      <c r="K278" s="217" t="s">
        <v>2731</v>
      </c>
      <c r="L278" s="218"/>
    </row>
    <row r="279" spans="1:12">
      <c r="A279" s="215" t="s">
        <v>1196</v>
      </c>
      <c r="B279" s="205" t="s">
        <v>158</v>
      </c>
      <c r="C279" s="215" t="s">
        <v>1197</v>
      </c>
      <c r="D279" s="216"/>
      <c r="E279" s="217" t="s">
        <v>2376</v>
      </c>
      <c r="F279" s="218"/>
      <c r="G279" s="217" t="s">
        <v>3150</v>
      </c>
      <c r="H279" s="218"/>
      <c r="I279" s="217" t="s">
        <v>287</v>
      </c>
      <c r="J279" s="218"/>
      <c r="K279" s="217" t="s">
        <v>2732</v>
      </c>
      <c r="L279" s="218"/>
    </row>
    <row r="280" spans="1:12">
      <c r="A280" s="219" t="s">
        <v>158</v>
      </c>
      <c r="B280" s="205" t="s">
        <v>158</v>
      </c>
      <c r="C280" s="219" t="s">
        <v>158</v>
      </c>
      <c r="D280" s="220"/>
      <c r="E280" s="220"/>
      <c r="F280" s="220"/>
      <c r="G280" s="220"/>
      <c r="H280" s="220"/>
      <c r="I280" s="220"/>
      <c r="J280" s="220"/>
      <c r="K280" s="220"/>
      <c r="L280" s="220"/>
    </row>
    <row r="281" spans="1:12">
      <c r="A281" s="207" t="s">
        <v>257</v>
      </c>
      <c r="B281" s="207" t="s">
        <v>258</v>
      </c>
      <c r="C281" s="208"/>
      <c r="D281" s="208"/>
      <c r="E281" s="209" t="s">
        <v>259</v>
      </c>
      <c r="F281" s="210"/>
      <c r="G281" s="209" t="s">
        <v>260</v>
      </c>
      <c r="H281" s="210"/>
      <c r="I281" s="209" t="s">
        <v>261</v>
      </c>
      <c r="J281" s="210"/>
      <c r="K281" s="209" t="s">
        <v>262</v>
      </c>
      <c r="L281" s="210"/>
    </row>
    <row r="282" spans="1:12">
      <c r="A282" s="211" t="s">
        <v>1895</v>
      </c>
      <c r="B282" s="205" t="s">
        <v>158</v>
      </c>
      <c r="C282" s="211" t="s">
        <v>1896</v>
      </c>
      <c r="D282" s="212"/>
      <c r="E282" s="213" t="s">
        <v>2377</v>
      </c>
      <c r="F282" s="214"/>
      <c r="G282" s="213" t="s">
        <v>3151</v>
      </c>
      <c r="H282" s="214"/>
      <c r="I282" s="213" t="s">
        <v>2733</v>
      </c>
      <c r="J282" s="214"/>
      <c r="K282" s="213" t="s">
        <v>2734</v>
      </c>
      <c r="L282" s="214"/>
    </row>
    <row r="283" spans="1:12">
      <c r="A283" s="215" t="s">
        <v>1897</v>
      </c>
      <c r="B283" s="205" t="s">
        <v>158</v>
      </c>
      <c r="C283" s="215" t="s">
        <v>1898</v>
      </c>
      <c r="D283" s="216"/>
      <c r="E283" s="217" t="s">
        <v>2378</v>
      </c>
      <c r="F283" s="218"/>
      <c r="G283" s="217" t="s">
        <v>3152</v>
      </c>
      <c r="H283" s="218"/>
      <c r="I283" s="217" t="s">
        <v>287</v>
      </c>
      <c r="J283" s="218"/>
      <c r="K283" s="217" t="s">
        <v>2735</v>
      </c>
      <c r="L283" s="218"/>
    </row>
    <row r="284" spans="1:12">
      <c r="A284" s="215" t="s">
        <v>1899</v>
      </c>
      <c r="B284" s="205" t="s">
        <v>158</v>
      </c>
      <c r="C284" s="215" t="s">
        <v>1900</v>
      </c>
      <c r="D284" s="216"/>
      <c r="E284" s="217" t="s">
        <v>2379</v>
      </c>
      <c r="F284" s="218"/>
      <c r="G284" s="217" t="s">
        <v>2526</v>
      </c>
      <c r="H284" s="218"/>
      <c r="I284" s="217" t="s">
        <v>2733</v>
      </c>
      <c r="J284" s="218"/>
      <c r="K284" s="217" t="s">
        <v>2736</v>
      </c>
      <c r="L284" s="218"/>
    </row>
    <row r="285" spans="1:12">
      <c r="A285" s="219" t="s">
        <v>158</v>
      </c>
      <c r="B285" s="205" t="s">
        <v>158</v>
      </c>
      <c r="C285" s="219" t="s">
        <v>158</v>
      </c>
      <c r="D285" s="220"/>
      <c r="E285" s="220"/>
      <c r="F285" s="220"/>
      <c r="G285" s="220"/>
      <c r="H285" s="220"/>
      <c r="I285" s="220"/>
      <c r="J285" s="220"/>
      <c r="K285" s="220"/>
      <c r="L285" s="220"/>
    </row>
    <row r="286" spans="1:12">
      <c r="A286" s="211" t="s">
        <v>1201</v>
      </c>
      <c r="B286" s="205" t="s">
        <v>158</v>
      </c>
      <c r="C286" s="211" t="s">
        <v>1202</v>
      </c>
      <c r="D286" s="212"/>
      <c r="E286" s="213" t="s">
        <v>2380</v>
      </c>
      <c r="F286" s="214"/>
      <c r="G286" s="213" t="s">
        <v>3153</v>
      </c>
      <c r="H286" s="214"/>
      <c r="I286" s="213" t="s">
        <v>3154</v>
      </c>
      <c r="J286" s="214"/>
      <c r="K286" s="213" t="s">
        <v>2737</v>
      </c>
      <c r="L286" s="214"/>
    </row>
    <row r="287" spans="1:12">
      <c r="A287" s="215" t="s">
        <v>1206</v>
      </c>
      <c r="B287" s="205" t="s">
        <v>158</v>
      </c>
      <c r="C287" s="215" t="s">
        <v>1207</v>
      </c>
      <c r="D287" s="216"/>
      <c r="E287" s="217" t="s">
        <v>2381</v>
      </c>
      <c r="F287" s="218"/>
      <c r="G287" s="217" t="s">
        <v>3155</v>
      </c>
      <c r="H287" s="218"/>
      <c r="I287" s="217" t="s">
        <v>3154</v>
      </c>
      <c r="J287" s="218"/>
      <c r="K287" s="217" t="s">
        <v>2738</v>
      </c>
      <c r="L287" s="218"/>
    </row>
    <row r="288" spans="1:12">
      <c r="A288" s="215" t="s">
        <v>2739</v>
      </c>
      <c r="B288" s="205" t="s">
        <v>158</v>
      </c>
      <c r="C288" s="215" t="s">
        <v>2740</v>
      </c>
      <c r="D288" s="216"/>
      <c r="E288" s="217" t="s">
        <v>290</v>
      </c>
      <c r="F288" s="218"/>
      <c r="G288" s="217" t="s">
        <v>2741</v>
      </c>
      <c r="H288" s="218"/>
      <c r="I288" s="217" t="s">
        <v>287</v>
      </c>
      <c r="J288" s="218"/>
      <c r="K288" s="217" t="s">
        <v>2742</v>
      </c>
      <c r="L288" s="218"/>
    </row>
    <row r="289" spans="1:12">
      <c r="A289" s="215" t="s">
        <v>1211</v>
      </c>
      <c r="B289" s="205" t="s">
        <v>158</v>
      </c>
      <c r="C289" s="215" t="s">
        <v>1212</v>
      </c>
      <c r="D289" s="216"/>
      <c r="E289" s="217" t="s">
        <v>2382</v>
      </c>
      <c r="F289" s="218"/>
      <c r="G289" s="217" t="s">
        <v>3156</v>
      </c>
      <c r="H289" s="218"/>
      <c r="I289" s="217" t="s">
        <v>287</v>
      </c>
      <c r="J289" s="218"/>
      <c r="K289" s="217" t="s">
        <v>2743</v>
      </c>
      <c r="L289" s="218"/>
    </row>
    <row r="290" spans="1:12">
      <c r="A290" s="215" t="s">
        <v>1214</v>
      </c>
      <c r="B290" s="205" t="s">
        <v>158</v>
      </c>
      <c r="C290" s="215" t="s">
        <v>1215</v>
      </c>
      <c r="D290" s="216"/>
      <c r="E290" s="217" t="s">
        <v>1216</v>
      </c>
      <c r="F290" s="218"/>
      <c r="G290" s="217" t="s">
        <v>287</v>
      </c>
      <c r="H290" s="218"/>
      <c r="I290" s="217" t="s">
        <v>287</v>
      </c>
      <c r="J290" s="218"/>
      <c r="K290" s="217" t="s">
        <v>1216</v>
      </c>
      <c r="L290" s="218"/>
    </row>
    <row r="291" spans="1:12">
      <c r="A291" s="215" t="s">
        <v>1217</v>
      </c>
      <c r="B291" s="205" t="s">
        <v>158</v>
      </c>
      <c r="C291" s="215" t="s">
        <v>1218</v>
      </c>
      <c r="D291" s="216"/>
      <c r="E291" s="217" t="s">
        <v>2383</v>
      </c>
      <c r="F291" s="218"/>
      <c r="G291" s="217" t="s">
        <v>3157</v>
      </c>
      <c r="H291" s="218"/>
      <c r="I291" s="217" t="s">
        <v>287</v>
      </c>
      <c r="J291" s="218"/>
      <c r="K291" s="217" t="s">
        <v>2745</v>
      </c>
      <c r="L291" s="218"/>
    </row>
    <row r="292" spans="1:12">
      <c r="A292" s="219" t="s">
        <v>158</v>
      </c>
      <c r="B292" s="205" t="s">
        <v>158</v>
      </c>
      <c r="C292" s="219" t="s">
        <v>158</v>
      </c>
      <c r="D292" s="220"/>
      <c r="E292" s="220"/>
      <c r="F292" s="220"/>
      <c r="G292" s="220"/>
      <c r="H292" s="220"/>
      <c r="I292" s="220"/>
      <c r="J292" s="220"/>
      <c r="K292" s="220"/>
      <c r="L292" s="220"/>
    </row>
    <row r="293" spans="1:12">
      <c r="A293" s="211" t="s">
        <v>1222</v>
      </c>
      <c r="B293" s="205" t="s">
        <v>158</v>
      </c>
      <c r="C293" s="211" t="s">
        <v>1223</v>
      </c>
      <c r="D293" s="212"/>
      <c r="E293" s="213" t="s">
        <v>2384</v>
      </c>
      <c r="F293" s="214"/>
      <c r="G293" s="213" t="s">
        <v>3158</v>
      </c>
      <c r="H293" s="214"/>
      <c r="I293" s="213" t="s">
        <v>2746</v>
      </c>
      <c r="J293" s="214"/>
      <c r="K293" s="213" t="s">
        <v>2747</v>
      </c>
      <c r="L293" s="214"/>
    </row>
    <row r="294" spans="1:12">
      <c r="A294" s="215" t="s">
        <v>1227</v>
      </c>
      <c r="B294" s="205" t="s">
        <v>158</v>
      </c>
      <c r="C294" s="215" t="s">
        <v>1228</v>
      </c>
      <c r="D294" s="216"/>
      <c r="E294" s="217" t="s">
        <v>2385</v>
      </c>
      <c r="F294" s="218"/>
      <c r="G294" s="217" t="s">
        <v>3159</v>
      </c>
      <c r="H294" s="218"/>
      <c r="I294" s="217" t="s">
        <v>287</v>
      </c>
      <c r="J294" s="218"/>
      <c r="K294" s="217" t="s">
        <v>2748</v>
      </c>
      <c r="L294" s="218"/>
    </row>
    <row r="295" spans="1:12">
      <c r="A295" s="215" t="s">
        <v>1232</v>
      </c>
      <c r="B295" s="205" t="s">
        <v>158</v>
      </c>
      <c r="C295" s="215" t="s">
        <v>1233</v>
      </c>
      <c r="D295" s="216"/>
      <c r="E295" s="217" t="s">
        <v>1236</v>
      </c>
      <c r="F295" s="218"/>
      <c r="G295" s="217" t="s">
        <v>3160</v>
      </c>
      <c r="H295" s="218"/>
      <c r="I295" s="217" t="s">
        <v>2746</v>
      </c>
      <c r="J295" s="218"/>
      <c r="K295" s="217" t="s">
        <v>2749</v>
      </c>
      <c r="L295" s="218"/>
    </row>
    <row r="296" spans="1:12">
      <c r="A296" s="215" t="s">
        <v>1237</v>
      </c>
      <c r="B296" s="205" t="s">
        <v>158</v>
      </c>
      <c r="C296" s="215" t="s">
        <v>1238</v>
      </c>
      <c r="D296" s="216"/>
      <c r="E296" s="217" t="s">
        <v>1239</v>
      </c>
      <c r="F296" s="218"/>
      <c r="G296" s="217" t="s">
        <v>3161</v>
      </c>
      <c r="H296" s="218"/>
      <c r="I296" s="217" t="s">
        <v>287</v>
      </c>
      <c r="J296" s="218"/>
      <c r="K296" s="217" t="s">
        <v>2527</v>
      </c>
      <c r="L296" s="218"/>
    </row>
    <row r="297" spans="1:12">
      <c r="A297" s="215" t="s">
        <v>1240</v>
      </c>
      <c r="B297" s="205" t="s">
        <v>158</v>
      </c>
      <c r="C297" s="215" t="s">
        <v>1241</v>
      </c>
      <c r="D297" s="216"/>
      <c r="E297" s="217" t="s">
        <v>2386</v>
      </c>
      <c r="F297" s="218"/>
      <c r="G297" s="217" t="s">
        <v>3162</v>
      </c>
      <c r="H297" s="218"/>
      <c r="I297" s="217" t="s">
        <v>287</v>
      </c>
      <c r="J297" s="218"/>
      <c r="K297" s="217" t="s">
        <v>2750</v>
      </c>
      <c r="L297" s="218"/>
    </row>
    <row r="298" spans="1:12">
      <c r="A298" s="219" t="s">
        <v>158</v>
      </c>
      <c r="B298" s="205" t="s">
        <v>158</v>
      </c>
      <c r="C298" s="219" t="s">
        <v>158</v>
      </c>
      <c r="D298" s="220"/>
      <c r="E298" s="220"/>
      <c r="F298" s="220"/>
      <c r="G298" s="220"/>
      <c r="H298" s="220"/>
      <c r="I298" s="220"/>
      <c r="J298" s="220"/>
      <c r="K298" s="220"/>
      <c r="L298" s="220"/>
    </row>
    <row r="299" spans="1:12">
      <c r="A299" s="211" t="s">
        <v>1245</v>
      </c>
      <c r="B299" s="205" t="s">
        <v>158</v>
      </c>
      <c r="C299" s="211" t="s">
        <v>1246</v>
      </c>
      <c r="D299" s="212"/>
      <c r="E299" s="213" t="s">
        <v>2388</v>
      </c>
      <c r="F299" s="214"/>
      <c r="G299" s="213" t="s">
        <v>3163</v>
      </c>
      <c r="H299" s="214"/>
      <c r="I299" s="213" t="s">
        <v>287</v>
      </c>
      <c r="J299" s="214"/>
      <c r="K299" s="213" t="s">
        <v>2751</v>
      </c>
      <c r="L299" s="214"/>
    </row>
    <row r="300" spans="1:12">
      <c r="A300" s="215" t="s">
        <v>1250</v>
      </c>
      <c r="B300" s="205" t="s">
        <v>158</v>
      </c>
      <c r="C300" s="215" t="s">
        <v>1251</v>
      </c>
      <c r="D300" s="216"/>
      <c r="E300" s="217" t="s">
        <v>2389</v>
      </c>
      <c r="F300" s="218"/>
      <c r="G300" s="217" t="s">
        <v>3164</v>
      </c>
      <c r="H300" s="218"/>
      <c r="I300" s="217" t="s">
        <v>287</v>
      </c>
      <c r="J300" s="218"/>
      <c r="K300" s="217" t="s">
        <v>2752</v>
      </c>
      <c r="L300" s="218"/>
    </row>
    <row r="301" spans="1:12">
      <c r="A301" s="215" t="s">
        <v>1255</v>
      </c>
      <c r="B301" s="205" t="s">
        <v>158</v>
      </c>
      <c r="C301" s="215" t="s">
        <v>1256</v>
      </c>
      <c r="D301" s="216"/>
      <c r="E301" s="217" t="s">
        <v>2390</v>
      </c>
      <c r="F301" s="218"/>
      <c r="G301" s="217" t="s">
        <v>3165</v>
      </c>
      <c r="H301" s="218"/>
      <c r="I301" s="217" t="s">
        <v>287</v>
      </c>
      <c r="J301" s="218"/>
      <c r="K301" s="217" t="s">
        <v>2753</v>
      </c>
      <c r="L301" s="218"/>
    </row>
    <row r="302" spans="1:12">
      <c r="A302" s="215" t="s">
        <v>1901</v>
      </c>
      <c r="B302" s="205" t="s">
        <v>158</v>
      </c>
      <c r="C302" s="215" t="s">
        <v>1902</v>
      </c>
      <c r="D302" s="216"/>
      <c r="E302" s="217" t="s">
        <v>2391</v>
      </c>
      <c r="F302" s="218"/>
      <c r="G302" s="217" t="s">
        <v>3166</v>
      </c>
      <c r="H302" s="218"/>
      <c r="I302" s="217" t="s">
        <v>287</v>
      </c>
      <c r="J302" s="218"/>
      <c r="K302" s="217" t="s">
        <v>2754</v>
      </c>
      <c r="L302" s="218"/>
    </row>
    <row r="303" spans="1:12">
      <c r="A303" s="215" t="s">
        <v>1260</v>
      </c>
      <c r="B303" s="205" t="s">
        <v>158</v>
      </c>
      <c r="C303" s="215" t="s">
        <v>1261</v>
      </c>
      <c r="D303" s="216"/>
      <c r="E303" s="217" t="s">
        <v>2392</v>
      </c>
      <c r="F303" s="218"/>
      <c r="G303" s="217" t="s">
        <v>3167</v>
      </c>
      <c r="H303" s="218"/>
      <c r="I303" s="217" t="s">
        <v>287</v>
      </c>
      <c r="J303" s="218"/>
      <c r="K303" s="217" t="s">
        <v>2755</v>
      </c>
      <c r="L303" s="218"/>
    </row>
    <row r="304" spans="1:12">
      <c r="A304" s="215" t="s">
        <v>1265</v>
      </c>
      <c r="B304" s="205" t="s">
        <v>158</v>
      </c>
      <c r="C304" s="215" t="s">
        <v>1266</v>
      </c>
      <c r="D304" s="216"/>
      <c r="E304" s="217" t="s">
        <v>2393</v>
      </c>
      <c r="F304" s="218"/>
      <c r="G304" s="217" t="s">
        <v>3168</v>
      </c>
      <c r="H304" s="218"/>
      <c r="I304" s="217" t="s">
        <v>287</v>
      </c>
      <c r="J304" s="218"/>
      <c r="K304" s="217" t="s">
        <v>2756</v>
      </c>
      <c r="L304" s="218"/>
    </row>
    <row r="305" spans="1:12">
      <c r="A305" s="215" t="s">
        <v>1269</v>
      </c>
      <c r="B305" s="205" t="s">
        <v>158</v>
      </c>
      <c r="C305" s="215" t="s">
        <v>1270</v>
      </c>
      <c r="D305" s="216"/>
      <c r="E305" s="217" t="s">
        <v>1271</v>
      </c>
      <c r="F305" s="218"/>
      <c r="G305" s="217" t="s">
        <v>287</v>
      </c>
      <c r="H305" s="218"/>
      <c r="I305" s="217" t="s">
        <v>287</v>
      </c>
      <c r="J305" s="218"/>
      <c r="K305" s="217" t="s">
        <v>1271</v>
      </c>
      <c r="L305" s="218"/>
    </row>
    <row r="306" spans="1:12">
      <c r="A306" s="215" t="s">
        <v>1272</v>
      </c>
      <c r="B306" s="205" t="s">
        <v>158</v>
      </c>
      <c r="C306" s="215" t="s">
        <v>1273</v>
      </c>
      <c r="D306" s="216"/>
      <c r="E306" s="217" t="s">
        <v>2394</v>
      </c>
      <c r="F306" s="218"/>
      <c r="G306" s="217" t="s">
        <v>3169</v>
      </c>
      <c r="H306" s="218"/>
      <c r="I306" s="217" t="s">
        <v>287</v>
      </c>
      <c r="J306" s="218"/>
      <c r="K306" s="217" t="s">
        <v>2757</v>
      </c>
      <c r="L306" s="218"/>
    </row>
    <row r="307" spans="1:12">
      <c r="A307" s="215" t="s">
        <v>1277</v>
      </c>
      <c r="B307" s="205" t="s">
        <v>158</v>
      </c>
      <c r="C307" s="215" t="s">
        <v>1278</v>
      </c>
      <c r="D307" s="216"/>
      <c r="E307" s="217" t="s">
        <v>2395</v>
      </c>
      <c r="F307" s="218"/>
      <c r="G307" s="217" t="s">
        <v>3170</v>
      </c>
      <c r="H307" s="218"/>
      <c r="I307" s="217" t="s">
        <v>287</v>
      </c>
      <c r="J307" s="218"/>
      <c r="K307" s="217" t="s">
        <v>2758</v>
      </c>
      <c r="L307" s="218"/>
    </row>
    <row r="308" spans="1:12">
      <c r="A308" s="215" t="s">
        <v>1282</v>
      </c>
      <c r="B308" s="205" t="s">
        <v>158</v>
      </c>
      <c r="C308" s="215" t="s">
        <v>1283</v>
      </c>
      <c r="D308" s="216"/>
      <c r="E308" s="217" t="s">
        <v>2396</v>
      </c>
      <c r="F308" s="218"/>
      <c r="G308" s="217" t="s">
        <v>3171</v>
      </c>
      <c r="H308" s="218"/>
      <c r="I308" s="217" t="s">
        <v>287</v>
      </c>
      <c r="J308" s="218"/>
      <c r="K308" s="217" t="s">
        <v>2759</v>
      </c>
      <c r="L308" s="218"/>
    </row>
    <row r="309" spans="1:12">
      <c r="A309" s="219" t="s">
        <v>158</v>
      </c>
      <c r="B309" s="205" t="s">
        <v>158</v>
      </c>
      <c r="C309" s="219" t="s">
        <v>158</v>
      </c>
      <c r="D309" s="220"/>
      <c r="E309" s="220"/>
      <c r="F309" s="220"/>
      <c r="G309" s="220"/>
      <c r="H309" s="220"/>
      <c r="I309" s="220"/>
      <c r="J309" s="220"/>
      <c r="K309" s="220"/>
      <c r="L309" s="220"/>
    </row>
    <row r="310" spans="1:12">
      <c r="A310" s="211" t="s">
        <v>1287</v>
      </c>
      <c r="B310" s="205" t="s">
        <v>158</v>
      </c>
      <c r="C310" s="211" t="s">
        <v>1288</v>
      </c>
      <c r="D310" s="212"/>
      <c r="E310" s="213" t="s">
        <v>2397</v>
      </c>
      <c r="F310" s="214"/>
      <c r="G310" s="213" t="s">
        <v>3172</v>
      </c>
      <c r="H310" s="214"/>
      <c r="I310" s="213" t="s">
        <v>2760</v>
      </c>
      <c r="J310" s="214"/>
      <c r="K310" s="213" t="s">
        <v>2761</v>
      </c>
      <c r="L310" s="214"/>
    </row>
    <row r="311" spans="1:12">
      <c r="A311" s="215" t="s">
        <v>1292</v>
      </c>
      <c r="B311" s="205" t="s">
        <v>158</v>
      </c>
      <c r="C311" s="215" t="s">
        <v>1293</v>
      </c>
      <c r="D311" s="216"/>
      <c r="E311" s="217" t="s">
        <v>1294</v>
      </c>
      <c r="F311" s="218"/>
      <c r="G311" s="217" t="s">
        <v>287</v>
      </c>
      <c r="H311" s="218"/>
      <c r="I311" s="217" t="s">
        <v>287</v>
      </c>
      <c r="J311" s="218"/>
      <c r="K311" s="217" t="s">
        <v>1294</v>
      </c>
      <c r="L311" s="218"/>
    </row>
    <row r="312" spans="1:12">
      <c r="A312" s="215" t="s">
        <v>1295</v>
      </c>
      <c r="B312" s="205" t="s">
        <v>158</v>
      </c>
      <c r="C312" s="215" t="s">
        <v>1296</v>
      </c>
      <c r="D312" s="216"/>
      <c r="E312" s="217" t="s">
        <v>1297</v>
      </c>
      <c r="F312" s="218"/>
      <c r="G312" s="217" t="s">
        <v>3173</v>
      </c>
      <c r="H312" s="218"/>
      <c r="I312" s="217" t="s">
        <v>287</v>
      </c>
      <c r="J312" s="218"/>
      <c r="K312" s="217" t="s">
        <v>2762</v>
      </c>
      <c r="L312" s="218"/>
    </row>
    <row r="313" spans="1:12">
      <c r="A313" s="215" t="s">
        <v>1298</v>
      </c>
      <c r="B313" s="205" t="s">
        <v>158</v>
      </c>
      <c r="C313" s="215" t="s">
        <v>1299</v>
      </c>
      <c r="D313" s="216"/>
      <c r="E313" s="217" t="s">
        <v>1302</v>
      </c>
      <c r="F313" s="218"/>
      <c r="G313" s="217" t="s">
        <v>287</v>
      </c>
      <c r="H313" s="218"/>
      <c r="I313" s="217" t="s">
        <v>287</v>
      </c>
      <c r="J313" s="218"/>
      <c r="K313" s="217" t="s">
        <v>1302</v>
      </c>
      <c r="L313" s="218"/>
    </row>
    <row r="314" spans="1:12">
      <c r="A314" s="215" t="s">
        <v>1303</v>
      </c>
      <c r="B314" s="205" t="s">
        <v>158</v>
      </c>
      <c r="C314" s="215" t="s">
        <v>1304</v>
      </c>
      <c r="D314" s="216"/>
      <c r="E314" s="217" t="s">
        <v>2398</v>
      </c>
      <c r="F314" s="218"/>
      <c r="G314" s="217" t="s">
        <v>3174</v>
      </c>
      <c r="H314" s="218"/>
      <c r="I314" s="217" t="s">
        <v>287</v>
      </c>
      <c r="J314" s="218"/>
      <c r="K314" s="217" t="s">
        <v>2763</v>
      </c>
      <c r="L314" s="218"/>
    </row>
    <row r="315" spans="1:12">
      <c r="A315" s="215" t="s">
        <v>1308</v>
      </c>
      <c r="B315" s="205" t="s">
        <v>158</v>
      </c>
      <c r="C315" s="215" t="s">
        <v>1309</v>
      </c>
      <c r="D315" s="216"/>
      <c r="E315" s="217" t="s">
        <v>2399</v>
      </c>
      <c r="F315" s="218"/>
      <c r="G315" s="217" t="s">
        <v>3175</v>
      </c>
      <c r="H315" s="218"/>
      <c r="I315" s="217" t="s">
        <v>287</v>
      </c>
      <c r="J315" s="218"/>
      <c r="K315" s="217" t="s">
        <v>2764</v>
      </c>
      <c r="L315" s="218"/>
    </row>
    <row r="316" spans="1:12">
      <c r="A316" s="215" t="s">
        <v>1313</v>
      </c>
      <c r="B316" s="205" t="s">
        <v>158</v>
      </c>
      <c r="C316" s="215" t="s">
        <v>1314</v>
      </c>
      <c r="D316" s="216"/>
      <c r="E316" s="217" t="s">
        <v>1315</v>
      </c>
      <c r="F316" s="218"/>
      <c r="G316" s="217" t="s">
        <v>3176</v>
      </c>
      <c r="H316" s="218"/>
      <c r="I316" s="217" t="s">
        <v>287</v>
      </c>
      <c r="J316" s="218"/>
      <c r="K316" s="217" t="s">
        <v>2765</v>
      </c>
      <c r="L316" s="218"/>
    </row>
    <row r="317" spans="1:12">
      <c r="A317" s="215" t="s">
        <v>1316</v>
      </c>
      <c r="B317" s="205" t="s">
        <v>158</v>
      </c>
      <c r="C317" s="215" t="s">
        <v>1317</v>
      </c>
      <c r="D317" s="216"/>
      <c r="E317" s="217" t="s">
        <v>2400</v>
      </c>
      <c r="F317" s="218"/>
      <c r="G317" s="217" t="s">
        <v>3177</v>
      </c>
      <c r="H317" s="218"/>
      <c r="I317" s="217" t="s">
        <v>2252</v>
      </c>
      <c r="J317" s="218"/>
      <c r="K317" s="217" t="s">
        <v>2766</v>
      </c>
      <c r="L317" s="218"/>
    </row>
    <row r="318" spans="1:12">
      <c r="A318" s="215" t="s">
        <v>1321</v>
      </c>
      <c r="B318" s="205" t="s">
        <v>158</v>
      </c>
      <c r="C318" s="215" t="s">
        <v>1322</v>
      </c>
      <c r="D318" s="216"/>
      <c r="E318" s="217" t="s">
        <v>2401</v>
      </c>
      <c r="F318" s="218"/>
      <c r="G318" s="217" t="s">
        <v>3178</v>
      </c>
      <c r="H318" s="218"/>
      <c r="I318" s="217" t="s">
        <v>287</v>
      </c>
      <c r="J318" s="218"/>
      <c r="K318" s="217" t="s">
        <v>2767</v>
      </c>
      <c r="L318" s="218"/>
    </row>
    <row r="319" spans="1:12">
      <c r="A319" s="215" t="s">
        <v>1324</v>
      </c>
      <c r="B319" s="205" t="s">
        <v>158</v>
      </c>
      <c r="C319" s="215" t="s">
        <v>1325</v>
      </c>
      <c r="D319" s="216"/>
      <c r="E319" s="217" t="s">
        <v>2402</v>
      </c>
      <c r="F319" s="218"/>
      <c r="G319" s="217" t="s">
        <v>3179</v>
      </c>
      <c r="H319" s="218"/>
      <c r="I319" s="217" t="s">
        <v>287</v>
      </c>
      <c r="J319" s="218"/>
      <c r="K319" s="217" t="s">
        <v>2768</v>
      </c>
      <c r="L319" s="218"/>
    </row>
    <row r="320" spans="1:12">
      <c r="A320" s="215" t="s">
        <v>1329</v>
      </c>
      <c r="B320" s="205" t="s">
        <v>158</v>
      </c>
      <c r="C320" s="215" t="s">
        <v>1330</v>
      </c>
      <c r="D320" s="216"/>
      <c r="E320" s="217" t="s">
        <v>1331</v>
      </c>
      <c r="F320" s="218"/>
      <c r="G320" s="217" t="s">
        <v>2387</v>
      </c>
      <c r="H320" s="218"/>
      <c r="I320" s="217" t="s">
        <v>287</v>
      </c>
      <c r="J320" s="218"/>
      <c r="K320" s="217" t="s">
        <v>2769</v>
      </c>
      <c r="L320" s="218"/>
    </row>
    <row r="321" spans="1:12">
      <c r="A321" s="215" t="s">
        <v>2770</v>
      </c>
      <c r="B321" s="205" t="s">
        <v>158</v>
      </c>
      <c r="C321" s="215" t="s">
        <v>1408</v>
      </c>
      <c r="D321" s="216"/>
      <c r="E321" s="217" t="s">
        <v>290</v>
      </c>
      <c r="F321" s="218"/>
      <c r="G321" s="217" t="s">
        <v>2771</v>
      </c>
      <c r="H321" s="218"/>
      <c r="I321" s="217" t="s">
        <v>287</v>
      </c>
      <c r="J321" s="218"/>
      <c r="K321" s="217" t="s">
        <v>2772</v>
      </c>
      <c r="L321" s="218"/>
    </row>
    <row r="322" spans="1:12">
      <c r="A322" s="215" t="s">
        <v>1332</v>
      </c>
      <c r="B322" s="205" t="s">
        <v>158</v>
      </c>
      <c r="C322" s="215" t="s">
        <v>1333</v>
      </c>
      <c r="D322" s="216"/>
      <c r="E322" s="217" t="s">
        <v>2403</v>
      </c>
      <c r="F322" s="218"/>
      <c r="G322" s="217" t="s">
        <v>3180</v>
      </c>
      <c r="H322" s="218"/>
      <c r="I322" s="217" t="s">
        <v>287</v>
      </c>
      <c r="J322" s="218"/>
      <c r="K322" s="217" t="s">
        <v>2773</v>
      </c>
      <c r="L322" s="218"/>
    </row>
    <row r="323" spans="1:12">
      <c r="A323" s="215" t="s">
        <v>1337</v>
      </c>
      <c r="B323" s="205" t="s">
        <v>158</v>
      </c>
      <c r="C323" s="215" t="s">
        <v>1338</v>
      </c>
      <c r="D323" s="216"/>
      <c r="E323" s="217" t="s">
        <v>1339</v>
      </c>
      <c r="F323" s="218"/>
      <c r="G323" s="217" t="s">
        <v>287</v>
      </c>
      <c r="H323" s="218"/>
      <c r="I323" s="217" t="s">
        <v>287</v>
      </c>
      <c r="J323" s="218"/>
      <c r="K323" s="217" t="s">
        <v>1339</v>
      </c>
      <c r="L323" s="218"/>
    </row>
    <row r="324" spans="1:12">
      <c r="A324" s="215" t="s">
        <v>1340</v>
      </c>
      <c r="B324" s="205" t="s">
        <v>158</v>
      </c>
      <c r="C324" s="215" t="s">
        <v>1341</v>
      </c>
      <c r="D324" s="216"/>
      <c r="E324" s="217" t="s">
        <v>2405</v>
      </c>
      <c r="F324" s="218"/>
      <c r="G324" s="217" t="s">
        <v>3181</v>
      </c>
      <c r="H324" s="218"/>
      <c r="I324" s="217" t="s">
        <v>2774</v>
      </c>
      <c r="J324" s="218"/>
      <c r="K324" s="217" t="s">
        <v>2775</v>
      </c>
      <c r="L324" s="218"/>
    </row>
    <row r="325" spans="1:12">
      <c r="A325" s="219" t="s">
        <v>158</v>
      </c>
      <c r="B325" s="205" t="s">
        <v>158</v>
      </c>
      <c r="C325" s="219" t="s">
        <v>158</v>
      </c>
      <c r="D325" s="220"/>
      <c r="E325" s="220"/>
      <c r="F325" s="220"/>
      <c r="G325" s="220"/>
      <c r="H325" s="220"/>
      <c r="I325" s="220"/>
      <c r="J325" s="220"/>
      <c r="K325" s="220"/>
      <c r="L325" s="220"/>
    </row>
    <row r="326" spans="1:12">
      <c r="A326" s="211" t="s">
        <v>1345</v>
      </c>
      <c r="B326" s="205" t="s">
        <v>158</v>
      </c>
      <c r="C326" s="211" t="s">
        <v>1346</v>
      </c>
      <c r="D326" s="212"/>
      <c r="E326" s="213" t="s">
        <v>1347</v>
      </c>
      <c r="F326" s="214"/>
      <c r="G326" s="213" t="s">
        <v>3182</v>
      </c>
      <c r="H326" s="214"/>
      <c r="I326" s="213" t="s">
        <v>287</v>
      </c>
      <c r="J326" s="214"/>
      <c r="K326" s="213" t="s">
        <v>2776</v>
      </c>
      <c r="L326" s="214"/>
    </row>
    <row r="327" spans="1:12">
      <c r="A327" s="215" t="s">
        <v>1348</v>
      </c>
      <c r="B327" s="205" t="s">
        <v>158</v>
      </c>
      <c r="C327" s="215" t="s">
        <v>1349</v>
      </c>
      <c r="D327" s="216"/>
      <c r="E327" s="217" t="s">
        <v>1347</v>
      </c>
      <c r="F327" s="218"/>
      <c r="G327" s="217" t="s">
        <v>3182</v>
      </c>
      <c r="H327" s="218"/>
      <c r="I327" s="217" t="s">
        <v>287</v>
      </c>
      <c r="J327" s="218"/>
      <c r="K327" s="217" t="s">
        <v>2776</v>
      </c>
      <c r="L327" s="218"/>
    </row>
    <row r="328" spans="1:12">
      <c r="A328" s="219" t="s">
        <v>158</v>
      </c>
      <c r="B328" s="205" t="s">
        <v>158</v>
      </c>
      <c r="C328" s="219" t="s">
        <v>158</v>
      </c>
      <c r="D328" s="220"/>
      <c r="E328" s="220"/>
      <c r="F328" s="220"/>
      <c r="G328" s="220"/>
      <c r="H328" s="220"/>
      <c r="I328" s="220"/>
      <c r="J328" s="220"/>
      <c r="K328" s="220"/>
      <c r="L328" s="220"/>
    </row>
    <row r="329" spans="1:12">
      <c r="A329" s="211" t="s">
        <v>1350</v>
      </c>
      <c r="B329" s="205" t="s">
        <v>158</v>
      </c>
      <c r="C329" s="211" t="s">
        <v>1351</v>
      </c>
      <c r="D329" s="212"/>
      <c r="E329" s="213" t="s">
        <v>2406</v>
      </c>
      <c r="F329" s="214"/>
      <c r="G329" s="213" t="s">
        <v>3183</v>
      </c>
      <c r="H329" s="214"/>
      <c r="I329" s="213" t="s">
        <v>287</v>
      </c>
      <c r="J329" s="214"/>
      <c r="K329" s="213" t="s">
        <v>2777</v>
      </c>
      <c r="L329" s="214"/>
    </row>
    <row r="330" spans="1:12">
      <c r="A330" s="215" t="s">
        <v>1355</v>
      </c>
      <c r="B330" s="205" t="s">
        <v>158</v>
      </c>
      <c r="C330" s="215" t="s">
        <v>1356</v>
      </c>
      <c r="D330" s="216"/>
      <c r="E330" s="217" t="s">
        <v>2406</v>
      </c>
      <c r="F330" s="218"/>
      <c r="G330" s="217" t="s">
        <v>3183</v>
      </c>
      <c r="H330" s="218"/>
      <c r="I330" s="217" t="s">
        <v>287</v>
      </c>
      <c r="J330" s="218"/>
      <c r="K330" s="217" t="s">
        <v>2777</v>
      </c>
      <c r="L330" s="218"/>
    </row>
    <row r="331" spans="1:12">
      <c r="A331" s="219" t="s">
        <v>158</v>
      </c>
      <c r="B331" s="205" t="s">
        <v>158</v>
      </c>
      <c r="C331" s="219" t="s">
        <v>158</v>
      </c>
      <c r="D331" s="220"/>
      <c r="E331" s="220"/>
      <c r="F331" s="220"/>
      <c r="G331" s="220"/>
      <c r="H331" s="220"/>
      <c r="I331" s="220"/>
      <c r="J331" s="220"/>
      <c r="K331" s="220"/>
      <c r="L331" s="220"/>
    </row>
    <row r="332" spans="1:12">
      <c r="A332" s="211" t="s">
        <v>1357</v>
      </c>
      <c r="B332" s="205" t="s">
        <v>158</v>
      </c>
      <c r="C332" s="211" t="s">
        <v>1358</v>
      </c>
      <c r="D332" s="212"/>
      <c r="E332" s="213" t="s">
        <v>1361</v>
      </c>
      <c r="F332" s="214"/>
      <c r="G332" s="213" t="s">
        <v>3184</v>
      </c>
      <c r="H332" s="214"/>
      <c r="I332" s="213" t="s">
        <v>287</v>
      </c>
      <c r="J332" s="214"/>
      <c r="K332" s="213" t="s">
        <v>2778</v>
      </c>
      <c r="L332" s="214"/>
    </row>
    <row r="333" spans="1:12">
      <c r="A333" s="215" t="s">
        <v>1362</v>
      </c>
      <c r="B333" s="205" t="s">
        <v>158</v>
      </c>
      <c r="C333" s="215" t="s">
        <v>502</v>
      </c>
      <c r="D333" s="216"/>
      <c r="E333" s="217" t="s">
        <v>1364</v>
      </c>
      <c r="F333" s="218"/>
      <c r="G333" s="217" t="s">
        <v>3184</v>
      </c>
      <c r="H333" s="218"/>
      <c r="I333" s="217" t="s">
        <v>287</v>
      </c>
      <c r="J333" s="218"/>
      <c r="K333" s="217" t="s">
        <v>2779</v>
      </c>
      <c r="L333" s="218"/>
    </row>
    <row r="334" spans="1:12">
      <c r="A334" s="215" t="s">
        <v>1365</v>
      </c>
      <c r="B334" s="205" t="s">
        <v>158</v>
      </c>
      <c r="C334" s="215" t="s">
        <v>207</v>
      </c>
      <c r="D334" s="216"/>
      <c r="E334" s="217" t="s">
        <v>1366</v>
      </c>
      <c r="F334" s="218"/>
      <c r="G334" s="217" t="s">
        <v>287</v>
      </c>
      <c r="H334" s="218"/>
      <c r="I334" s="217" t="s">
        <v>287</v>
      </c>
      <c r="J334" s="218"/>
      <c r="K334" s="217" t="s">
        <v>1366</v>
      </c>
      <c r="L334" s="218"/>
    </row>
    <row r="335" spans="1:12">
      <c r="A335" s="219" t="s">
        <v>158</v>
      </c>
      <c r="B335" s="205" t="s">
        <v>158</v>
      </c>
      <c r="C335" s="219" t="s">
        <v>158</v>
      </c>
      <c r="D335" s="220"/>
      <c r="E335" s="220"/>
      <c r="F335" s="220"/>
      <c r="G335" s="220"/>
      <c r="H335" s="220"/>
      <c r="I335" s="220"/>
      <c r="J335" s="220"/>
      <c r="K335" s="220"/>
      <c r="L335" s="220"/>
    </row>
    <row r="336" spans="1:12">
      <c r="A336" s="211" t="s">
        <v>1367</v>
      </c>
      <c r="B336" s="205" t="s">
        <v>158</v>
      </c>
      <c r="C336" s="211" t="s">
        <v>1368</v>
      </c>
      <c r="D336" s="212"/>
      <c r="E336" s="213" t="s">
        <v>2407</v>
      </c>
      <c r="F336" s="214"/>
      <c r="G336" s="213" t="s">
        <v>3185</v>
      </c>
      <c r="H336" s="214"/>
      <c r="I336" s="213" t="s">
        <v>2780</v>
      </c>
      <c r="J336" s="214"/>
      <c r="K336" s="213" t="s">
        <v>2781</v>
      </c>
      <c r="L336" s="214"/>
    </row>
    <row r="337" spans="1:12">
      <c r="A337" s="211" t="s">
        <v>1373</v>
      </c>
      <c r="B337" s="205" t="s">
        <v>158</v>
      </c>
      <c r="C337" s="211" t="s">
        <v>1368</v>
      </c>
      <c r="D337" s="212"/>
      <c r="E337" s="213" t="s">
        <v>2407</v>
      </c>
      <c r="F337" s="214"/>
      <c r="G337" s="213" t="s">
        <v>3185</v>
      </c>
      <c r="H337" s="214"/>
      <c r="I337" s="213" t="s">
        <v>2780</v>
      </c>
      <c r="J337" s="214"/>
      <c r="K337" s="213" t="s">
        <v>2781</v>
      </c>
      <c r="L337" s="214"/>
    </row>
    <row r="338" spans="1:12">
      <c r="A338" s="211" t="s">
        <v>1374</v>
      </c>
      <c r="B338" s="205" t="s">
        <v>158</v>
      </c>
      <c r="C338" s="211" t="s">
        <v>1368</v>
      </c>
      <c r="D338" s="212"/>
      <c r="E338" s="213" t="s">
        <v>2407</v>
      </c>
      <c r="F338" s="214"/>
      <c r="G338" s="213" t="s">
        <v>3185</v>
      </c>
      <c r="H338" s="214"/>
      <c r="I338" s="213" t="s">
        <v>2780</v>
      </c>
      <c r="J338" s="214"/>
      <c r="K338" s="213" t="s">
        <v>2781</v>
      </c>
      <c r="L338" s="214"/>
    </row>
    <row r="339" spans="1:12">
      <c r="A339" s="211" t="s">
        <v>1375</v>
      </c>
      <c r="B339" s="205" t="s">
        <v>158</v>
      </c>
      <c r="C339" s="211" t="s">
        <v>1376</v>
      </c>
      <c r="D339" s="212"/>
      <c r="E339" s="213" t="s">
        <v>2408</v>
      </c>
      <c r="F339" s="214"/>
      <c r="G339" s="213" t="s">
        <v>3186</v>
      </c>
      <c r="H339" s="214"/>
      <c r="I339" s="213" t="s">
        <v>2782</v>
      </c>
      <c r="J339" s="214"/>
      <c r="K339" s="213" t="s">
        <v>2783</v>
      </c>
      <c r="L339" s="214"/>
    </row>
    <row r="340" spans="1:12">
      <c r="A340" s="215" t="s">
        <v>1381</v>
      </c>
      <c r="B340" s="205" t="s">
        <v>158</v>
      </c>
      <c r="C340" s="215" t="s">
        <v>1382</v>
      </c>
      <c r="D340" s="216"/>
      <c r="E340" s="217" t="s">
        <v>794</v>
      </c>
      <c r="F340" s="218"/>
      <c r="G340" s="217" t="s">
        <v>1602</v>
      </c>
      <c r="H340" s="218"/>
      <c r="I340" s="217" t="s">
        <v>287</v>
      </c>
      <c r="J340" s="218"/>
      <c r="K340" s="217" t="s">
        <v>2784</v>
      </c>
      <c r="L340" s="218"/>
    </row>
    <row r="341" spans="1:12">
      <c r="A341" s="215" t="s">
        <v>1386</v>
      </c>
      <c r="B341" s="205" t="s">
        <v>158</v>
      </c>
      <c r="C341" s="215" t="s">
        <v>1387</v>
      </c>
      <c r="D341" s="216"/>
      <c r="E341" s="217" t="s">
        <v>2409</v>
      </c>
      <c r="F341" s="218"/>
      <c r="G341" s="217" t="s">
        <v>3187</v>
      </c>
      <c r="H341" s="218"/>
      <c r="I341" s="217" t="s">
        <v>2782</v>
      </c>
      <c r="J341" s="218"/>
      <c r="K341" s="217" t="s">
        <v>2785</v>
      </c>
      <c r="L341" s="218"/>
    </row>
    <row r="342" spans="1:12">
      <c r="A342" s="215" t="s">
        <v>1391</v>
      </c>
      <c r="B342" s="205" t="s">
        <v>158</v>
      </c>
      <c r="C342" s="215" t="s">
        <v>1392</v>
      </c>
      <c r="D342" s="216"/>
      <c r="E342" s="217" t="s">
        <v>2410</v>
      </c>
      <c r="F342" s="218"/>
      <c r="G342" s="217" t="s">
        <v>3188</v>
      </c>
      <c r="H342" s="218"/>
      <c r="I342" s="217" t="s">
        <v>287</v>
      </c>
      <c r="J342" s="218"/>
      <c r="K342" s="217" t="s">
        <v>2786</v>
      </c>
      <c r="L342" s="218"/>
    </row>
    <row r="343" spans="1:12">
      <c r="A343" s="215" t="s">
        <v>1396</v>
      </c>
      <c r="B343" s="205" t="s">
        <v>158</v>
      </c>
      <c r="C343" s="215" t="s">
        <v>1397</v>
      </c>
      <c r="D343" s="216"/>
      <c r="E343" s="217" t="s">
        <v>2411</v>
      </c>
      <c r="F343" s="218"/>
      <c r="G343" s="217" t="s">
        <v>3189</v>
      </c>
      <c r="H343" s="218"/>
      <c r="I343" s="217" t="s">
        <v>287</v>
      </c>
      <c r="J343" s="218"/>
      <c r="K343" s="217" t="s">
        <v>2787</v>
      </c>
      <c r="L343" s="218"/>
    </row>
    <row r="344" spans="1:12">
      <c r="A344" s="215" t="s">
        <v>1401</v>
      </c>
      <c r="B344" s="205" t="s">
        <v>158</v>
      </c>
      <c r="C344" s="215" t="s">
        <v>1402</v>
      </c>
      <c r="D344" s="216"/>
      <c r="E344" s="217" t="s">
        <v>1403</v>
      </c>
      <c r="F344" s="218"/>
      <c r="G344" s="217" t="s">
        <v>2788</v>
      </c>
      <c r="H344" s="218"/>
      <c r="I344" s="217" t="s">
        <v>287</v>
      </c>
      <c r="J344" s="218"/>
      <c r="K344" s="217" t="s">
        <v>2789</v>
      </c>
      <c r="L344" s="218"/>
    </row>
    <row r="345" spans="1:12">
      <c r="A345" s="215" t="s">
        <v>1404</v>
      </c>
      <c r="B345" s="205" t="s">
        <v>158</v>
      </c>
      <c r="C345" s="215" t="s">
        <v>1405</v>
      </c>
      <c r="D345" s="216"/>
      <c r="E345" s="217" t="s">
        <v>1406</v>
      </c>
      <c r="F345" s="218"/>
      <c r="G345" s="217" t="s">
        <v>2790</v>
      </c>
      <c r="H345" s="218"/>
      <c r="I345" s="217" t="s">
        <v>287</v>
      </c>
      <c r="J345" s="218"/>
      <c r="K345" s="217" t="s">
        <v>2791</v>
      </c>
      <c r="L345" s="218"/>
    </row>
    <row r="346" spans="1:12">
      <c r="A346" s="215" t="s">
        <v>1407</v>
      </c>
      <c r="B346" s="205" t="s">
        <v>158</v>
      </c>
      <c r="C346" s="215" t="s">
        <v>1408</v>
      </c>
      <c r="D346" s="216"/>
      <c r="E346" s="217" t="s">
        <v>2412</v>
      </c>
      <c r="F346" s="218"/>
      <c r="G346" s="217" t="s">
        <v>3190</v>
      </c>
      <c r="H346" s="218"/>
      <c r="I346" s="217" t="s">
        <v>287</v>
      </c>
      <c r="J346" s="218"/>
      <c r="K346" s="217" t="s">
        <v>2792</v>
      </c>
      <c r="L346" s="218"/>
    </row>
    <row r="347" spans="1:12">
      <c r="A347" s="215" t="s">
        <v>1412</v>
      </c>
      <c r="B347" s="205" t="s">
        <v>158</v>
      </c>
      <c r="C347" s="215" t="s">
        <v>1413</v>
      </c>
      <c r="D347" s="216"/>
      <c r="E347" s="217" t="s">
        <v>2413</v>
      </c>
      <c r="F347" s="218"/>
      <c r="G347" s="217" t="s">
        <v>3191</v>
      </c>
      <c r="H347" s="218"/>
      <c r="I347" s="217" t="s">
        <v>287</v>
      </c>
      <c r="J347" s="218"/>
      <c r="K347" s="217" t="s">
        <v>2793</v>
      </c>
      <c r="L347" s="218"/>
    </row>
    <row r="348" spans="1:12">
      <c r="A348" s="215" t="s">
        <v>1417</v>
      </c>
      <c r="B348" s="205" t="s">
        <v>158</v>
      </c>
      <c r="C348" s="215" t="s">
        <v>1418</v>
      </c>
      <c r="D348" s="216"/>
      <c r="E348" s="217" t="s">
        <v>2414</v>
      </c>
      <c r="F348" s="218"/>
      <c r="G348" s="217" t="s">
        <v>3192</v>
      </c>
      <c r="H348" s="218"/>
      <c r="I348" s="217" t="s">
        <v>287</v>
      </c>
      <c r="J348" s="218"/>
      <c r="K348" s="217" t="s">
        <v>2794</v>
      </c>
      <c r="L348" s="218"/>
    </row>
    <row r="349" spans="1:12">
      <c r="A349" s="219" t="s">
        <v>158</v>
      </c>
      <c r="B349" s="205" t="s">
        <v>158</v>
      </c>
      <c r="C349" s="219" t="s">
        <v>158</v>
      </c>
      <c r="D349" s="220"/>
      <c r="E349" s="220"/>
      <c r="F349" s="220"/>
      <c r="G349" s="220"/>
      <c r="H349" s="220"/>
      <c r="I349" s="220"/>
      <c r="J349" s="220"/>
      <c r="K349" s="220"/>
      <c r="L349" s="220"/>
    </row>
    <row r="350" spans="1:12">
      <c r="A350" s="211" t="s">
        <v>1422</v>
      </c>
      <c r="B350" s="205" t="s">
        <v>158</v>
      </c>
      <c r="C350" s="211" t="s">
        <v>1423</v>
      </c>
      <c r="D350" s="212"/>
      <c r="E350" s="213" t="s">
        <v>2415</v>
      </c>
      <c r="F350" s="214"/>
      <c r="G350" s="213" t="s">
        <v>3193</v>
      </c>
      <c r="H350" s="214"/>
      <c r="I350" s="213" t="s">
        <v>287</v>
      </c>
      <c r="J350" s="214"/>
      <c r="K350" s="213" t="s">
        <v>2795</v>
      </c>
      <c r="L350" s="214"/>
    </row>
    <row r="351" spans="1:12">
      <c r="A351" s="207" t="s">
        <v>257</v>
      </c>
      <c r="B351" s="207" t="s">
        <v>258</v>
      </c>
      <c r="C351" s="208"/>
      <c r="D351" s="208"/>
      <c r="E351" s="209" t="s">
        <v>259</v>
      </c>
      <c r="F351" s="210"/>
      <c r="G351" s="209" t="s">
        <v>260</v>
      </c>
      <c r="H351" s="210"/>
      <c r="I351" s="209" t="s">
        <v>261</v>
      </c>
      <c r="J351" s="210"/>
      <c r="K351" s="209" t="s">
        <v>262</v>
      </c>
      <c r="L351" s="210"/>
    </row>
    <row r="352" spans="1:12">
      <c r="A352" s="215" t="s">
        <v>1426</v>
      </c>
      <c r="B352" s="205" t="s">
        <v>158</v>
      </c>
      <c r="C352" s="215" t="s">
        <v>1423</v>
      </c>
      <c r="D352" s="216"/>
      <c r="E352" s="217" t="s">
        <v>2415</v>
      </c>
      <c r="F352" s="218"/>
      <c r="G352" s="217" t="s">
        <v>3193</v>
      </c>
      <c r="H352" s="218"/>
      <c r="I352" s="217" t="s">
        <v>287</v>
      </c>
      <c r="J352" s="218"/>
      <c r="K352" s="217" t="s">
        <v>2795</v>
      </c>
      <c r="L352" s="218"/>
    </row>
    <row r="353" spans="1:12">
      <c r="A353" s="219" t="s">
        <v>158</v>
      </c>
      <c r="B353" s="205" t="s">
        <v>158</v>
      </c>
      <c r="C353" s="219" t="s">
        <v>158</v>
      </c>
      <c r="D353" s="220"/>
      <c r="E353" s="220"/>
      <c r="F353" s="220"/>
      <c r="G353" s="220"/>
      <c r="H353" s="220"/>
      <c r="I353" s="220"/>
      <c r="J353" s="220"/>
      <c r="K353" s="220"/>
      <c r="L353" s="220"/>
    </row>
    <row r="354" spans="1:12">
      <c r="A354" s="211" t="s">
        <v>1427</v>
      </c>
      <c r="B354" s="205" t="s">
        <v>158</v>
      </c>
      <c r="C354" s="211" t="s">
        <v>1428</v>
      </c>
      <c r="D354" s="212"/>
      <c r="E354" s="213" t="s">
        <v>1429</v>
      </c>
      <c r="F354" s="214"/>
      <c r="G354" s="213" t="s">
        <v>3194</v>
      </c>
      <c r="H354" s="214"/>
      <c r="I354" s="213" t="s">
        <v>287</v>
      </c>
      <c r="J354" s="214"/>
      <c r="K354" s="213" t="s">
        <v>2796</v>
      </c>
      <c r="L354" s="214"/>
    </row>
    <row r="355" spans="1:12">
      <c r="A355" s="215" t="s">
        <v>1430</v>
      </c>
      <c r="B355" s="205" t="s">
        <v>158</v>
      </c>
      <c r="C355" s="215" t="s">
        <v>1431</v>
      </c>
      <c r="D355" s="216"/>
      <c r="E355" s="217" t="s">
        <v>1432</v>
      </c>
      <c r="F355" s="218"/>
      <c r="G355" s="217" t="s">
        <v>3194</v>
      </c>
      <c r="H355" s="218"/>
      <c r="I355" s="217" t="s">
        <v>287</v>
      </c>
      <c r="J355" s="218"/>
      <c r="K355" s="217" t="s">
        <v>2797</v>
      </c>
      <c r="L355" s="218"/>
    </row>
    <row r="356" spans="1:12">
      <c r="A356" s="215" t="s">
        <v>1433</v>
      </c>
      <c r="B356" s="205" t="s">
        <v>158</v>
      </c>
      <c r="C356" s="215" t="s">
        <v>1428</v>
      </c>
      <c r="D356" s="216"/>
      <c r="E356" s="217" t="s">
        <v>1434</v>
      </c>
      <c r="F356" s="218"/>
      <c r="G356" s="217" t="s">
        <v>287</v>
      </c>
      <c r="H356" s="218"/>
      <c r="I356" s="217" t="s">
        <v>287</v>
      </c>
      <c r="J356" s="218"/>
      <c r="K356" s="217" t="s">
        <v>1434</v>
      </c>
      <c r="L356" s="218"/>
    </row>
    <row r="357" spans="1:12">
      <c r="A357" s="219" t="s">
        <v>158</v>
      </c>
      <c r="B357" s="205" t="s">
        <v>158</v>
      </c>
      <c r="C357" s="219" t="s">
        <v>158</v>
      </c>
      <c r="D357" s="220"/>
      <c r="E357" s="220"/>
      <c r="F357" s="220"/>
      <c r="G357" s="220"/>
      <c r="H357" s="220"/>
      <c r="I357" s="220"/>
      <c r="J357" s="220"/>
      <c r="K357" s="220"/>
      <c r="L357" s="220"/>
    </row>
    <row r="358" spans="1:12">
      <c r="A358" s="211" t="s">
        <v>1435</v>
      </c>
      <c r="B358" s="205" t="s">
        <v>158</v>
      </c>
      <c r="C358" s="211" t="s">
        <v>1436</v>
      </c>
      <c r="D358" s="212"/>
      <c r="E358" s="213" t="s">
        <v>2416</v>
      </c>
      <c r="F358" s="214"/>
      <c r="G358" s="213" t="s">
        <v>3195</v>
      </c>
      <c r="H358" s="214"/>
      <c r="I358" s="213" t="s">
        <v>2798</v>
      </c>
      <c r="J358" s="214"/>
      <c r="K358" s="213" t="s">
        <v>2799</v>
      </c>
      <c r="L358" s="214"/>
    </row>
    <row r="359" spans="1:12">
      <c r="A359" s="215" t="s">
        <v>1440</v>
      </c>
      <c r="B359" s="205" t="s">
        <v>158</v>
      </c>
      <c r="C359" s="215" t="s">
        <v>1441</v>
      </c>
      <c r="D359" s="216"/>
      <c r="E359" s="217" t="s">
        <v>2416</v>
      </c>
      <c r="F359" s="218"/>
      <c r="G359" s="217" t="s">
        <v>3195</v>
      </c>
      <c r="H359" s="218"/>
      <c r="I359" s="217" t="s">
        <v>2798</v>
      </c>
      <c r="J359" s="218"/>
      <c r="K359" s="217" t="s">
        <v>2799</v>
      </c>
      <c r="L359" s="218"/>
    </row>
    <row r="360" spans="1:12">
      <c r="A360" s="219" t="s">
        <v>158</v>
      </c>
      <c r="B360" s="205" t="s">
        <v>158</v>
      </c>
      <c r="C360" s="219" t="s">
        <v>158</v>
      </c>
      <c r="D360" s="220"/>
      <c r="E360" s="220"/>
      <c r="F360" s="220"/>
      <c r="G360" s="220"/>
      <c r="H360" s="220"/>
      <c r="I360" s="220"/>
      <c r="J360" s="220"/>
      <c r="K360" s="220"/>
      <c r="L360" s="220"/>
    </row>
    <row r="361" spans="1:12">
      <c r="A361" s="211" t="s">
        <v>1442</v>
      </c>
      <c r="B361" s="205" t="s">
        <v>158</v>
      </c>
      <c r="C361" s="211" t="s">
        <v>1443</v>
      </c>
      <c r="D361" s="212"/>
      <c r="E361" s="213" t="s">
        <v>2417</v>
      </c>
      <c r="F361" s="214"/>
      <c r="G361" s="213" t="s">
        <v>3196</v>
      </c>
      <c r="H361" s="214"/>
      <c r="I361" s="213" t="s">
        <v>2800</v>
      </c>
      <c r="J361" s="214"/>
      <c r="K361" s="213" t="s">
        <v>2801</v>
      </c>
      <c r="L361" s="214"/>
    </row>
    <row r="362" spans="1:12">
      <c r="A362" s="211" t="s">
        <v>1447</v>
      </c>
      <c r="B362" s="205" t="s">
        <v>158</v>
      </c>
      <c r="C362" s="211" t="s">
        <v>1443</v>
      </c>
      <c r="D362" s="212"/>
      <c r="E362" s="213" t="s">
        <v>2417</v>
      </c>
      <c r="F362" s="214"/>
      <c r="G362" s="213" t="s">
        <v>3196</v>
      </c>
      <c r="H362" s="214"/>
      <c r="I362" s="213" t="s">
        <v>2800</v>
      </c>
      <c r="J362" s="214"/>
      <c r="K362" s="213" t="s">
        <v>2801</v>
      </c>
      <c r="L362" s="214"/>
    </row>
    <row r="363" spans="1:12">
      <c r="A363" s="211" t="s">
        <v>1448</v>
      </c>
      <c r="B363" s="205" t="s">
        <v>158</v>
      </c>
      <c r="C363" s="211" t="s">
        <v>1443</v>
      </c>
      <c r="D363" s="212"/>
      <c r="E363" s="213" t="s">
        <v>2417</v>
      </c>
      <c r="F363" s="214"/>
      <c r="G363" s="213" t="s">
        <v>3196</v>
      </c>
      <c r="H363" s="214"/>
      <c r="I363" s="213" t="s">
        <v>2800</v>
      </c>
      <c r="J363" s="214"/>
      <c r="K363" s="213" t="s">
        <v>2801</v>
      </c>
      <c r="L363" s="214"/>
    </row>
    <row r="364" spans="1:12">
      <c r="A364" s="211" t="s">
        <v>1449</v>
      </c>
      <c r="B364" s="205" t="s">
        <v>158</v>
      </c>
      <c r="C364" s="211" t="s">
        <v>1450</v>
      </c>
      <c r="D364" s="212"/>
      <c r="E364" s="213" t="s">
        <v>1451</v>
      </c>
      <c r="F364" s="214"/>
      <c r="G364" s="213" t="s">
        <v>2802</v>
      </c>
      <c r="H364" s="214"/>
      <c r="I364" s="213" t="s">
        <v>287</v>
      </c>
      <c r="J364" s="214"/>
      <c r="K364" s="213" t="s">
        <v>2803</v>
      </c>
      <c r="L364" s="214"/>
    </row>
    <row r="365" spans="1:12">
      <c r="A365" s="215" t="s">
        <v>1452</v>
      </c>
      <c r="B365" s="205" t="s">
        <v>158</v>
      </c>
      <c r="C365" s="215" t="s">
        <v>1453</v>
      </c>
      <c r="D365" s="216"/>
      <c r="E365" s="217" t="s">
        <v>1451</v>
      </c>
      <c r="F365" s="218"/>
      <c r="G365" s="217" t="s">
        <v>287</v>
      </c>
      <c r="H365" s="218"/>
      <c r="I365" s="217" t="s">
        <v>287</v>
      </c>
      <c r="J365" s="218"/>
      <c r="K365" s="217" t="s">
        <v>1451</v>
      </c>
      <c r="L365" s="218"/>
    </row>
    <row r="366" spans="1:12">
      <c r="A366" s="215" t="s">
        <v>2804</v>
      </c>
      <c r="B366" s="205" t="s">
        <v>158</v>
      </c>
      <c r="C366" s="215" t="s">
        <v>2805</v>
      </c>
      <c r="D366" s="216"/>
      <c r="E366" s="217" t="s">
        <v>290</v>
      </c>
      <c r="F366" s="218"/>
      <c r="G366" s="217" t="s">
        <v>2802</v>
      </c>
      <c r="H366" s="218"/>
      <c r="I366" s="217" t="s">
        <v>287</v>
      </c>
      <c r="J366" s="218"/>
      <c r="K366" s="217" t="s">
        <v>1094</v>
      </c>
      <c r="L366" s="218"/>
    </row>
    <row r="367" spans="1:12">
      <c r="A367" s="219" t="s">
        <v>158</v>
      </c>
      <c r="B367" s="205" t="s">
        <v>158</v>
      </c>
      <c r="C367" s="219" t="s">
        <v>158</v>
      </c>
      <c r="D367" s="220"/>
      <c r="E367" s="220"/>
      <c r="F367" s="220"/>
      <c r="G367" s="220"/>
      <c r="H367" s="220"/>
      <c r="I367" s="220"/>
      <c r="J367" s="220"/>
      <c r="K367" s="220"/>
      <c r="L367" s="220"/>
    </row>
    <row r="368" spans="1:12">
      <c r="A368" s="211" t="s">
        <v>1903</v>
      </c>
      <c r="B368" s="205" t="s">
        <v>158</v>
      </c>
      <c r="C368" s="211" t="s">
        <v>1904</v>
      </c>
      <c r="D368" s="212"/>
      <c r="E368" s="213" t="s">
        <v>2418</v>
      </c>
      <c r="F368" s="214"/>
      <c r="G368" s="213" t="s">
        <v>3197</v>
      </c>
      <c r="H368" s="214"/>
      <c r="I368" s="213" t="s">
        <v>2800</v>
      </c>
      <c r="J368" s="214"/>
      <c r="K368" s="213" t="s">
        <v>2806</v>
      </c>
      <c r="L368" s="214"/>
    </row>
    <row r="369" spans="1:12">
      <c r="A369" s="215" t="s">
        <v>2807</v>
      </c>
      <c r="B369" s="205" t="s">
        <v>158</v>
      </c>
      <c r="C369" s="215" t="s">
        <v>2808</v>
      </c>
      <c r="D369" s="216"/>
      <c r="E369" s="217" t="s">
        <v>290</v>
      </c>
      <c r="F369" s="218"/>
      <c r="G369" s="217" t="s">
        <v>2809</v>
      </c>
      <c r="H369" s="218"/>
      <c r="I369" s="217" t="s">
        <v>287</v>
      </c>
      <c r="J369" s="218"/>
      <c r="K369" s="217" t="s">
        <v>2810</v>
      </c>
      <c r="L369" s="218"/>
    </row>
    <row r="370" spans="1:12">
      <c r="A370" s="215" t="s">
        <v>1905</v>
      </c>
      <c r="B370" s="205" t="s">
        <v>158</v>
      </c>
      <c r="C370" s="215" t="s">
        <v>1906</v>
      </c>
      <c r="D370" s="216"/>
      <c r="E370" s="217" t="s">
        <v>2419</v>
      </c>
      <c r="F370" s="218"/>
      <c r="G370" s="217" t="s">
        <v>287</v>
      </c>
      <c r="H370" s="218"/>
      <c r="I370" s="217" t="s">
        <v>287</v>
      </c>
      <c r="J370" s="218"/>
      <c r="K370" s="217" t="s">
        <v>2419</v>
      </c>
      <c r="L370" s="218"/>
    </row>
    <row r="371" spans="1:12">
      <c r="A371" s="215" t="s">
        <v>1928</v>
      </c>
      <c r="B371" s="205" t="s">
        <v>158</v>
      </c>
      <c r="C371" s="215" t="s">
        <v>1929</v>
      </c>
      <c r="D371" s="216"/>
      <c r="E371" s="217" t="s">
        <v>290</v>
      </c>
      <c r="F371" s="218"/>
      <c r="G371" s="217" t="s">
        <v>3198</v>
      </c>
      <c r="H371" s="218"/>
      <c r="I371" s="217" t="s">
        <v>287</v>
      </c>
      <c r="J371" s="218"/>
      <c r="K371" s="217" t="s">
        <v>2811</v>
      </c>
      <c r="L371" s="218"/>
    </row>
    <row r="372" spans="1:12">
      <c r="A372" s="215" t="s">
        <v>1907</v>
      </c>
      <c r="B372" s="205" t="s">
        <v>158</v>
      </c>
      <c r="C372" s="215" t="s">
        <v>1908</v>
      </c>
      <c r="D372" s="216"/>
      <c r="E372" s="217" t="s">
        <v>2420</v>
      </c>
      <c r="F372" s="218"/>
      <c r="G372" s="217" t="s">
        <v>287</v>
      </c>
      <c r="H372" s="218"/>
      <c r="I372" s="217" t="s">
        <v>2800</v>
      </c>
      <c r="J372" s="218"/>
      <c r="K372" s="217" t="s">
        <v>290</v>
      </c>
      <c r="L372" s="218"/>
    </row>
    <row r="373" spans="1:12">
      <c r="A373" s="219" t="s">
        <v>158</v>
      </c>
      <c r="B373" s="205" t="s">
        <v>158</v>
      </c>
      <c r="C373" s="219" t="s">
        <v>158</v>
      </c>
      <c r="D373" s="220"/>
      <c r="E373" s="220"/>
      <c r="F373" s="220"/>
      <c r="G373" s="220"/>
      <c r="H373" s="220"/>
      <c r="I373" s="220"/>
      <c r="J373" s="220"/>
      <c r="K373" s="220"/>
      <c r="L373" s="220"/>
    </row>
    <row r="374" spans="1:12">
      <c r="A374" s="211" t="s">
        <v>1454</v>
      </c>
      <c r="B374" s="205" t="s">
        <v>158</v>
      </c>
      <c r="C374" s="211" t="s">
        <v>1455</v>
      </c>
      <c r="D374" s="212"/>
      <c r="E374" s="213" t="s">
        <v>2421</v>
      </c>
      <c r="F374" s="214"/>
      <c r="G374" s="213" t="s">
        <v>3199</v>
      </c>
      <c r="H374" s="214"/>
      <c r="I374" s="213" t="s">
        <v>287</v>
      </c>
      <c r="J374" s="214"/>
      <c r="K374" s="213" t="s">
        <v>2528</v>
      </c>
      <c r="L374" s="214"/>
    </row>
    <row r="375" spans="1:12">
      <c r="A375" s="215" t="s">
        <v>1459</v>
      </c>
      <c r="B375" s="205" t="s">
        <v>158</v>
      </c>
      <c r="C375" s="215" t="s">
        <v>1460</v>
      </c>
      <c r="D375" s="216"/>
      <c r="E375" s="217" t="s">
        <v>2421</v>
      </c>
      <c r="F375" s="218"/>
      <c r="G375" s="217" t="s">
        <v>3199</v>
      </c>
      <c r="H375" s="218"/>
      <c r="I375" s="217" t="s">
        <v>287</v>
      </c>
      <c r="J375" s="218"/>
      <c r="K375" s="217" t="s">
        <v>2528</v>
      </c>
      <c r="L375" s="218"/>
    </row>
    <row r="376" spans="1:12">
      <c r="A376" s="219" t="s">
        <v>158</v>
      </c>
      <c r="B376" s="205" t="s">
        <v>158</v>
      </c>
      <c r="C376" s="219" t="s">
        <v>158</v>
      </c>
      <c r="D376" s="220"/>
      <c r="E376" s="220"/>
      <c r="F376" s="220"/>
      <c r="G376" s="220"/>
      <c r="H376" s="220"/>
      <c r="I376" s="220"/>
      <c r="J376" s="220"/>
      <c r="K376" s="220"/>
      <c r="L376" s="220"/>
    </row>
    <row r="377" spans="1:12">
      <c r="A377" s="211" t="s">
        <v>1461</v>
      </c>
      <c r="B377" s="205" t="s">
        <v>158</v>
      </c>
      <c r="C377" s="211" t="s">
        <v>1462</v>
      </c>
      <c r="D377" s="212"/>
      <c r="E377" s="213" t="s">
        <v>2422</v>
      </c>
      <c r="F377" s="214"/>
      <c r="G377" s="213" t="s">
        <v>287</v>
      </c>
      <c r="H377" s="214"/>
      <c r="I377" s="213" t="s">
        <v>287</v>
      </c>
      <c r="J377" s="214"/>
      <c r="K377" s="213" t="s">
        <v>2422</v>
      </c>
      <c r="L377" s="214"/>
    </row>
    <row r="378" spans="1:12">
      <c r="A378" s="215" t="s">
        <v>1466</v>
      </c>
      <c r="B378" s="205" t="s">
        <v>158</v>
      </c>
      <c r="C378" s="215" t="s">
        <v>1467</v>
      </c>
      <c r="D378" s="216"/>
      <c r="E378" s="217" t="s">
        <v>2422</v>
      </c>
      <c r="F378" s="218"/>
      <c r="G378" s="217" t="s">
        <v>287</v>
      </c>
      <c r="H378" s="218"/>
      <c r="I378" s="217" t="s">
        <v>287</v>
      </c>
      <c r="J378" s="218"/>
      <c r="K378" s="217" t="s">
        <v>2422</v>
      </c>
      <c r="L378" s="218"/>
    </row>
    <row r="379" spans="1:12">
      <c r="A379" s="219" t="s">
        <v>158</v>
      </c>
      <c r="B379" s="205" t="s">
        <v>158</v>
      </c>
      <c r="C379" s="219" t="s">
        <v>158</v>
      </c>
      <c r="D379" s="220"/>
      <c r="E379" s="220"/>
      <c r="F379" s="220"/>
      <c r="G379" s="220"/>
      <c r="H379" s="220"/>
      <c r="I379" s="220"/>
      <c r="J379" s="220"/>
      <c r="K379" s="220"/>
      <c r="L379" s="220"/>
    </row>
    <row r="380" spans="1:12">
      <c r="A380" s="211" t="s">
        <v>1468</v>
      </c>
      <c r="B380" s="205" t="s">
        <v>158</v>
      </c>
      <c r="C380" s="211" t="s">
        <v>1469</v>
      </c>
      <c r="D380" s="212"/>
      <c r="E380" s="213" t="s">
        <v>2423</v>
      </c>
      <c r="F380" s="214"/>
      <c r="G380" s="213" t="s">
        <v>3200</v>
      </c>
      <c r="H380" s="214"/>
      <c r="I380" s="213" t="s">
        <v>2812</v>
      </c>
      <c r="J380" s="214"/>
      <c r="K380" s="213" t="s">
        <v>2813</v>
      </c>
      <c r="L380" s="214"/>
    </row>
    <row r="381" spans="1:12">
      <c r="A381" s="211" t="s">
        <v>1473</v>
      </c>
      <c r="B381" s="205" t="s">
        <v>158</v>
      </c>
      <c r="C381" s="211" t="s">
        <v>1469</v>
      </c>
      <c r="D381" s="212"/>
      <c r="E381" s="213" t="s">
        <v>2423</v>
      </c>
      <c r="F381" s="214"/>
      <c r="G381" s="213" t="s">
        <v>3200</v>
      </c>
      <c r="H381" s="214"/>
      <c r="I381" s="213" t="s">
        <v>2812</v>
      </c>
      <c r="J381" s="214"/>
      <c r="K381" s="213" t="s">
        <v>2813</v>
      </c>
      <c r="L381" s="214"/>
    </row>
    <row r="382" spans="1:12">
      <c r="A382" s="211" t="s">
        <v>1474</v>
      </c>
      <c r="B382" s="205" t="s">
        <v>158</v>
      </c>
      <c r="C382" s="211" t="s">
        <v>1469</v>
      </c>
      <c r="D382" s="212"/>
      <c r="E382" s="213" t="s">
        <v>2423</v>
      </c>
      <c r="F382" s="214"/>
      <c r="G382" s="213" t="s">
        <v>3200</v>
      </c>
      <c r="H382" s="214"/>
      <c r="I382" s="213" t="s">
        <v>2812</v>
      </c>
      <c r="J382" s="214"/>
      <c r="K382" s="213" t="s">
        <v>2813</v>
      </c>
      <c r="L382" s="214"/>
    </row>
    <row r="383" spans="1:12">
      <c r="A383" s="211" t="s">
        <v>1475</v>
      </c>
      <c r="B383" s="205" t="s">
        <v>158</v>
      </c>
      <c r="C383" s="211" t="s">
        <v>1476</v>
      </c>
      <c r="D383" s="212"/>
      <c r="E383" s="213" t="s">
        <v>2424</v>
      </c>
      <c r="F383" s="214"/>
      <c r="G383" s="213" t="s">
        <v>3201</v>
      </c>
      <c r="H383" s="214"/>
      <c r="I383" s="213" t="s">
        <v>2814</v>
      </c>
      <c r="J383" s="214"/>
      <c r="K383" s="213" t="s">
        <v>2815</v>
      </c>
      <c r="L383" s="214"/>
    </row>
    <row r="384" spans="1:12">
      <c r="A384" s="215" t="s">
        <v>1478</v>
      </c>
      <c r="B384" s="205" t="s">
        <v>158</v>
      </c>
      <c r="C384" s="215" t="s">
        <v>1479</v>
      </c>
      <c r="D384" s="216"/>
      <c r="E384" s="217" t="s">
        <v>2424</v>
      </c>
      <c r="F384" s="218"/>
      <c r="G384" s="217" t="s">
        <v>3201</v>
      </c>
      <c r="H384" s="218"/>
      <c r="I384" s="217" t="s">
        <v>2814</v>
      </c>
      <c r="J384" s="218"/>
      <c r="K384" s="217" t="s">
        <v>2815</v>
      </c>
      <c r="L384" s="218"/>
    </row>
    <row r="385" spans="1:12">
      <c r="A385" s="219" t="s">
        <v>158</v>
      </c>
      <c r="B385" s="205" t="s">
        <v>158</v>
      </c>
      <c r="C385" s="219" t="s">
        <v>158</v>
      </c>
      <c r="D385" s="220"/>
      <c r="E385" s="220"/>
      <c r="F385" s="220"/>
      <c r="G385" s="220"/>
      <c r="H385" s="220"/>
      <c r="I385" s="220"/>
      <c r="J385" s="220"/>
      <c r="K385" s="220"/>
      <c r="L385" s="220"/>
    </row>
    <row r="386" spans="1:12">
      <c r="A386" s="211" t="s">
        <v>1480</v>
      </c>
      <c r="B386" s="205" t="s">
        <v>158</v>
      </c>
      <c r="C386" s="211" t="s">
        <v>1481</v>
      </c>
      <c r="D386" s="212"/>
      <c r="E386" s="213" t="s">
        <v>2425</v>
      </c>
      <c r="F386" s="214"/>
      <c r="G386" s="213" t="s">
        <v>3202</v>
      </c>
      <c r="H386" s="214"/>
      <c r="I386" s="213" t="s">
        <v>2816</v>
      </c>
      <c r="J386" s="214"/>
      <c r="K386" s="213" t="s">
        <v>2817</v>
      </c>
      <c r="L386" s="214"/>
    </row>
    <row r="387" spans="1:12">
      <c r="A387" s="215" t="s">
        <v>1485</v>
      </c>
      <c r="B387" s="205" t="s">
        <v>158</v>
      </c>
      <c r="C387" s="215" t="s">
        <v>1486</v>
      </c>
      <c r="D387" s="216"/>
      <c r="E387" s="217" t="s">
        <v>2426</v>
      </c>
      <c r="F387" s="218"/>
      <c r="G387" s="217" t="s">
        <v>287</v>
      </c>
      <c r="H387" s="218"/>
      <c r="I387" s="217" t="s">
        <v>287</v>
      </c>
      <c r="J387" s="218"/>
      <c r="K387" s="217" t="s">
        <v>2426</v>
      </c>
      <c r="L387" s="218"/>
    </row>
    <row r="388" spans="1:12">
      <c r="A388" s="215" t="s">
        <v>1490</v>
      </c>
      <c r="B388" s="205" t="s">
        <v>158</v>
      </c>
      <c r="C388" s="215" t="s">
        <v>1491</v>
      </c>
      <c r="D388" s="216"/>
      <c r="E388" s="217" t="s">
        <v>2427</v>
      </c>
      <c r="F388" s="218"/>
      <c r="G388" s="217" t="s">
        <v>3202</v>
      </c>
      <c r="H388" s="218"/>
      <c r="I388" s="217" t="s">
        <v>2816</v>
      </c>
      <c r="J388" s="218"/>
      <c r="K388" s="217" t="s">
        <v>2818</v>
      </c>
      <c r="L388" s="218"/>
    </row>
    <row r="389" spans="1:12">
      <c r="A389" s="215" t="s">
        <v>1495</v>
      </c>
      <c r="B389" s="205" t="s">
        <v>158</v>
      </c>
      <c r="C389" s="215" t="s">
        <v>1496</v>
      </c>
      <c r="D389" s="216"/>
      <c r="E389" s="217" t="s">
        <v>1497</v>
      </c>
      <c r="F389" s="218"/>
      <c r="G389" s="217" t="s">
        <v>287</v>
      </c>
      <c r="H389" s="218"/>
      <c r="I389" s="217" t="s">
        <v>287</v>
      </c>
      <c r="J389" s="218"/>
      <c r="K389" s="217" t="s">
        <v>1497</v>
      </c>
      <c r="L389" s="218"/>
    </row>
    <row r="390" spans="1:12">
      <c r="A390" s="219" t="s">
        <v>158</v>
      </c>
      <c r="B390" s="205" t="s">
        <v>158</v>
      </c>
      <c r="C390" s="219" t="s">
        <v>158</v>
      </c>
      <c r="D390" s="220"/>
      <c r="E390" s="220"/>
      <c r="F390" s="220"/>
      <c r="G390" s="220"/>
      <c r="H390" s="220"/>
      <c r="I390" s="220"/>
      <c r="J390" s="220"/>
      <c r="K390" s="220"/>
      <c r="L390" s="220"/>
    </row>
    <row r="391" spans="1:12">
      <c r="A391" s="211" t="s">
        <v>1498</v>
      </c>
      <c r="B391" s="205" t="s">
        <v>158</v>
      </c>
      <c r="C391" s="211" t="s">
        <v>1499</v>
      </c>
      <c r="D391" s="212"/>
      <c r="E391" s="213" t="s">
        <v>2428</v>
      </c>
      <c r="F391" s="214"/>
      <c r="G391" s="213" t="s">
        <v>287</v>
      </c>
      <c r="H391" s="214"/>
      <c r="I391" s="213" t="s">
        <v>2535</v>
      </c>
      <c r="J391" s="214"/>
      <c r="K391" s="213" t="s">
        <v>2819</v>
      </c>
      <c r="L391" s="214"/>
    </row>
    <row r="392" spans="1:12">
      <c r="A392" s="215" t="s">
        <v>1503</v>
      </c>
      <c r="B392" s="205" t="s">
        <v>158</v>
      </c>
      <c r="C392" s="215" t="s">
        <v>1504</v>
      </c>
      <c r="D392" s="216"/>
      <c r="E392" s="217" t="s">
        <v>1506</v>
      </c>
      <c r="F392" s="218"/>
      <c r="G392" s="217" t="s">
        <v>287</v>
      </c>
      <c r="H392" s="218"/>
      <c r="I392" s="217" t="s">
        <v>287</v>
      </c>
      <c r="J392" s="218"/>
      <c r="K392" s="217" t="s">
        <v>1506</v>
      </c>
      <c r="L392" s="218"/>
    </row>
    <row r="393" spans="1:12">
      <c r="A393" s="215" t="s">
        <v>1507</v>
      </c>
      <c r="B393" s="205" t="s">
        <v>158</v>
      </c>
      <c r="C393" s="215" t="s">
        <v>1508</v>
      </c>
      <c r="D393" s="216"/>
      <c r="E393" s="217" t="s">
        <v>2429</v>
      </c>
      <c r="F393" s="218"/>
      <c r="G393" s="217" t="s">
        <v>287</v>
      </c>
      <c r="H393" s="218"/>
      <c r="I393" s="217" t="s">
        <v>2535</v>
      </c>
      <c r="J393" s="218"/>
      <c r="K393" s="217" t="s">
        <v>2820</v>
      </c>
      <c r="L393" s="218"/>
    </row>
    <row r="394" spans="1:12">
      <c r="A394" s="219" t="s">
        <v>158</v>
      </c>
      <c r="B394" s="205" t="s">
        <v>158</v>
      </c>
      <c r="C394" s="219" t="s">
        <v>158</v>
      </c>
      <c r="D394" s="220"/>
      <c r="E394" s="220"/>
      <c r="F394" s="220"/>
      <c r="G394" s="220"/>
      <c r="H394" s="220"/>
      <c r="I394" s="220"/>
      <c r="J394" s="220"/>
      <c r="K394" s="220"/>
      <c r="L394" s="220"/>
    </row>
    <row r="395" spans="1:12">
      <c r="A395" s="211" t="s">
        <v>1510</v>
      </c>
      <c r="B395" s="205" t="s">
        <v>158</v>
      </c>
      <c r="C395" s="211" t="s">
        <v>1511</v>
      </c>
      <c r="D395" s="212"/>
      <c r="E395" s="213" t="s">
        <v>1512</v>
      </c>
      <c r="F395" s="214"/>
      <c r="G395" s="213" t="s">
        <v>287</v>
      </c>
      <c r="H395" s="214"/>
      <c r="I395" s="213" t="s">
        <v>287</v>
      </c>
      <c r="J395" s="214"/>
      <c r="K395" s="213" t="s">
        <v>1512</v>
      </c>
      <c r="L395" s="214"/>
    </row>
    <row r="396" spans="1:12">
      <c r="A396" s="215" t="s">
        <v>1513</v>
      </c>
      <c r="B396" s="205" t="s">
        <v>158</v>
      </c>
      <c r="C396" s="215" t="s">
        <v>1514</v>
      </c>
      <c r="D396" s="216"/>
      <c r="E396" s="217" t="s">
        <v>1515</v>
      </c>
      <c r="F396" s="218"/>
      <c r="G396" s="217" t="s">
        <v>287</v>
      </c>
      <c r="H396" s="218"/>
      <c r="I396" s="217" t="s">
        <v>287</v>
      </c>
      <c r="J396" s="218"/>
      <c r="K396" s="217" t="s">
        <v>1515</v>
      </c>
      <c r="L396" s="218"/>
    </row>
    <row r="397" spans="1:12">
      <c r="A397" s="215" t="s">
        <v>1516</v>
      </c>
      <c r="B397" s="205" t="s">
        <v>158</v>
      </c>
      <c r="C397" s="215" t="s">
        <v>1517</v>
      </c>
      <c r="D397" s="216"/>
      <c r="E397" s="217" t="s">
        <v>1518</v>
      </c>
      <c r="F397" s="218"/>
      <c r="G397" s="217" t="s">
        <v>287</v>
      </c>
      <c r="H397" s="218"/>
      <c r="I397" s="217" t="s">
        <v>287</v>
      </c>
      <c r="J397" s="218"/>
      <c r="K397" s="217" t="s">
        <v>1518</v>
      </c>
      <c r="L397" s="218"/>
    </row>
    <row r="398" spans="1:12">
      <c r="A398" s="211" t="s">
        <v>158</v>
      </c>
      <c r="B398" s="205" t="s">
        <v>158</v>
      </c>
      <c r="C398" s="211" t="s">
        <v>158</v>
      </c>
      <c r="D398" s="212"/>
      <c r="E398" s="212"/>
      <c r="F398" s="212"/>
      <c r="G398" s="212"/>
      <c r="H398" s="212"/>
      <c r="I398" s="212"/>
      <c r="J398" s="212"/>
      <c r="K398" s="212"/>
      <c r="L398" s="212"/>
    </row>
    <row r="399" spans="1:12">
      <c r="A399" s="211" t="s">
        <v>1519</v>
      </c>
      <c r="B399" s="205" t="s">
        <v>158</v>
      </c>
      <c r="C399" s="211" t="s">
        <v>1520</v>
      </c>
      <c r="D399" s="212"/>
      <c r="E399" s="213" t="s">
        <v>2430</v>
      </c>
      <c r="F399" s="214"/>
      <c r="G399" s="213" t="s">
        <v>3203</v>
      </c>
      <c r="H399" s="214"/>
      <c r="I399" s="213" t="s">
        <v>1522</v>
      </c>
      <c r="J399" s="214"/>
      <c r="K399" s="213" t="s">
        <v>2821</v>
      </c>
      <c r="L399" s="214"/>
    </row>
    <row r="400" spans="1:12">
      <c r="A400" s="211" t="s">
        <v>1524</v>
      </c>
      <c r="B400" s="205" t="s">
        <v>158</v>
      </c>
      <c r="C400" s="211" t="s">
        <v>1525</v>
      </c>
      <c r="D400" s="212"/>
      <c r="E400" s="213" t="s">
        <v>2430</v>
      </c>
      <c r="F400" s="214"/>
      <c r="G400" s="213" t="s">
        <v>3203</v>
      </c>
      <c r="H400" s="214"/>
      <c r="I400" s="213" t="s">
        <v>1522</v>
      </c>
      <c r="J400" s="214"/>
      <c r="K400" s="213" t="s">
        <v>2821</v>
      </c>
      <c r="L400" s="214"/>
    </row>
    <row r="401" spans="1:12">
      <c r="A401" s="211" t="s">
        <v>1526</v>
      </c>
      <c r="B401" s="205" t="s">
        <v>158</v>
      </c>
      <c r="C401" s="211" t="s">
        <v>1525</v>
      </c>
      <c r="D401" s="212"/>
      <c r="E401" s="213" t="s">
        <v>2430</v>
      </c>
      <c r="F401" s="214"/>
      <c r="G401" s="213" t="s">
        <v>3203</v>
      </c>
      <c r="H401" s="214"/>
      <c r="I401" s="213" t="s">
        <v>1522</v>
      </c>
      <c r="J401" s="214"/>
      <c r="K401" s="213" t="s">
        <v>2821</v>
      </c>
      <c r="L401" s="214"/>
    </row>
    <row r="402" spans="1:12">
      <c r="A402" s="211" t="s">
        <v>1527</v>
      </c>
      <c r="B402" s="205" t="s">
        <v>158</v>
      </c>
      <c r="C402" s="211" t="s">
        <v>1528</v>
      </c>
      <c r="D402" s="212"/>
      <c r="E402" s="213" t="s">
        <v>2430</v>
      </c>
      <c r="F402" s="214"/>
      <c r="G402" s="213" t="s">
        <v>3203</v>
      </c>
      <c r="H402" s="214"/>
      <c r="I402" s="213" t="s">
        <v>1522</v>
      </c>
      <c r="J402" s="214"/>
      <c r="K402" s="213" t="s">
        <v>2821</v>
      </c>
      <c r="L402" s="214"/>
    </row>
    <row r="403" spans="1:12">
      <c r="A403" s="215" t="s">
        <v>1529</v>
      </c>
      <c r="B403" s="205" t="s">
        <v>158</v>
      </c>
      <c r="C403" s="215" t="s">
        <v>1530</v>
      </c>
      <c r="D403" s="216"/>
      <c r="E403" s="217" t="s">
        <v>1531</v>
      </c>
      <c r="F403" s="218"/>
      <c r="G403" s="217" t="s">
        <v>2340</v>
      </c>
      <c r="H403" s="218"/>
      <c r="I403" s="217" t="s">
        <v>287</v>
      </c>
      <c r="J403" s="218"/>
      <c r="K403" s="217" t="s">
        <v>2431</v>
      </c>
      <c r="L403" s="218"/>
    </row>
    <row r="404" spans="1:12">
      <c r="A404" s="215" t="s">
        <v>1532</v>
      </c>
      <c r="B404" s="205" t="s">
        <v>158</v>
      </c>
      <c r="C404" s="215" t="s">
        <v>1533</v>
      </c>
      <c r="D404" s="216"/>
      <c r="E404" s="217" t="s">
        <v>2432</v>
      </c>
      <c r="F404" s="218"/>
      <c r="G404" s="217" t="s">
        <v>3204</v>
      </c>
      <c r="H404" s="218"/>
      <c r="I404" s="217" t="s">
        <v>287</v>
      </c>
      <c r="J404" s="218"/>
      <c r="K404" s="217" t="s">
        <v>2822</v>
      </c>
      <c r="L404" s="218"/>
    </row>
    <row r="405" spans="1:12">
      <c r="A405" s="215" t="s">
        <v>1535</v>
      </c>
      <c r="B405" s="205" t="s">
        <v>158</v>
      </c>
      <c r="C405" s="215" t="s">
        <v>1536</v>
      </c>
      <c r="D405" s="216"/>
      <c r="E405" s="217" t="s">
        <v>2433</v>
      </c>
      <c r="F405" s="218"/>
      <c r="G405" s="217" t="s">
        <v>3205</v>
      </c>
      <c r="H405" s="218"/>
      <c r="I405" s="217" t="s">
        <v>287</v>
      </c>
      <c r="J405" s="218"/>
      <c r="K405" s="217" t="s">
        <v>2823</v>
      </c>
      <c r="L405" s="218"/>
    </row>
    <row r="406" spans="1:12">
      <c r="A406" s="215" t="s">
        <v>1538</v>
      </c>
      <c r="B406" s="205" t="s">
        <v>158</v>
      </c>
      <c r="C406" s="215" t="s">
        <v>1539</v>
      </c>
      <c r="D406" s="216"/>
      <c r="E406" s="217" t="s">
        <v>1541</v>
      </c>
      <c r="F406" s="218"/>
      <c r="G406" s="217" t="s">
        <v>287</v>
      </c>
      <c r="H406" s="218"/>
      <c r="I406" s="217" t="s">
        <v>1522</v>
      </c>
      <c r="J406" s="218"/>
      <c r="K406" s="217" t="s">
        <v>1540</v>
      </c>
      <c r="L406" s="218"/>
    </row>
    <row r="407" spans="1:12">
      <c r="A407" s="219" t="s">
        <v>158</v>
      </c>
      <c r="B407" s="205" t="s">
        <v>158</v>
      </c>
      <c r="C407" s="219" t="s">
        <v>158</v>
      </c>
      <c r="D407" s="220"/>
      <c r="E407" s="220"/>
      <c r="F407" s="220"/>
      <c r="G407" s="220"/>
      <c r="H407" s="220"/>
      <c r="I407" s="220"/>
      <c r="J407" s="220"/>
      <c r="K407" s="220"/>
      <c r="L407" s="220"/>
    </row>
    <row r="408" spans="1:12">
      <c r="A408" s="211" t="s">
        <v>1542</v>
      </c>
      <c r="B408" s="205" t="s">
        <v>158</v>
      </c>
      <c r="C408" s="211" t="s">
        <v>1543</v>
      </c>
      <c r="D408" s="212"/>
      <c r="E408" s="213" t="s">
        <v>2434</v>
      </c>
      <c r="F408" s="214"/>
      <c r="G408" s="213" t="s">
        <v>3206</v>
      </c>
      <c r="H408" s="214"/>
      <c r="I408" s="213" t="s">
        <v>3207</v>
      </c>
      <c r="J408" s="214"/>
      <c r="K408" s="213" t="s">
        <v>2825</v>
      </c>
      <c r="L408" s="214"/>
    </row>
    <row r="409" spans="1:12">
      <c r="A409" s="211" t="s">
        <v>1547</v>
      </c>
      <c r="B409" s="205" t="s">
        <v>158</v>
      </c>
      <c r="C409" s="211" t="s">
        <v>1543</v>
      </c>
      <c r="D409" s="212"/>
      <c r="E409" s="213" t="s">
        <v>2434</v>
      </c>
      <c r="F409" s="214"/>
      <c r="G409" s="213" t="s">
        <v>3206</v>
      </c>
      <c r="H409" s="214"/>
      <c r="I409" s="213" t="s">
        <v>3207</v>
      </c>
      <c r="J409" s="214"/>
      <c r="K409" s="213" t="s">
        <v>2825</v>
      </c>
      <c r="L409" s="214"/>
    </row>
    <row r="410" spans="1:12">
      <c r="A410" s="211" t="s">
        <v>1548</v>
      </c>
      <c r="B410" s="205" t="s">
        <v>158</v>
      </c>
      <c r="C410" s="211" t="s">
        <v>1543</v>
      </c>
      <c r="D410" s="212"/>
      <c r="E410" s="213" t="s">
        <v>2434</v>
      </c>
      <c r="F410" s="214"/>
      <c r="G410" s="213" t="s">
        <v>3206</v>
      </c>
      <c r="H410" s="214"/>
      <c r="I410" s="213" t="s">
        <v>3207</v>
      </c>
      <c r="J410" s="214"/>
      <c r="K410" s="213" t="s">
        <v>2825</v>
      </c>
      <c r="L410" s="214"/>
    </row>
    <row r="411" spans="1:12">
      <c r="A411" s="211" t="s">
        <v>1549</v>
      </c>
      <c r="B411" s="205" t="s">
        <v>158</v>
      </c>
      <c r="C411" s="211" t="s">
        <v>1550</v>
      </c>
      <c r="D411" s="212"/>
      <c r="E411" s="213" t="s">
        <v>2436</v>
      </c>
      <c r="F411" s="214"/>
      <c r="G411" s="213" t="s">
        <v>3206</v>
      </c>
      <c r="H411" s="214"/>
      <c r="I411" s="213" t="s">
        <v>2435</v>
      </c>
      <c r="J411" s="214"/>
      <c r="K411" s="213" t="s">
        <v>2826</v>
      </c>
      <c r="L411" s="214"/>
    </row>
    <row r="412" spans="1:12">
      <c r="A412" s="215" t="s">
        <v>1553</v>
      </c>
      <c r="B412" s="205" t="s">
        <v>158</v>
      </c>
      <c r="C412" s="215" t="s">
        <v>1554</v>
      </c>
      <c r="D412" s="216"/>
      <c r="E412" s="217" t="s">
        <v>2436</v>
      </c>
      <c r="F412" s="218"/>
      <c r="G412" s="217" t="s">
        <v>3206</v>
      </c>
      <c r="H412" s="218"/>
      <c r="I412" s="217" t="s">
        <v>2435</v>
      </c>
      <c r="J412" s="218"/>
      <c r="K412" s="217" t="s">
        <v>2826</v>
      </c>
      <c r="L412" s="218"/>
    </row>
    <row r="413" spans="1:12">
      <c r="A413" s="219" t="s">
        <v>158</v>
      </c>
      <c r="B413" s="205" t="s">
        <v>158</v>
      </c>
      <c r="C413" s="219" t="s">
        <v>158</v>
      </c>
      <c r="D413" s="220"/>
      <c r="E413" s="220"/>
      <c r="F413" s="220"/>
      <c r="G413" s="220"/>
      <c r="H413" s="220"/>
      <c r="I413" s="220"/>
      <c r="J413" s="220"/>
      <c r="K413" s="220"/>
      <c r="L413" s="220"/>
    </row>
    <row r="414" spans="1:12">
      <c r="A414" s="211" t="s">
        <v>1555</v>
      </c>
      <c r="B414" s="205" t="s">
        <v>158</v>
      </c>
      <c r="C414" s="211" t="s">
        <v>1556</v>
      </c>
      <c r="D414" s="212"/>
      <c r="E414" s="213" t="s">
        <v>1557</v>
      </c>
      <c r="F414" s="214"/>
      <c r="G414" s="213" t="s">
        <v>287</v>
      </c>
      <c r="H414" s="214"/>
      <c r="I414" s="213" t="s">
        <v>2824</v>
      </c>
      <c r="J414" s="214"/>
      <c r="K414" s="213" t="s">
        <v>2827</v>
      </c>
      <c r="L414" s="214"/>
    </row>
    <row r="415" spans="1:12">
      <c r="A415" s="215" t="s">
        <v>1558</v>
      </c>
      <c r="B415" s="205" t="s">
        <v>158</v>
      </c>
      <c r="C415" s="215" t="s">
        <v>1559</v>
      </c>
      <c r="D415" s="216"/>
      <c r="E415" s="217" t="s">
        <v>1557</v>
      </c>
      <c r="F415" s="218"/>
      <c r="G415" s="217" t="s">
        <v>287</v>
      </c>
      <c r="H415" s="218"/>
      <c r="I415" s="217" t="s">
        <v>2824</v>
      </c>
      <c r="J415" s="218"/>
      <c r="K415" s="217" t="s">
        <v>2827</v>
      </c>
      <c r="L415" s="218"/>
    </row>
    <row r="416" spans="1:12">
      <c r="A416" s="219" t="s">
        <v>158</v>
      </c>
      <c r="B416" s="205" t="s">
        <v>158</v>
      </c>
      <c r="C416" s="219" t="s">
        <v>158</v>
      </c>
      <c r="D416" s="220"/>
      <c r="E416" s="220"/>
      <c r="F416" s="220"/>
      <c r="G416" s="220"/>
      <c r="H416" s="220"/>
      <c r="I416" s="220"/>
      <c r="J416" s="220"/>
      <c r="K416" s="220"/>
      <c r="L416" s="220"/>
    </row>
    <row r="417" spans="1:12">
      <c r="A417" s="211" t="s">
        <v>1560</v>
      </c>
      <c r="B417" s="205" t="s">
        <v>158</v>
      </c>
      <c r="C417" s="211" t="s">
        <v>1561</v>
      </c>
      <c r="D417" s="212"/>
      <c r="E417" s="213" t="s">
        <v>2437</v>
      </c>
      <c r="F417" s="214"/>
      <c r="G417" s="213" t="s">
        <v>3208</v>
      </c>
      <c r="H417" s="214"/>
      <c r="I417" s="213" t="s">
        <v>3209</v>
      </c>
      <c r="J417" s="214"/>
      <c r="K417" s="213" t="s">
        <v>2828</v>
      </c>
      <c r="L417" s="214"/>
    </row>
    <row r="418" spans="1:12">
      <c r="A418" s="211" t="s">
        <v>1566</v>
      </c>
      <c r="B418" s="205" t="s">
        <v>158</v>
      </c>
      <c r="C418" s="211" t="s">
        <v>1561</v>
      </c>
      <c r="D418" s="212"/>
      <c r="E418" s="213" t="s">
        <v>2437</v>
      </c>
      <c r="F418" s="214"/>
      <c r="G418" s="213" t="s">
        <v>3208</v>
      </c>
      <c r="H418" s="214"/>
      <c r="I418" s="213" t="s">
        <v>3209</v>
      </c>
      <c r="J418" s="214"/>
      <c r="K418" s="213" t="s">
        <v>2828</v>
      </c>
      <c r="L418" s="214"/>
    </row>
    <row r="419" spans="1:12">
      <c r="A419" s="211" t="s">
        <v>1567</v>
      </c>
      <c r="B419" s="205" t="s">
        <v>158</v>
      </c>
      <c r="C419" s="211" t="s">
        <v>1561</v>
      </c>
      <c r="D419" s="212"/>
      <c r="E419" s="213" t="s">
        <v>2438</v>
      </c>
      <c r="F419" s="214"/>
      <c r="G419" s="213" t="s">
        <v>3210</v>
      </c>
      <c r="H419" s="214"/>
      <c r="I419" s="213" t="s">
        <v>3211</v>
      </c>
      <c r="J419" s="214"/>
      <c r="K419" s="213" t="s">
        <v>2829</v>
      </c>
      <c r="L419" s="214"/>
    </row>
    <row r="420" spans="1:12">
      <c r="A420" s="211" t="s">
        <v>1571</v>
      </c>
      <c r="B420" s="205" t="s">
        <v>158</v>
      </c>
      <c r="C420" s="211" t="s">
        <v>1561</v>
      </c>
      <c r="D420" s="212"/>
      <c r="E420" s="213" t="s">
        <v>2438</v>
      </c>
      <c r="F420" s="214"/>
      <c r="G420" s="213" t="s">
        <v>3210</v>
      </c>
      <c r="H420" s="214"/>
      <c r="I420" s="213" t="s">
        <v>3211</v>
      </c>
      <c r="J420" s="214"/>
      <c r="K420" s="213" t="s">
        <v>2829</v>
      </c>
      <c r="L420" s="214"/>
    </row>
    <row r="421" spans="1:12">
      <c r="A421" s="207" t="s">
        <v>257</v>
      </c>
      <c r="B421" s="207" t="s">
        <v>258</v>
      </c>
      <c r="C421" s="208"/>
      <c r="D421" s="208"/>
      <c r="E421" s="209" t="s">
        <v>259</v>
      </c>
      <c r="F421" s="210"/>
      <c r="G421" s="209" t="s">
        <v>260</v>
      </c>
      <c r="H421" s="210"/>
      <c r="I421" s="209" t="s">
        <v>261</v>
      </c>
      <c r="J421" s="210"/>
      <c r="K421" s="209" t="s">
        <v>262</v>
      </c>
      <c r="L421" s="210"/>
    </row>
    <row r="422" spans="1:12">
      <c r="A422" s="215" t="s">
        <v>1572</v>
      </c>
      <c r="B422" s="205" t="s">
        <v>158</v>
      </c>
      <c r="C422" s="215" t="s">
        <v>1573</v>
      </c>
      <c r="D422" s="216"/>
      <c r="E422" s="217" t="s">
        <v>2439</v>
      </c>
      <c r="F422" s="218"/>
      <c r="G422" s="217" t="s">
        <v>287</v>
      </c>
      <c r="H422" s="218"/>
      <c r="I422" s="217" t="s">
        <v>287</v>
      </c>
      <c r="J422" s="218"/>
      <c r="K422" s="217" t="s">
        <v>2439</v>
      </c>
      <c r="L422" s="218"/>
    </row>
    <row r="423" spans="1:12">
      <c r="A423" s="215" t="s">
        <v>1575</v>
      </c>
      <c r="B423" s="205" t="s">
        <v>158</v>
      </c>
      <c r="C423" s="215" t="s">
        <v>1576</v>
      </c>
      <c r="D423" s="216"/>
      <c r="E423" s="217" t="s">
        <v>1577</v>
      </c>
      <c r="F423" s="218"/>
      <c r="G423" s="217" t="s">
        <v>2440</v>
      </c>
      <c r="H423" s="218"/>
      <c r="I423" s="217" t="s">
        <v>287</v>
      </c>
      <c r="J423" s="218"/>
      <c r="K423" s="217" t="s">
        <v>2441</v>
      </c>
      <c r="L423" s="218"/>
    </row>
    <row r="424" spans="1:12">
      <c r="A424" s="215" t="s">
        <v>1578</v>
      </c>
      <c r="B424" s="205" t="s">
        <v>158</v>
      </c>
      <c r="C424" s="215" t="s">
        <v>1579</v>
      </c>
      <c r="D424" s="216"/>
      <c r="E424" s="217" t="s">
        <v>1582</v>
      </c>
      <c r="F424" s="218"/>
      <c r="G424" s="217" t="s">
        <v>2477</v>
      </c>
      <c r="H424" s="218"/>
      <c r="I424" s="217" t="s">
        <v>1581</v>
      </c>
      <c r="J424" s="218"/>
      <c r="K424" s="217" t="s">
        <v>2529</v>
      </c>
      <c r="L424" s="218"/>
    </row>
    <row r="425" spans="1:12">
      <c r="A425" s="215" t="s">
        <v>1583</v>
      </c>
      <c r="B425" s="205" t="s">
        <v>158</v>
      </c>
      <c r="C425" s="215" t="s">
        <v>1584</v>
      </c>
      <c r="D425" s="216"/>
      <c r="E425" s="217" t="s">
        <v>1585</v>
      </c>
      <c r="F425" s="218"/>
      <c r="G425" s="217" t="s">
        <v>287</v>
      </c>
      <c r="H425" s="218"/>
      <c r="I425" s="217" t="s">
        <v>2830</v>
      </c>
      <c r="J425" s="218"/>
      <c r="K425" s="217" t="s">
        <v>2831</v>
      </c>
      <c r="L425" s="218"/>
    </row>
    <row r="426" spans="1:12">
      <c r="A426" s="215" t="s">
        <v>1586</v>
      </c>
      <c r="B426" s="205" t="s">
        <v>158</v>
      </c>
      <c r="C426" s="215" t="s">
        <v>1587</v>
      </c>
      <c r="D426" s="216"/>
      <c r="E426" s="217" t="s">
        <v>2442</v>
      </c>
      <c r="F426" s="218"/>
      <c r="G426" s="217" t="s">
        <v>3212</v>
      </c>
      <c r="H426" s="218"/>
      <c r="I426" s="217" t="s">
        <v>287</v>
      </c>
      <c r="J426" s="218"/>
      <c r="K426" s="217" t="s">
        <v>2832</v>
      </c>
      <c r="L426" s="218"/>
    </row>
    <row r="427" spans="1:12">
      <c r="A427" s="215" t="s">
        <v>1591</v>
      </c>
      <c r="B427" s="205" t="s">
        <v>158</v>
      </c>
      <c r="C427" s="215" t="s">
        <v>1592</v>
      </c>
      <c r="D427" s="216"/>
      <c r="E427" s="217" t="s">
        <v>2443</v>
      </c>
      <c r="F427" s="218"/>
      <c r="G427" s="217" t="s">
        <v>287</v>
      </c>
      <c r="H427" s="218"/>
      <c r="I427" s="217" t="s">
        <v>287</v>
      </c>
      <c r="J427" s="218"/>
      <c r="K427" s="217" t="s">
        <v>2443</v>
      </c>
      <c r="L427" s="218"/>
    </row>
    <row r="428" spans="1:12">
      <c r="A428" s="215" t="s">
        <v>1594</v>
      </c>
      <c r="B428" s="205" t="s">
        <v>158</v>
      </c>
      <c r="C428" s="215" t="s">
        <v>1595</v>
      </c>
      <c r="D428" s="216"/>
      <c r="E428" s="217" t="s">
        <v>1598</v>
      </c>
      <c r="F428" s="218"/>
      <c r="G428" s="217" t="s">
        <v>287</v>
      </c>
      <c r="H428" s="218"/>
      <c r="I428" s="217" t="s">
        <v>287</v>
      </c>
      <c r="J428" s="218"/>
      <c r="K428" s="217" t="s">
        <v>1598</v>
      </c>
      <c r="L428" s="218"/>
    </row>
    <row r="429" spans="1:12">
      <c r="A429" s="215" t="s">
        <v>1599</v>
      </c>
      <c r="B429" s="205" t="s">
        <v>158</v>
      </c>
      <c r="C429" s="215" t="s">
        <v>1600</v>
      </c>
      <c r="D429" s="216"/>
      <c r="E429" s="217" t="s">
        <v>1603</v>
      </c>
      <c r="F429" s="218"/>
      <c r="G429" s="217" t="s">
        <v>3213</v>
      </c>
      <c r="H429" s="218"/>
      <c r="I429" s="217" t="s">
        <v>287</v>
      </c>
      <c r="J429" s="218"/>
      <c r="K429" s="217" t="s">
        <v>2833</v>
      </c>
      <c r="L429" s="218"/>
    </row>
    <row r="430" spans="1:12">
      <c r="A430" s="215" t="s">
        <v>1604</v>
      </c>
      <c r="B430" s="205" t="s">
        <v>158</v>
      </c>
      <c r="C430" s="215" t="s">
        <v>1605</v>
      </c>
      <c r="D430" s="216"/>
      <c r="E430" s="217" t="s">
        <v>1606</v>
      </c>
      <c r="F430" s="218"/>
      <c r="G430" s="217" t="s">
        <v>287</v>
      </c>
      <c r="H430" s="218"/>
      <c r="I430" s="217" t="s">
        <v>287</v>
      </c>
      <c r="J430" s="218"/>
      <c r="K430" s="217" t="s">
        <v>1606</v>
      </c>
      <c r="L430" s="218"/>
    </row>
    <row r="431" spans="1:12">
      <c r="A431" s="215" t="s">
        <v>1930</v>
      </c>
      <c r="B431" s="205" t="s">
        <v>158</v>
      </c>
      <c r="C431" s="215" t="s">
        <v>1931</v>
      </c>
      <c r="D431" s="216"/>
      <c r="E431" s="217" t="s">
        <v>290</v>
      </c>
      <c r="F431" s="218"/>
      <c r="G431" s="217" t="s">
        <v>3214</v>
      </c>
      <c r="H431" s="218"/>
      <c r="I431" s="217" t="s">
        <v>287</v>
      </c>
      <c r="J431" s="218"/>
      <c r="K431" s="217" t="s">
        <v>2834</v>
      </c>
      <c r="L431" s="218"/>
    </row>
    <row r="432" spans="1:12">
      <c r="A432" s="215" t="s">
        <v>1607</v>
      </c>
      <c r="B432" s="205" t="s">
        <v>158</v>
      </c>
      <c r="C432" s="215" t="s">
        <v>1608</v>
      </c>
      <c r="D432" s="216"/>
      <c r="E432" s="217" t="s">
        <v>1609</v>
      </c>
      <c r="F432" s="218"/>
      <c r="G432" s="217" t="s">
        <v>287</v>
      </c>
      <c r="H432" s="218"/>
      <c r="I432" s="217" t="s">
        <v>2530</v>
      </c>
      <c r="J432" s="218"/>
      <c r="K432" s="217" t="s">
        <v>2531</v>
      </c>
      <c r="L432" s="218"/>
    </row>
    <row r="433" spans="1:12">
      <c r="A433" s="215" t="s">
        <v>1610</v>
      </c>
      <c r="B433" s="205" t="s">
        <v>158</v>
      </c>
      <c r="C433" s="215" t="s">
        <v>1611</v>
      </c>
      <c r="D433" s="216"/>
      <c r="E433" s="217" t="s">
        <v>1612</v>
      </c>
      <c r="F433" s="218"/>
      <c r="G433" s="217" t="s">
        <v>287</v>
      </c>
      <c r="H433" s="218"/>
      <c r="I433" s="217" t="s">
        <v>287</v>
      </c>
      <c r="J433" s="218"/>
      <c r="K433" s="217" t="s">
        <v>1612</v>
      </c>
      <c r="L433" s="218"/>
    </row>
    <row r="434" spans="1:12">
      <c r="A434" s="215" t="s">
        <v>1613</v>
      </c>
      <c r="B434" s="205" t="s">
        <v>158</v>
      </c>
      <c r="C434" s="215" t="s">
        <v>1614</v>
      </c>
      <c r="D434" s="216"/>
      <c r="E434" s="217" t="s">
        <v>2444</v>
      </c>
      <c r="F434" s="218"/>
      <c r="G434" s="217" t="s">
        <v>2835</v>
      </c>
      <c r="H434" s="218"/>
      <c r="I434" s="217" t="s">
        <v>287</v>
      </c>
      <c r="J434" s="218"/>
      <c r="K434" s="217" t="s">
        <v>2836</v>
      </c>
      <c r="L434" s="218"/>
    </row>
    <row r="435" spans="1:12">
      <c r="A435" s="215" t="s">
        <v>1616</v>
      </c>
      <c r="B435" s="205" t="s">
        <v>158</v>
      </c>
      <c r="C435" s="215" t="s">
        <v>1164</v>
      </c>
      <c r="D435" s="216"/>
      <c r="E435" s="217" t="s">
        <v>2445</v>
      </c>
      <c r="F435" s="218"/>
      <c r="G435" s="217" t="s">
        <v>3215</v>
      </c>
      <c r="H435" s="218"/>
      <c r="I435" s="217" t="s">
        <v>2446</v>
      </c>
      <c r="J435" s="218"/>
      <c r="K435" s="217" t="s">
        <v>2837</v>
      </c>
      <c r="L435" s="218"/>
    </row>
    <row r="436" spans="1:12">
      <c r="A436" s="215" t="s">
        <v>1621</v>
      </c>
      <c r="B436" s="205" t="s">
        <v>158</v>
      </c>
      <c r="C436" s="215" t="s">
        <v>1622</v>
      </c>
      <c r="D436" s="216"/>
      <c r="E436" s="217" t="s">
        <v>2447</v>
      </c>
      <c r="F436" s="218"/>
      <c r="G436" s="217" t="s">
        <v>2532</v>
      </c>
      <c r="H436" s="218"/>
      <c r="I436" s="217" t="s">
        <v>287</v>
      </c>
      <c r="J436" s="218"/>
      <c r="K436" s="217" t="s">
        <v>2533</v>
      </c>
      <c r="L436" s="218"/>
    </row>
    <row r="437" spans="1:12">
      <c r="A437" s="215" t="s">
        <v>1624</v>
      </c>
      <c r="B437" s="205" t="s">
        <v>158</v>
      </c>
      <c r="C437" s="215" t="s">
        <v>1625</v>
      </c>
      <c r="D437" s="216"/>
      <c r="E437" s="217" t="s">
        <v>1626</v>
      </c>
      <c r="F437" s="218"/>
      <c r="G437" s="217" t="s">
        <v>287</v>
      </c>
      <c r="H437" s="218"/>
      <c r="I437" s="217" t="s">
        <v>287</v>
      </c>
      <c r="J437" s="218"/>
      <c r="K437" s="217" t="s">
        <v>1626</v>
      </c>
      <c r="L437" s="218"/>
    </row>
    <row r="438" spans="1:12">
      <c r="A438" s="215" t="s">
        <v>1627</v>
      </c>
      <c r="B438" s="205" t="s">
        <v>158</v>
      </c>
      <c r="C438" s="215" t="s">
        <v>1628</v>
      </c>
      <c r="D438" s="216"/>
      <c r="E438" s="217" t="s">
        <v>2448</v>
      </c>
      <c r="F438" s="218"/>
      <c r="G438" s="217" t="s">
        <v>3216</v>
      </c>
      <c r="H438" s="218"/>
      <c r="I438" s="217" t="s">
        <v>287</v>
      </c>
      <c r="J438" s="218"/>
      <c r="K438" s="217" t="s">
        <v>2534</v>
      </c>
      <c r="L438" s="218"/>
    </row>
    <row r="439" spans="1:12">
      <c r="A439" s="215" t="s">
        <v>1631</v>
      </c>
      <c r="B439" s="205" t="s">
        <v>158</v>
      </c>
      <c r="C439" s="215" t="s">
        <v>1632</v>
      </c>
      <c r="D439" s="216"/>
      <c r="E439" s="217" t="s">
        <v>1634</v>
      </c>
      <c r="F439" s="218"/>
      <c r="G439" s="217" t="s">
        <v>287</v>
      </c>
      <c r="H439" s="218"/>
      <c r="I439" s="217" t="s">
        <v>287</v>
      </c>
      <c r="J439" s="218"/>
      <c r="K439" s="217" t="s">
        <v>1634</v>
      </c>
      <c r="L439" s="218"/>
    </row>
    <row r="440" spans="1:12">
      <c r="A440" s="215" t="s">
        <v>1909</v>
      </c>
      <c r="B440" s="205" t="s">
        <v>158</v>
      </c>
      <c r="C440" s="215" t="s">
        <v>1910</v>
      </c>
      <c r="D440" s="216"/>
      <c r="E440" s="217" t="s">
        <v>2449</v>
      </c>
      <c r="F440" s="218"/>
      <c r="G440" s="217" t="s">
        <v>287</v>
      </c>
      <c r="H440" s="218"/>
      <c r="I440" s="217" t="s">
        <v>287</v>
      </c>
      <c r="J440" s="218"/>
      <c r="K440" s="217" t="s">
        <v>2449</v>
      </c>
      <c r="L440" s="218"/>
    </row>
    <row r="441" spans="1:12">
      <c r="A441" s="215" t="s">
        <v>1635</v>
      </c>
      <c r="B441" s="205" t="s">
        <v>158</v>
      </c>
      <c r="C441" s="215" t="s">
        <v>1636</v>
      </c>
      <c r="D441" s="216"/>
      <c r="E441" s="217" t="s">
        <v>1639</v>
      </c>
      <c r="F441" s="218"/>
      <c r="G441" s="217" t="s">
        <v>287</v>
      </c>
      <c r="H441" s="218"/>
      <c r="I441" s="217" t="s">
        <v>287</v>
      </c>
      <c r="J441" s="218"/>
      <c r="K441" s="217" t="s">
        <v>1639</v>
      </c>
      <c r="L441" s="218"/>
    </row>
    <row r="442" spans="1:12">
      <c r="A442" s="215" t="s">
        <v>1640</v>
      </c>
      <c r="B442" s="205" t="s">
        <v>158</v>
      </c>
      <c r="C442" s="215" t="s">
        <v>1641</v>
      </c>
      <c r="D442" s="216"/>
      <c r="E442" s="217" t="s">
        <v>1642</v>
      </c>
      <c r="F442" s="218"/>
      <c r="G442" s="217" t="s">
        <v>3217</v>
      </c>
      <c r="H442" s="218"/>
      <c r="I442" s="217" t="s">
        <v>287</v>
      </c>
      <c r="J442" s="218"/>
      <c r="K442" s="217" t="s">
        <v>2838</v>
      </c>
      <c r="L442" s="218"/>
    </row>
    <row r="443" spans="1:12">
      <c r="A443" s="215" t="s">
        <v>1643</v>
      </c>
      <c r="B443" s="205" t="s">
        <v>158</v>
      </c>
      <c r="C443" s="215" t="s">
        <v>1644</v>
      </c>
      <c r="D443" s="216"/>
      <c r="E443" s="217" t="s">
        <v>2450</v>
      </c>
      <c r="F443" s="218"/>
      <c r="G443" s="217" t="s">
        <v>3218</v>
      </c>
      <c r="H443" s="218"/>
      <c r="I443" s="217" t="s">
        <v>287</v>
      </c>
      <c r="J443" s="218"/>
      <c r="K443" s="217" t="s">
        <v>2839</v>
      </c>
      <c r="L443" s="218"/>
    </row>
    <row r="444" spans="1:12">
      <c r="A444" s="215" t="s">
        <v>1649</v>
      </c>
      <c r="B444" s="205" t="s">
        <v>158</v>
      </c>
      <c r="C444" s="215" t="s">
        <v>1650</v>
      </c>
      <c r="D444" s="216"/>
      <c r="E444" s="217" t="s">
        <v>2451</v>
      </c>
      <c r="F444" s="218"/>
      <c r="G444" s="217" t="s">
        <v>3219</v>
      </c>
      <c r="H444" s="218"/>
      <c r="I444" s="217" t="s">
        <v>287</v>
      </c>
      <c r="J444" s="218"/>
      <c r="K444" s="217" t="s">
        <v>2840</v>
      </c>
      <c r="L444" s="218"/>
    </row>
    <row r="445" spans="1:12">
      <c r="A445" s="215" t="s">
        <v>1652</v>
      </c>
      <c r="B445" s="205" t="s">
        <v>158</v>
      </c>
      <c r="C445" s="215" t="s">
        <v>1653</v>
      </c>
      <c r="D445" s="216"/>
      <c r="E445" s="217" t="s">
        <v>2452</v>
      </c>
      <c r="F445" s="218"/>
      <c r="G445" s="217" t="s">
        <v>3220</v>
      </c>
      <c r="H445" s="218"/>
      <c r="I445" s="217" t="s">
        <v>2453</v>
      </c>
      <c r="J445" s="218"/>
      <c r="K445" s="217" t="s">
        <v>2841</v>
      </c>
      <c r="L445" s="218"/>
    </row>
    <row r="446" spans="1:12">
      <c r="A446" s="215" t="s">
        <v>1657</v>
      </c>
      <c r="B446" s="205" t="s">
        <v>158</v>
      </c>
      <c r="C446" s="215" t="s">
        <v>1658</v>
      </c>
      <c r="D446" s="216"/>
      <c r="E446" s="217" t="s">
        <v>1661</v>
      </c>
      <c r="F446" s="218"/>
      <c r="G446" s="217" t="s">
        <v>287</v>
      </c>
      <c r="H446" s="218"/>
      <c r="I446" s="217" t="s">
        <v>2744</v>
      </c>
      <c r="J446" s="218"/>
      <c r="K446" s="217" t="s">
        <v>2842</v>
      </c>
      <c r="L446" s="218"/>
    </row>
    <row r="447" spans="1:12">
      <c r="A447" s="215" t="s">
        <v>1662</v>
      </c>
      <c r="B447" s="205" t="s">
        <v>158</v>
      </c>
      <c r="C447" s="215" t="s">
        <v>1663</v>
      </c>
      <c r="D447" s="216"/>
      <c r="E447" s="217" t="s">
        <v>1580</v>
      </c>
      <c r="F447" s="218"/>
      <c r="G447" s="217" t="s">
        <v>287</v>
      </c>
      <c r="H447" s="218"/>
      <c r="I447" s="217" t="s">
        <v>287</v>
      </c>
      <c r="J447" s="218"/>
      <c r="K447" s="217" t="s">
        <v>1580</v>
      </c>
      <c r="L447" s="218"/>
    </row>
    <row r="448" spans="1:12">
      <c r="A448" s="215" t="s">
        <v>1666</v>
      </c>
      <c r="B448" s="205" t="s">
        <v>158</v>
      </c>
      <c r="C448" s="215" t="s">
        <v>1667</v>
      </c>
      <c r="D448" s="216"/>
      <c r="E448" s="217" t="s">
        <v>1670</v>
      </c>
      <c r="F448" s="218"/>
      <c r="G448" s="217" t="s">
        <v>2454</v>
      </c>
      <c r="H448" s="218"/>
      <c r="I448" s="217" t="s">
        <v>287</v>
      </c>
      <c r="J448" s="218"/>
      <c r="K448" s="217" t="s">
        <v>2455</v>
      </c>
      <c r="L448" s="218"/>
    </row>
    <row r="449" spans="1:12">
      <c r="A449" s="215" t="s">
        <v>1671</v>
      </c>
      <c r="B449" s="205" t="s">
        <v>158</v>
      </c>
      <c r="C449" s="215" t="s">
        <v>1533</v>
      </c>
      <c r="D449" s="216"/>
      <c r="E449" s="217" t="s">
        <v>1673</v>
      </c>
      <c r="F449" s="218"/>
      <c r="G449" s="217" t="s">
        <v>287</v>
      </c>
      <c r="H449" s="218"/>
      <c r="I449" s="217" t="s">
        <v>287</v>
      </c>
      <c r="J449" s="218"/>
      <c r="K449" s="217" t="s">
        <v>1673</v>
      </c>
      <c r="L449" s="218"/>
    </row>
    <row r="450" spans="1:12">
      <c r="A450" s="215" t="s">
        <v>1674</v>
      </c>
      <c r="B450" s="205" t="s">
        <v>158</v>
      </c>
      <c r="C450" s="215" t="s">
        <v>1675</v>
      </c>
      <c r="D450" s="216"/>
      <c r="E450" s="217" t="s">
        <v>1676</v>
      </c>
      <c r="F450" s="218"/>
      <c r="G450" s="217" t="s">
        <v>287</v>
      </c>
      <c r="H450" s="218"/>
      <c r="I450" s="217" t="s">
        <v>287</v>
      </c>
      <c r="J450" s="218"/>
      <c r="K450" s="217" t="s">
        <v>1676</v>
      </c>
      <c r="L450" s="218"/>
    </row>
    <row r="451" spans="1:12">
      <c r="A451" s="215" t="s">
        <v>1677</v>
      </c>
      <c r="B451" s="205" t="s">
        <v>158</v>
      </c>
      <c r="C451" s="215" t="s">
        <v>1678</v>
      </c>
      <c r="D451" s="216"/>
      <c r="E451" s="217" t="s">
        <v>2456</v>
      </c>
      <c r="F451" s="218"/>
      <c r="G451" s="217" t="s">
        <v>2536</v>
      </c>
      <c r="H451" s="218"/>
      <c r="I451" s="217" t="s">
        <v>287</v>
      </c>
      <c r="J451" s="218"/>
      <c r="K451" s="217" t="s">
        <v>2404</v>
      </c>
      <c r="L451" s="218"/>
    </row>
    <row r="452" spans="1:12">
      <c r="A452" s="215" t="s">
        <v>1679</v>
      </c>
      <c r="B452" s="205" t="s">
        <v>158</v>
      </c>
      <c r="C452" s="215" t="s">
        <v>1680</v>
      </c>
      <c r="D452" s="216"/>
      <c r="E452" s="217" t="s">
        <v>2457</v>
      </c>
      <c r="F452" s="218"/>
      <c r="G452" s="217" t="s">
        <v>3221</v>
      </c>
      <c r="H452" s="218"/>
      <c r="I452" s="217" t="s">
        <v>287</v>
      </c>
      <c r="J452" s="218"/>
      <c r="K452" s="217" t="s">
        <v>2843</v>
      </c>
      <c r="L452" s="218"/>
    </row>
    <row r="453" spans="1:12">
      <c r="A453" s="215" t="s">
        <v>1685</v>
      </c>
      <c r="B453" s="205" t="s">
        <v>158</v>
      </c>
      <c r="C453" s="215" t="s">
        <v>1686</v>
      </c>
      <c r="D453" s="216"/>
      <c r="E453" s="217" t="s">
        <v>2458</v>
      </c>
      <c r="F453" s="218"/>
      <c r="G453" s="217" t="s">
        <v>569</v>
      </c>
      <c r="H453" s="218"/>
      <c r="I453" s="217" t="s">
        <v>2459</v>
      </c>
      <c r="J453" s="218"/>
      <c r="K453" s="217" t="s">
        <v>2460</v>
      </c>
      <c r="L453" s="218"/>
    </row>
    <row r="454" spans="1:12">
      <c r="A454" s="215" t="s">
        <v>1690</v>
      </c>
      <c r="B454" s="205" t="s">
        <v>158</v>
      </c>
      <c r="C454" s="215" t="s">
        <v>1691</v>
      </c>
      <c r="D454" s="216"/>
      <c r="E454" s="217" t="s">
        <v>2461</v>
      </c>
      <c r="F454" s="218"/>
      <c r="G454" s="217" t="s">
        <v>3222</v>
      </c>
      <c r="H454" s="218"/>
      <c r="I454" s="217" t="s">
        <v>287</v>
      </c>
      <c r="J454" s="218"/>
      <c r="K454" s="217" t="s">
        <v>2844</v>
      </c>
      <c r="L454" s="218"/>
    </row>
    <row r="455" spans="1:12">
      <c r="A455" s="215" t="s">
        <v>1693</v>
      </c>
      <c r="B455" s="205" t="s">
        <v>158</v>
      </c>
      <c r="C455" s="215" t="s">
        <v>1694</v>
      </c>
      <c r="D455" s="216"/>
      <c r="E455" s="217" t="s">
        <v>1695</v>
      </c>
      <c r="F455" s="218"/>
      <c r="G455" s="217" t="s">
        <v>2196</v>
      </c>
      <c r="H455" s="218"/>
      <c r="I455" s="217" t="s">
        <v>287</v>
      </c>
      <c r="J455" s="218"/>
      <c r="K455" s="217" t="s">
        <v>1094</v>
      </c>
      <c r="L455" s="218"/>
    </row>
    <row r="456" spans="1:12">
      <c r="A456" s="215" t="s">
        <v>2845</v>
      </c>
      <c r="B456" s="205" t="s">
        <v>158</v>
      </c>
      <c r="C456" s="215" t="s">
        <v>2846</v>
      </c>
      <c r="D456" s="216"/>
      <c r="E456" s="217" t="s">
        <v>290</v>
      </c>
      <c r="F456" s="218"/>
      <c r="G456" s="217" t="s">
        <v>2847</v>
      </c>
      <c r="H456" s="218"/>
      <c r="I456" s="217" t="s">
        <v>287</v>
      </c>
      <c r="J456" s="218"/>
      <c r="K456" s="217" t="s">
        <v>2848</v>
      </c>
      <c r="L456" s="218"/>
    </row>
    <row r="457" spans="1:12">
      <c r="A457" s="215" t="s">
        <v>1696</v>
      </c>
      <c r="B457" s="205" t="s">
        <v>158</v>
      </c>
      <c r="C457" s="215" t="s">
        <v>1697</v>
      </c>
      <c r="D457" s="216"/>
      <c r="E457" s="217" t="s">
        <v>1698</v>
      </c>
      <c r="F457" s="218"/>
      <c r="G457" s="217" t="s">
        <v>287</v>
      </c>
      <c r="H457" s="218"/>
      <c r="I457" s="217" t="s">
        <v>287</v>
      </c>
      <c r="J457" s="218"/>
      <c r="K457" s="217" t="s">
        <v>1698</v>
      </c>
      <c r="L457" s="218"/>
    </row>
    <row r="458" spans="1:12">
      <c r="A458" s="215" t="s">
        <v>1699</v>
      </c>
      <c r="B458" s="205" t="s">
        <v>158</v>
      </c>
      <c r="C458" s="215" t="s">
        <v>1700</v>
      </c>
      <c r="D458" s="216"/>
      <c r="E458" s="217" t="s">
        <v>2462</v>
      </c>
      <c r="F458" s="218"/>
      <c r="G458" s="217" t="s">
        <v>2463</v>
      </c>
      <c r="H458" s="218"/>
      <c r="I458" s="217" t="s">
        <v>3223</v>
      </c>
      <c r="J458" s="218"/>
      <c r="K458" s="217" t="s">
        <v>2849</v>
      </c>
      <c r="L458" s="218"/>
    </row>
    <row r="459" spans="1:12">
      <c r="A459" s="215" t="s">
        <v>1704</v>
      </c>
      <c r="B459" s="205" t="s">
        <v>158</v>
      </c>
      <c r="C459" s="215" t="s">
        <v>1705</v>
      </c>
      <c r="D459" s="216"/>
      <c r="E459" s="217" t="s">
        <v>1706</v>
      </c>
      <c r="F459" s="218"/>
      <c r="G459" s="217" t="s">
        <v>287</v>
      </c>
      <c r="H459" s="218"/>
      <c r="I459" s="217" t="s">
        <v>287</v>
      </c>
      <c r="J459" s="218"/>
      <c r="K459" s="217" t="s">
        <v>1706</v>
      </c>
      <c r="L459" s="218"/>
    </row>
    <row r="460" spans="1:12">
      <c r="A460" s="215" t="s">
        <v>1707</v>
      </c>
      <c r="B460" s="205" t="s">
        <v>158</v>
      </c>
      <c r="C460" s="215" t="s">
        <v>1708</v>
      </c>
      <c r="D460" s="216"/>
      <c r="E460" s="217" t="s">
        <v>2464</v>
      </c>
      <c r="F460" s="218"/>
      <c r="G460" s="217" t="s">
        <v>2537</v>
      </c>
      <c r="H460" s="218"/>
      <c r="I460" s="217" t="s">
        <v>3224</v>
      </c>
      <c r="J460" s="218"/>
      <c r="K460" s="217" t="s">
        <v>290</v>
      </c>
      <c r="L460" s="218"/>
    </row>
    <row r="461" spans="1:12">
      <c r="A461" s="219" t="s">
        <v>158</v>
      </c>
      <c r="B461" s="205" t="s">
        <v>158</v>
      </c>
      <c r="C461" s="219" t="s">
        <v>158</v>
      </c>
      <c r="D461" s="220"/>
      <c r="E461" s="220"/>
      <c r="F461" s="220"/>
      <c r="G461" s="220"/>
      <c r="H461" s="220"/>
      <c r="I461" s="220"/>
      <c r="J461" s="220"/>
      <c r="K461" s="220"/>
      <c r="L461" s="220"/>
    </row>
    <row r="462" spans="1:12">
      <c r="A462" s="211" t="s">
        <v>1713</v>
      </c>
      <c r="B462" s="205" t="s">
        <v>158</v>
      </c>
      <c r="C462" s="211" t="s">
        <v>1714</v>
      </c>
      <c r="D462" s="212"/>
      <c r="E462" s="213" t="s">
        <v>1717</v>
      </c>
      <c r="F462" s="214"/>
      <c r="G462" s="213" t="s">
        <v>3225</v>
      </c>
      <c r="H462" s="214"/>
      <c r="I462" s="213" t="s">
        <v>3226</v>
      </c>
      <c r="J462" s="214"/>
      <c r="K462" s="213" t="s">
        <v>2850</v>
      </c>
      <c r="L462" s="214"/>
    </row>
    <row r="463" spans="1:12">
      <c r="A463" s="211" t="s">
        <v>1718</v>
      </c>
      <c r="B463" s="205" t="s">
        <v>158</v>
      </c>
      <c r="C463" s="211" t="s">
        <v>1714</v>
      </c>
      <c r="D463" s="212"/>
      <c r="E463" s="213" t="s">
        <v>1717</v>
      </c>
      <c r="F463" s="214"/>
      <c r="G463" s="213" t="s">
        <v>3225</v>
      </c>
      <c r="H463" s="214"/>
      <c r="I463" s="213" t="s">
        <v>3226</v>
      </c>
      <c r="J463" s="214"/>
      <c r="K463" s="213" t="s">
        <v>2850</v>
      </c>
      <c r="L463" s="214"/>
    </row>
    <row r="464" spans="1:12">
      <c r="A464" s="215" t="s">
        <v>1719</v>
      </c>
      <c r="B464" s="205" t="s">
        <v>158</v>
      </c>
      <c r="C464" s="215" t="s">
        <v>1720</v>
      </c>
      <c r="D464" s="216"/>
      <c r="E464" s="217" t="s">
        <v>1721</v>
      </c>
      <c r="F464" s="218"/>
      <c r="G464" s="217" t="s">
        <v>2851</v>
      </c>
      <c r="H464" s="218"/>
      <c r="I464" s="217" t="s">
        <v>287</v>
      </c>
      <c r="J464" s="218"/>
      <c r="K464" s="217" t="s">
        <v>2429</v>
      </c>
      <c r="L464" s="218"/>
    </row>
    <row r="465" spans="1:12">
      <c r="A465" s="215" t="s">
        <v>1932</v>
      </c>
      <c r="B465" s="205" t="s">
        <v>158</v>
      </c>
      <c r="C465" s="215" t="s">
        <v>1933</v>
      </c>
      <c r="D465" s="216"/>
      <c r="E465" s="217" t="s">
        <v>290</v>
      </c>
      <c r="F465" s="218"/>
      <c r="G465" s="217" t="s">
        <v>2465</v>
      </c>
      <c r="H465" s="218"/>
      <c r="I465" s="217" t="s">
        <v>287</v>
      </c>
      <c r="J465" s="218"/>
      <c r="K465" s="217" t="s">
        <v>2466</v>
      </c>
      <c r="L465" s="218"/>
    </row>
    <row r="466" spans="1:12">
      <c r="A466" s="215" t="s">
        <v>1722</v>
      </c>
      <c r="B466" s="205" t="s">
        <v>158</v>
      </c>
      <c r="C466" s="215" t="s">
        <v>1723</v>
      </c>
      <c r="D466" s="216"/>
      <c r="E466" s="217" t="s">
        <v>1725</v>
      </c>
      <c r="F466" s="218"/>
      <c r="G466" s="217" t="s">
        <v>287</v>
      </c>
      <c r="H466" s="218"/>
      <c r="I466" s="217" t="s">
        <v>1716</v>
      </c>
      <c r="J466" s="218"/>
      <c r="K466" s="217" t="s">
        <v>1724</v>
      </c>
      <c r="L466" s="218"/>
    </row>
    <row r="467" spans="1:12">
      <c r="A467" s="215" t="s">
        <v>1934</v>
      </c>
      <c r="B467" s="205" t="s">
        <v>158</v>
      </c>
      <c r="C467" s="215" t="s">
        <v>1708</v>
      </c>
      <c r="D467" s="216"/>
      <c r="E467" s="217" t="s">
        <v>290</v>
      </c>
      <c r="F467" s="218"/>
      <c r="G467" s="217" t="s">
        <v>3227</v>
      </c>
      <c r="H467" s="218"/>
      <c r="I467" s="217" t="s">
        <v>2538</v>
      </c>
      <c r="J467" s="218"/>
      <c r="K467" s="217" t="s">
        <v>2852</v>
      </c>
      <c r="L467" s="218"/>
    </row>
    <row r="468" spans="1:12">
      <c r="A468" s="219" t="s">
        <v>158</v>
      </c>
      <c r="B468" s="205" t="s">
        <v>158</v>
      </c>
      <c r="C468" s="219" t="s">
        <v>158</v>
      </c>
      <c r="D468" s="220"/>
      <c r="E468" s="220"/>
      <c r="F468" s="220"/>
      <c r="G468" s="220"/>
      <c r="H468" s="220"/>
      <c r="I468" s="220"/>
      <c r="J468" s="220"/>
      <c r="K468" s="220"/>
      <c r="L468" s="220"/>
    </row>
    <row r="469" spans="1:12">
      <c r="A469" s="211" t="s">
        <v>1726</v>
      </c>
      <c r="B469" s="205" t="s">
        <v>158</v>
      </c>
      <c r="C469" s="211" t="s">
        <v>1727</v>
      </c>
      <c r="D469" s="212"/>
      <c r="E469" s="213" t="s">
        <v>2467</v>
      </c>
      <c r="F469" s="214"/>
      <c r="G469" s="213" t="s">
        <v>3228</v>
      </c>
      <c r="H469" s="214"/>
      <c r="I469" s="213" t="s">
        <v>287</v>
      </c>
      <c r="J469" s="214"/>
      <c r="K469" s="213" t="s">
        <v>2853</v>
      </c>
      <c r="L469" s="214"/>
    </row>
    <row r="470" spans="1:12">
      <c r="A470" s="211" t="s">
        <v>1731</v>
      </c>
      <c r="B470" s="205" t="s">
        <v>158</v>
      </c>
      <c r="C470" s="211" t="s">
        <v>1727</v>
      </c>
      <c r="D470" s="212"/>
      <c r="E470" s="213" t="s">
        <v>2467</v>
      </c>
      <c r="F470" s="214"/>
      <c r="G470" s="213" t="s">
        <v>3228</v>
      </c>
      <c r="H470" s="214"/>
      <c r="I470" s="213" t="s">
        <v>287</v>
      </c>
      <c r="J470" s="214"/>
      <c r="K470" s="213" t="s">
        <v>2853</v>
      </c>
      <c r="L470" s="214"/>
    </row>
    <row r="471" spans="1:12">
      <c r="A471" s="215" t="s">
        <v>1732</v>
      </c>
      <c r="B471" s="205" t="s">
        <v>158</v>
      </c>
      <c r="C471" s="215" t="s">
        <v>1733</v>
      </c>
      <c r="D471" s="216"/>
      <c r="E471" s="217" t="s">
        <v>2468</v>
      </c>
      <c r="F471" s="218"/>
      <c r="G471" s="217" t="s">
        <v>3229</v>
      </c>
      <c r="H471" s="218"/>
      <c r="I471" s="217" t="s">
        <v>287</v>
      </c>
      <c r="J471" s="218"/>
      <c r="K471" s="217" t="s">
        <v>2854</v>
      </c>
      <c r="L471" s="218"/>
    </row>
    <row r="472" spans="1:12">
      <c r="A472" s="215" t="s">
        <v>1737</v>
      </c>
      <c r="B472" s="205" t="s">
        <v>158</v>
      </c>
      <c r="C472" s="215" t="s">
        <v>1738</v>
      </c>
      <c r="D472" s="216"/>
      <c r="E472" s="217" t="s">
        <v>2469</v>
      </c>
      <c r="F472" s="218"/>
      <c r="G472" s="217" t="s">
        <v>3230</v>
      </c>
      <c r="H472" s="218"/>
      <c r="I472" s="217" t="s">
        <v>287</v>
      </c>
      <c r="J472" s="218"/>
      <c r="K472" s="217" t="s">
        <v>2855</v>
      </c>
      <c r="L472" s="218"/>
    </row>
    <row r="473" spans="1:12">
      <c r="A473" s="215" t="s">
        <v>1742</v>
      </c>
      <c r="B473" s="205" t="s">
        <v>158</v>
      </c>
      <c r="C473" s="215" t="s">
        <v>1261</v>
      </c>
      <c r="D473" s="216"/>
      <c r="E473" s="217" t="s">
        <v>1743</v>
      </c>
      <c r="F473" s="218"/>
      <c r="G473" s="217" t="s">
        <v>287</v>
      </c>
      <c r="H473" s="218"/>
      <c r="I473" s="217" t="s">
        <v>287</v>
      </c>
      <c r="J473" s="218"/>
      <c r="K473" s="217" t="s">
        <v>1743</v>
      </c>
      <c r="L473" s="218"/>
    </row>
    <row r="474" spans="1:12">
      <c r="A474" s="211" t="s">
        <v>158</v>
      </c>
      <c r="B474" s="205" t="s">
        <v>158</v>
      </c>
      <c r="C474" s="211" t="s">
        <v>158</v>
      </c>
      <c r="D474" s="212"/>
      <c r="E474" s="212"/>
      <c r="F474" s="212"/>
      <c r="G474" s="212"/>
      <c r="H474" s="212"/>
      <c r="I474" s="212"/>
      <c r="J474" s="212"/>
      <c r="K474" s="212"/>
      <c r="L474" s="212"/>
    </row>
    <row r="475" spans="1:12">
      <c r="A475" s="211" t="s">
        <v>1744</v>
      </c>
      <c r="B475" s="205" t="s">
        <v>158</v>
      </c>
      <c r="C475" s="211" t="s">
        <v>1745</v>
      </c>
      <c r="D475" s="212"/>
      <c r="E475" s="213" t="s">
        <v>2470</v>
      </c>
      <c r="F475" s="214"/>
      <c r="G475" s="213" t="s">
        <v>2906</v>
      </c>
      <c r="H475" s="214"/>
      <c r="I475" s="213" t="s">
        <v>287</v>
      </c>
      <c r="J475" s="214"/>
      <c r="K475" s="213" t="s">
        <v>2539</v>
      </c>
      <c r="L475" s="214"/>
    </row>
    <row r="476" spans="1:12">
      <c r="A476" s="211" t="s">
        <v>1748</v>
      </c>
      <c r="B476" s="205" t="s">
        <v>158</v>
      </c>
      <c r="C476" s="211" t="s">
        <v>1745</v>
      </c>
      <c r="D476" s="212"/>
      <c r="E476" s="213" t="s">
        <v>2470</v>
      </c>
      <c r="F476" s="214"/>
      <c r="G476" s="213" t="s">
        <v>2906</v>
      </c>
      <c r="H476" s="214"/>
      <c r="I476" s="213" t="s">
        <v>287</v>
      </c>
      <c r="J476" s="214"/>
      <c r="K476" s="213" t="s">
        <v>2539</v>
      </c>
      <c r="L476" s="214"/>
    </row>
    <row r="477" spans="1:12">
      <c r="A477" s="211" t="s">
        <v>1749</v>
      </c>
      <c r="B477" s="205" t="s">
        <v>158</v>
      </c>
      <c r="C477" s="211" t="s">
        <v>1745</v>
      </c>
      <c r="D477" s="212"/>
      <c r="E477" s="213" t="s">
        <v>2470</v>
      </c>
      <c r="F477" s="214"/>
      <c r="G477" s="213" t="s">
        <v>2906</v>
      </c>
      <c r="H477" s="214"/>
      <c r="I477" s="213" t="s">
        <v>287</v>
      </c>
      <c r="J477" s="214"/>
      <c r="K477" s="213" t="s">
        <v>2539</v>
      </c>
      <c r="L477" s="214"/>
    </row>
    <row r="478" spans="1:12">
      <c r="A478" s="211" t="s">
        <v>1750</v>
      </c>
      <c r="B478" s="205" t="s">
        <v>158</v>
      </c>
      <c r="C478" s="211" t="s">
        <v>1745</v>
      </c>
      <c r="D478" s="212"/>
      <c r="E478" s="213" t="s">
        <v>2470</v>
      </c>
      <c r="F478" s="214"/>
      <c r="G478" s="213" t="s">
        <v>2906</v>
      </c>
      <c r="H478" s="214"/>
      <c r="I478" s="213" t="s">
        <v>287</v>
      </c>
      <c r="J478" s="214"/>
      <c r="K478" s="213" t="s">
        <v>2539</v>
      </c>
      <c r="L478" s="214"/>
    </row>
    <row r="479" spans="1:12">
      <c r="A479" s="215" t="s">
        <v>1751</v>
      </c>
      <c r="B479" s="205" t="s">
        <v>158</v>
      </c>
      <c r="C479" s="215" t="s">
        <v>1752</v>
      </c>
      <c r="D479" s="216"/>
      <c r="E479" s="217" t="s">
        <v>2470</v>
      </c>
      <c r="F479" s="218"/>
      <c r="G479" s="217" t="s">
        <v>2906</v>
      </c>
      <c r="H479" s="218"/>
      <c r="I479" s="217" t="s">
        <v>287</v>
      </c>
      <c r="J479" s="218"/>
      <c r="K479" s="217" t="s">
        <v>2539</v>
      </c>
      <c r="L479" s="218"/>
    </row>
    <row r="480" spans="1:12">
      <c r="A480" s="219" t="s">
        <v>158</v>
      </c>
      <c r="B480" s="205" t="s">
        <v>158</v>
      </c>
      <c r="C480" s="219" t="s">
        <v>158</v>
      </c>
      <c r="D480" s="220"/>
      <c r="E480" s="220"/>
      <c r="F480" s="220"/>
      <c r="G480" s="220"/>
      <c r="H480" s="220"/>
      <c r="I480" s="220"/>
      <c r="J480" s="220"/>
      <c r="K480" s="220"/>
      <c r="L480" s="220"/>
    </row>
    <row r="481" spans="1:12">
      <c r="A481" s="211" t="s">
        <v>2856</v>
      </c>
      <c r="B481" s="205" t="s">
        <v>158</v>
      </c>
      <c r="C481" s="211" t="s">
        <v>2857</v>
      </c>
      <c r="D481" s="212"/>
      <c r="E481" s="213" t="s">
        <v>290</v>
      </c>
      <c r="F481" s="214"/>
      <c r="G481" s="213" t="s">
        <v>2626</v>
      </c>
      <c r="H481" s="214"/>
      <c r="I481" s="213" t="s">
        <v>287</v>
      </c>
      <c r="J481" s="214"/>
      <c r="K481" s="213" t="s">
        <v>2627</v>
      </c>
      <c r="L481" s="214"/>
    </row>
    <row r="482" spans="1:12">
      <c r="A482" s="211" t="s">
        <v>2858</v>
      </c>
      <c r="B482" s="205" t="s">
        <v>158</v>
      </c>
      <c r="C482" s="211" t="s">
        <v>2857</v>
      </c>
      <c r="D482" s="212"/>
      <c r="E482" s="213" t="s">
        <v>290</v>
      </c>
      <c r="F482" s="214"/>
      <c r="G482" s="213" t="s">
        <v>2626</v>
      </c>
      <c r="H482" s="214"/>
      <c r="I482" s="213" t="s">
        <v>287</v>
      </c>
      <c r="J482" s="214"/>
      <c r="K482" s="213" t="s">
        <v>2627</v>
      </c>
      <c r="L482" s="214"/>
    </row>
    <row r="483" spans="1:12">
      <c r="A483" s="211" t="s">
        <v>2859</v>
      </c>
      <c r="B483" s="205" t="s">
        <v>158</v>
      </c>
      <c r="C483" s="211" t="s">
        <v>2857</v>
      </c>
      <c r="D483" s="212"/>
      <c r="E483" s="213" t="s">
        <v>290</v>
      </c>
      <c r="F483" s="214"/>
      <c r="G483" s="213" t="s">
        <v>2626</v>
      </c>
      <c r="H483" s="214"/>
      <c r="I483" s="213" t="s">
        <v>287</v>
      </c>
      <c r="J483" s="214"/>
      <c r="K483" s="213" t="s">
        <v>2627</v>
      </c>
      <c r="L483" s="214"/>
    </row>
    <row r="484" spans="1:12">
      <c r="A484" s="211" t="s">
        <v>2860</v>
      </c>
      <c r="B484" s="205" t="s">
        <v>158</v>
      </c>
      <c r="C484" s="211" t="s">
        <v>2857</v>
      </c>
      <c r="D484" s="212"/>
      <c r="E484" s="213" t="s">
        <v>290</v>
      </c>
      <c r="F484" s="214"/>
      <c r="G484" s="213" t="s">
        <v>2626</v>
      </c>
      <c r="H484" s="214"/>
      <c r="I484" s="213" t="s">
        <v>287</v>
      </c>
      <c r="J484" s="214"/>
      <c r="K484" s="213" t="s">
        <v>2627</v>
      </c>
      <c r="L484" s="214"/>
    </row>
    <row r="485" spans="1:12">
      <c r="A485" s="215" t="s">
        <v>2861</v>
      </c>
      <c r="B485" s="205" t="s">
        <v>158</v>
      </c>
      <c r="C485" s="215" t="s">
        <v>2862</v>
      </c>
      <c r="D485" s="216"/>
      <c r="E485" s="217" t="s">
        <v>290</v>
      </c>
      <c r="F485" s="218"/>
      <c r="G485" s="217" t="s">
        <v>2626</v>
      </c>
      <c r="H485" s="218"/>
      <c r="I485" s="217" t="s">
        <v>287</v>
      </c>
      <c r="J485" s="218"/>
      <c r="K485" s="217" t="s">
        <v>2627</v>
      </c>
      <c r="L485" s="218"/>
    </row>
    <row r="486" spans="1:12">
      <c r="A486" s="219" t="s">
        <v>158</v>
      </c>
      <c r="B486" s="205" t="s">
        <v>158</v>
      </c>
      <c r="C486" s="219" t="s">
        <v>158</v>
      </c>
      <c r="D486" s="220"/>
      <c r="E486" s="220"/>
      <c r="F486" s="220"/>
      <c r="G486" s="220"/>
      <c r="H486" s="220"/>
      <c r="I486" s="220"/>
      <c r="J486" s="220"/>
      <c r="K486" s="220"/>
      <c r="L486" s="220"/>
    </row>
    <row r="487" spans="1:12">
      <c r="A487" s="211" t="s">
        <v>1753</v>
      </c>
      <c r="B487" s="205" t="s">
        <v>158</v>
      </c>
      <c r="C487" s="211" t="s">
        <v>1754</v>
      </c>
      <c r="D487" s="212"/>
      <c r="E487" s="213" t="s">
        <v>2471</v>
      </c>
      <c r="F487" s="214"/>
      <c r="G487" s="213" t="s">
        <v>2963</v>
      </c>
      <c r="H487" s="214"/>
      <c r="I487" s="213" t="s">
        <v>287</v>
      </c>
      <c r="J487" s="214"/>
      <c r="K487" s="213" t="s">
        <v>2863</v>
      </c>
      <c r="L487" s="214"/>
    </row>
    <row r="488" spans="1:12">
      <c r="A488" s="211" t="s">
        <v>1757</v>
      </c>
      <c r="B488" s="205" t="s">
        <v>158</v>
      </c>
      <c r="C488" s="211" t="s">
        <v>1754</v>
      </c>
      <c r="D488" s="212"/>
      <c r="E488" s="213" t="s">
        <v>2471</v>
      </c>
      <c r="F488" s="214"/>
      <c r="G488" s="213" t="s">
        <v>2963</v>
      </c>
      <c r="H488" s="214"/>
      <c r="I488" s="213" t="s">
        <v>287</v>
      </c>
      <c r="J488" s="214"/>
      <c r="K488" s="213" t="s">
        <v>2863</v>
      </c>
      <c r="L488" s="214"/>
    </row>
    <row r="489" spans="1:12">
      <c r="A489" s="211" t="s">
        <v>1758</v>
      </c>
      <c r="B489" s="205" t="s">
        <v>158</v>
      </c>
      <c r="C489" s="211" t="s">
        <v>1754</v>
      </c>
      <c r="D489" s="212"/>
      <c r="E489" s="213" t="s">
        <v>2471</v>
      </c>
      <c r="F489" s="214"/>
      <c r="G489" s="213" t="s">
        <v>2963</v>
      </c>
      <c r="H489" s="214"/>
      <c r="I489" s="213" t="s">
        <v>287</v>
      </c>
      <c r="J489" s="214"/>
      <c r="K489" s="213" t="s">
        <v>2863</v>
      </c>
      <c r="L489" s="214"/>
    </row>
    <row r="490" spans="1:12">
      <c r="A490" s="211" t="s">
        <v>1759</v>
      </c>
      <c r="B490" s="205" t="s">
        <v>158</v>
      </c>
      <c r="C490" s="211" t="s">
        <v>1754</v>
      </c>
      <c r="D490" s="212"/>
      <c r="E490" s="213" t="s">
        <v>2471</v>
      </c>
      <c r="F490" s="214"/>
      <c r="G490" s="213" t="s">
        <v>2963</v>
      </c>
      <c r="H490" s="214"/>
      <c r="I490" s="213" t="s">
        <v>287</v>
      </c>
      <c r="J490" s="214"/>
      <c r="K490" s="213" t="s">
        <v>2863</v>
      </c>
      <c r="L490" s="214"/>
    </row>
    <row r="491" spans="1:12">
      <c r="A491" s="207" t="s">
        <v>257</v>
      </c>
      <c r="B491" s="207" t="s">
        <v>258</v>
      </c>
      <c r="C491" s="208"/>
      <c r="D491" s="208"/>
      <c r="E491" s="209" t="s">
        <v>259</v>
      </c>
      <c r="F491" s="210"/>
      <c r="G491" s="209" t="s">
        <v>260</v>
      </c>
      <c r="H491" s="210"/>
      <c r="I491" s="209" t="s">
        <v>261</v>
      </c>
      <c r="J491" s="210"/>
      <c r="K491" s="209" t="s">
        <v>262</v>
      </c>
      <c r="L491" s="210"/>
    </row>
    <row r="492" spans="1:12">
      <c r="A492" s="215" t="s">
        <v>1760</v>
      </c>
      <c r="B492" s="205" t="s">
        <v>158</v>
      </c>
      <c r="C492" s="215" t="s">
        <v>1761</v>
      </c>
      <c r="D492" s="216"/>
      <c r="E492" s="217" t="s">
        <v>2472</v>
      </c>
      <c r="F492" s="218"/>
      <c r="G492" s="217" t="s">
        <v>3231</v>
      </c>
      <c r="H492" s="218"/>
      <c r="I492" s="217" t="s">
        <v>287</v>
      </c>
      <c r="J492" s="218"/>
      <c r="K492" s="217" t="s">
        <v>2864</v>
      </c>
      <c r="L492" s="218"/>
    </row>
    <row r="493" spans="1:12">
      <c r="A493" s="215" t="s">
        <v>1765</v>
      </c>
      <c r="B493" s="205" t="s">
        <v>158</v>
      </c>
      <c r="C493" s="215" t="s">
        <v>1766</v>
      </c>
      <c r="D493" s="216"/>
      <c r="E493" s="217" t="s">
        <v>2473</v>
      </c>
      <c r="F493" s="218"/>
      <c r="G493" s="217" t="s">
        <v>2968</v>
      </c>
      <c r="H493" s="218"/>
      <c r="I493" s="217" t="s">
        <v>287</v>
      </c>
      <c r="J493" s="218"/>
      <c r="K493" s="217" t="s">
        <v>2865</v>
      </c>
      <c r="L493" s="218"/>
    </row>
    <row r="494" spans="1:12">
      <c r="A494" s="219" t="s">
        <v>158</v>
      </c>
      <c r="B494" s="205" t="s">
        <v>158</v>
      </c>
      <c r="C494" s="219" t="s">
        <v>158</v>
      </c>
      <c r="D494" s="220"/>
      <c r="E494" s="220"/>
      <c r="F494" s="220"/>
      <c r="G494" s="220"/>
      <c r="H494" s="220"/>
      <c r="I494" s="220"/>
      <c r="J494" s="220"/>
      <c r="K494" s="220"/>
      <c r="L494" s="220"/>
    </row>
    <row r="495" spans="1:12">
      <c r="A495" s="211" t="s">
        <v>1769</v>
      </c>
      <c r="B495" s="205" t="s">
        <v>158</v>
      </c>
      <c r="C495" s="211" t="s">
        <v>1770</v>
      </c>
      <c r="D495" s="212"/>
      <c r="E495" s="213" t="s">
        <v>1771</v>
      </c>
      <c r="F495" s="214"/>
      <c r="G495" s="213" t="s">
        <v>287</v>
      </c>
      <c r="H495" s="214"/>
      <c r="I495" s="213" t="s">
        <v>2866</v>
      </c>
      <c r="J495" s="214"/>
      <c r="K495" s="213" t="s">
        <v>2867</v>
      </c>
      <c r="L495" s="214"/>
    </row>
    <row r="496" spans="1:12">
      <c r="A496" s="211" t="s">
        <v>1772</v>
      </c>
      <c r="B496" s="205" t="s">
        <v>158</v>
      </c>
      <c r="C496" s="211" t="s">
        <v>1770</v>
      </c>
      <c r="D496" s="212"/>
      <c r="E496" s="213" t="s">
        <v>1771</v>
      </c>
      <c r="F496" s="214"/>
      <c r="G496" s="213" t="s">
        <v>287</v>
      </c>
      <c r="H496" s="214"/>
      <c r="I496" s="213" t="s">
        <v>2866</v>
      </c>
      <c r="J496" s="214"/>
      <c r="K496" s="213" t="s">
        <v>2867</v>
      </c>
      <c r="L496" s="214"/>
    </row>
    <row r="497" spans="1:12">
      <c r="A497" s="211" t="s">
        <v>1773</v>
      </c>
      <c r="B497" s="205" t="s">
        <v>158</v>
      </c>
      <c r="C497" s="211" t="s">
        <v>1770</v>
      </c>
      <c r="D497" s="212"/>
      <c r="E497" s="213" t="s">
        <v>1771</v>
      </c>
      <c r="F497" s="214"/>
      <c r="G497" s="213" t="s">
        <v>287</v>
      </c>
      <c r="H497" s="214"/>
      <c r="I497" s="213" t="s">
        <v>2866</v>
      </c>
      <c r="J497" s="214"/>
      <c r="K497" s="213" t="s">
        <v>2867</v>
      </c>
      <c r="L497" s="214"/>
    </row>
    <row r="498" spans="1:12">
      <c r="A498" s="211" t="s">
        <v>1774</v>
      </c>
      <c r="B498" s="205" t="s">
        <v>158</v>
      </c>
      <c r="C498" s="211" t="s">
        <v>1770</v>
      </c>
      <c r="D498" s="212"/>
      <c r="E498" s="213" t="s">
        <v>1771</v>
      </c>
      <c r="F498" s="214"/>
      <c r="G498" s="213" t="s">
        <v>287</v>
      </c>
      <c r="H498" s="214"/>
      <c r="I498" s="213" t="s">
        <v>2866</v>
      </c>
      <c r="J498" s="214"/>
      <c r="K498" s="213" t="s">
        <v>2867</v>
      </c>
      <c r="L498" s="214"/>
    </row>
    <row r="499" spans="1:12">
      <c r="A499" s="215" t="s">
        <v>1775</v>
      </c>
      <c r="B499" s="205" t="s">
        <v>158</v>
      </c>
      <c r="C499" s="215" t="s">
        <v>1770</v>
      </c>
      <c r="D499" s="216"/>
      <c r="E499" s="217" t="s">
        <v>1771</v>
      </c>
      <c r="F499" s="218"/>
      <c r="G499" s="217" t="s">
        <v>287</v>
      </c>
      <c r="H499" s="218"/>
      <c r="I499" s="217" t="s">
        <v>2866</v>
      </c>
      <c r="J499" s="218"/>
      <c r="K499" s="217" t="s">
        <v>2867</v>
      </c>
      <c r="L499" s="218"/>
    </row>
    <row r="500" spans="1:12">
      <c r="A500" s="211" t="s">
        <v>158</v>
      </c>
      <c r="B500" s="205" t="s">
        <v>158</v>
      </c>
      <c r="C500" s="211" t="s">
        <v>158</v>
      </c>
      <c r="D500" s="212"/>
      <c r="E500" s="212"/>
      <c r="F500" s="212"/>
      <c r="G500" s="212"/>
      <c r="H500" s="212"/>
      <c r="I500" s="212"/>
      <c r="J500" s="212"/>
      <c r="K500" s="212"/>
      <c r="L500" s="212"/>
    </row>
    <row r="501" spans="1:12">
      <c r="A501" s="211" t="s">
        <v>1776</v>
      </c>
      <c r="B501" s="205" t="s">
        <v>158</v>
      </c>
      <c r="C501" s="211" t="s">
        <v>1777</v>
      </c>
      <c r="D501" s="212"/>
      <c r="E501" s="213" t="s">
        <v>2474</v>
      </c>
      <c r="F501" s="214"/>
      <c r="G501" s="213" t="s">
        <v>3232</v>
      </c>
      <c r="H501" s="214"/>
      <c r="I501" s="213" t="s">
        <v>287</v>
      </c>
      <c r="J501" s="214"/>
      <c r="K501" s="213" t="s">
        <v>2868</v>
      </c>
      <c r="L501" s="214"/>
    </row>
    <row r="502" spans="1:12">
      <c r="A502" s="211" t="s">
        <v>1781</v>
      </c>
      <c r="B502" s="205" t="s">
        <v>158</v>
      </c>
      <c r="C502" s="211" t="s">
        <v>1782</v>
      </c>
      <c r="D502" s="212"/>
      <c r="E502" s="213" t="s">
        <v>2474</v>
      </c>
      <c r="F502" s="214"/>
      <c r="G502" s="213" t="s">
        <v>3232</v>
      </c>
      <c r="H502" s="214"/>
      <c r="I502" s="213" t="s">
        <v>287</v>
      </c>
      <c r="J502" s="214"/>
      <c r="K502" s="213" t="s">
        <v>2868</v>
      </c>
      <c r="L502" s="214"/>
    </row>
    <row r="503" spans="1:12">
      <c r="A503" s="211" t="s">
        <v>1783</v>
      </c>
      <c r="B503" s="205" t="s">
        <v>158</v>
      </c>
      <c r="C503" s="211" t="s">
        <v>1782</v>
      </c>
      <c r="D503" s="212"/>
      <c r="E503" s="213" t="s">
        <v>2474</v>
      </c>
      <c r="F503" s="214"/>
      <c r="G503" s="213" t="s">
        <v>3232</v>
      </c>
      <c r="H503" s="214"/>
      <c r="I503" s="213" t="s">
        <v>287</v>
      </c>
      <c r="J503" s="214"/>
      <c r="K503" s="213" t="s">
        <v>2868</v>
      </c>
      <c r="L503" s="214"/>
    </row>
    <row r="504" spans="1:12">
      <c r="A504" s="211" t="s">
        <v>1784</v>
      </c>
      <c r="B504" s="205" t="s">
        <v>158</v>
      </c>
      <c r="C504" s="211" t="s">
        <v>1782</v>
      </c>
      <c r="D504" s="212"/>
      <c r="E504" s="213" t="s">
        <v>2474</v>
      </c>
      <c r="F504" s="214"/>
      <c r="G504" s="213" t="s">
        <v>3232</v>
      </c>
      <c r="H504" s="214"/>
      <c r="I504" s="213" t="s">
        <v>287</v>
      </c>
      <c r="J504" s="214"/>
      <c r="K504" s="213" t="s">
        <v>2868</v>
      </c>
      <c r="L504" s="214"/>
    </row>
    <row r="505" spans="1:12">
      <c r="A505" s="215" t="s">
        <v>2869</v>
      </c>
      <c r="B505" s="205" t="s">
        <v>158</v>
      </c>
      <c r="C505" s="215" t="s">
        <v>2870</v>
      </c>
      <c r="D505" s="216"/>
      <c r="E505" s="217" t="s">
        <v>290</v>
      </c>
      <c r="F505" s="218"/>
      <c r="G505" s="217" t="s">
        <v>2871</v>
      </c>
      <c r="H505" s="218"/>
      <c r="I505" s="217" t="s">
        <v>287</v>
      </c>
      <c r="J505" s="218"/>
      <c r="K505" s="217" t="s">
        <v>2872</v>
      </c>
      <c r="L505" s="218"/>
    </row>
    <row r="506" spans="1:12">
      <c r="A506" s="215" t="s">
        <v>1785</v>
      </c>
      <c r="B506" s="205" t="s">
        <v>158</v>
      </c>
      <c r="C506" s="215" t="s">
        <v>1786</v>
      </c>
      <c r="D506" s="216"/>
      <c r="E506" s="217" t="s">
        <v>2475</v>
      </c>
      <c r="F506" s="218"/>
      <c r="G506" s="217" t="s">
        <v>3233</v>
      </c>
      <c r="H506" s="218"/>
      <c r="I506" s="217" t="s">
        <v>287</v>
      </c>
      <c r="J506" s="218"/>
      <c r="K506" s="217" t="s">
        <v>2873</v>
      </c>
      <c r="L506" s="218"/>
    </row>
    <row r="507" spans="1:12">
      <c r="A507" s="215" t="s">
        <v>1789</v>
      </c>
      <c r="B507" s="205" t="s">
        <v>158</v>
      </c>
      <c r="C507" s="215" t="s">
        <v>1790</v>
      </c>
      <c r="D507" s="216"/>
      <c r="E507" s="217" t="s">
        <v>2476</v>
      </c>
      <c r="F507" s="218"/>
      <c r="G507" s="217" t="s">
        <v>3219</v>
      </c>
      <c r="H507" s="218"/>
      <c r="I507" s="217" t="s">
        <v>287</v>
      </c>
      <c r="J507" s="218"/>
      <c r="K507" s="217" t="s">
        <v>2874</v>
      </c>
      <c r="L507" s="218"/>
    </row>
    <row r="508" spans="1:12">
      <c r="A508" s="211" t="s">
        <v>158</v>
      </c>
      <c r="B508" s="205" t="s">
        <v>158</v>
      </c>
      <c r="C508" s="211" t="s">
        <v>158</v>
      </c>
      <c r="D508" s="212"/>
      <c r="E508" s="212"/>
      <c r="F508" s="212"/>
      <c r="G508" s="212"/>
      <c r="H508" s="212"/>
      <c r="I508" s="212"/>
      <c r="J508" s="212"/>
      <c r="K508" s="212"/>
      <c r="L508" s="212"/>
    </row>
    <row r="509" spans="1:12">
      <c r="A509" s="211" t="s">
        <v>1792</v>
      </c>
      <c r="B509" s="211" t="s">
        <v>1793</v>
      </c>
      <c r="C509" s="212"/>
      <c r="D509" s="212"/>
      <c r="E509" s="213" t="s">
        <v>1912</v>
      </c>
      <c r="F509" s="214"/>
      <c r="G509" s="213" t="s">
        <v>3234</v>
      </c>
      <c r="H509" s="214"/>
      <c r="I509" s="213" t="s">
        <v>3235</v>
      </c>
      <c r="J509" s="214"/>
      <c r="K509" s="213" t="s">
        <v>2631</v>
      </c>
      <c r="L509" s="214"/>
    </row>
    <row r="510" spans="1:12">
      <c r="A510" s="211" t="s">
        <v>1795</v>
      </c>
      <c r="B510" s="205" t="s">
        <v>158</v>
      </c>
      <c r="C510" s="211" t="s">
        <v>1793</v>
      </c>
      <c r="D510" s="212"/>
      <c r="E510" s="213" t="s">
        <v>1912</v>
      </c>
      <c r="F510" s="214"/>
      <c r="G510" s="213" t="s">
        <v>3234</v>
      </c>
      <c r="H510" s="214"/>
      <c r="I510" s="213" t="s">
        <v>3235</v>
      </c>
      <c r="J510" s="214"/>
      <c r="K510" s="213" t="s">
        <v>2631</v>
      </c>
      <c r="L510" s="214"/>
    </row>
    <row r="511" spans="1:12">
      <c r="A511" s="211" t="s">
        <v>1796</v>
      </c>
      <c r="B511" s="205" t="s">
        <v>158</v>
      </c>
      <c r="C511" s="211" t="s">
        <v>1793</v>
      </c>
      <c r="D511" s="212"/>
      <c r="E511" s="213" t="s">
        <v>1912</v>
      </c>
      <c r="F511" s="214"/>
      <c r="G511" s="213" t="s">
        <v>3234</v>
      </c>
      <c r="H511" s="214"/>
      <c r="I511" s="213" t="s">
        <v>3235</v>
      </c>
      <c r="J511" s="214"/>
      <c r="K511" s="213" t="s">
        <v>2631</v>
      </c>
      <c r="L511" s="214"/>
    </row>
    <row r="512" spans="1:12">
      <c r="A512" s="211" t="s">
        <v>1797</v>
      </c>
      <c r="B512" s="205" t="s">
        <v>158</v>
      </c>
      <c r="C512" s="211" t="s">
        <v>1798</v>
      </c>
      <c r="D512" s="212"/>
      <c r="E512" s="213" t="s">
        <v>2478</v>
      </c>
      <c r="F512" s="214"/>
      <c r="G512" s="213" t="s">
        <v>287</v>
      </c>
      <c r="H512" s="214"/>
      <c r="I512" s="213" t="s">
        <v>3236</v>
      </c>
      <c r="J512" s="214"/>
      <c r="K512" s="213" t="s">
        <v>2875</v>
      </c>
      <c r="L512" s="214"/>
    </row>
    <row r="513" spans="1:12">
      <c r="A513" s="211" t="s">
        <v>1801</v>
      </c>
      <c r="B513" s="205" t="s">
        <v>158</v>
      </c>
      <c r="C513" s="211" t="s">
        <v>1798</v>
      </c>
      <c r="D513" s="212"/>
      <c r="E513" s="213" t="s">
        <v>2478</v>
      </c>
      <c r="F513" s="214"/>
      <c r="G513" s="213" t="s">
        <v>287</v>
      </c>
      <c r="H513" s="214"/>
      <c r="I513" s="213" t="s">
        <v>3236</v>
      </c>
      <c r="J513" s="214"/>
      <c r="K513" s="213" t="s">
        <v>2875</v>
      </c>
      <c r="L513" s="214"/>
    </row>
    <row r="514" spans="1:12">
      <c r="A514" s="215" t="s">
        <v>1802</v>
      </c>
      <c r="B514" s="205" t="s">
        <v>158</v>
      </c>
      <c r="C514" s="215" t="s">
        <v>1803</v>
      </c>
      <c r="D514" s="216"/>
      <c r="E514" s="217" t="s">
        <v>2478</v>
      </c>
      <c r="F514" s="218"/>
      <c r="G514" s="217" t="s">
        <v>287</v>
      </c>
      <c r="H514" s="218"/>
      <c r="I514" s="217" t="s">
        <v>3236</v>
      </c>
      <c r="J514" s="218"/>
      <c r="K514" s="217" t="s">
        <v>2875</v>
      </c>
      <c r="L514" s="218"/>
    </row>
    <row r="515" spans="1:12">
      <c r="A515" s="219" t="s">
        <v>158</v>
      </c>
      <c r="B515" s="205" t="s">
        <v>158</v>
      </c>
      <c r="C515" s="219" t="s">
        <v>158</v>
      </c>
      <c r="D515" s="220"/>
      <c r="E515" s="220"/>
      <c r="F515" s="220"/>
      <c r="G515" s="220"/>
      <c r="H515" s="220"/>
      <c r="I515" s="220"/>
      <c r="J515" s="220"/>
      <c r="K515" s="220"/>
      <c r="L515" s="220"/>
    </row>
    <row r="516" spans="1:12">
      <c r="A516" s="211" t="s">
        <v>1804</v>
      </c>
      <c r="B516" s="205" t="s">
        <v>158</v>
      </c>
      <c r="C516" s="211" t="s">
        <v>1805</v>
      </c>
      <c r="D516" s="212"/>
      <c r="E516" s="213" t="s">
        <v>2479</v>
      </c>
      <c r="F516" s="214"/>
      <c r="G516" s="213" t="s">
        <v>3234</v>
      </c>
      <c r="H516" s="214"/>
      <c r="I516" s="213" t="s">
        <v>3237</v>
      </c>
      <c r="J516" s="214"/>
      <c r="K516" s="213" t="s">
        <v>2876</v>
      </c>
      <c r="L516" s="214"/>
    </row>
    <row r="517" spans="1:12">
      <c r="A517" s="211" t="s">
        <v>1809</v>
      </c>
      <c r="B517" s="205" t="s">
        <v>158</v>
      </c>
      <c r="C517" s="211" t="s">
        <v>1810</v>
      </c>
      <c r="D517" s="212"/>
      <c r="E517" s="213" t="s">
        <v>2480</v>
      </c>
      <c r="F517" s="214"/>
      <c r="G517" s="213" t="s">
        <v>2540</v>
      </c>
      <c r="H517" s="214"/>
      <c r="I517" s="213" t="s">
        <v>3238</v>
      </c>
      <c r="J517" s="214"/>
      <c r="K517" s="213" t="s">
        <v>2877</v>
      </c>
      <c r="L517" s="214"/>
    </row>
    <row r="518" spans="1:12">
      <c r="A518" s="215" t="s">
        <v>1814</v>
      </c>
      <c r="B518" s="205" t="s">
        <v>158</v>
      </c>
      <c r="C518" s="215" t="s">
        <v>1815</v>
      </c>
      <c r="D518" s="216"/>
      <c r="E518" s="217" t="s">
        <v>2481</v>
      </c>
      <c r="F518" s="218"/>
      <c r="G518" s="217" t="s">
        <v>287</v>
      </c>
      <c r="H518" s="218"/>
      <c r="I518" s="217" t="s">
        <v>3239</v>
      </c>
      <c r="J518" s="218"/>
      <c r="K518" s="217" t="s">
        <v>2878</v>
      </c>
      <c r="L518" s="218"/>
    </row>
    <row r="519" spans="1:12">
      <c r="A519" s="215" t="s">
        <v>1818</v>
      </c>
      <c r="B519" s="205" t="s">
        <v>158</v>
      </c>
      <c r="C519" s="215" t="s">
        <v>1819</v>
      </c>
      <c r="D519" s="216"/>
      <c r="E519" s="217" t="s">
        <v>2482</v>
      </c>
      <c r="F519" s="218"/>
      <c r="G519" s="217" t="s">
        <v>2540</v>
      </c>
      <c r="H519" s="218"/>
      <c r="I519" s="217" t="s">
        <v>3240</v>
      </c>
      <c r="J519" s="218"/>
      <c r="K519" s="217" t="s">
        <v>2879</v>
      </c>
      <c r="L519" s="218"/>
    </row>
    <row r="520" spans="1:12">
      <c r="A520" s="219" t="s">
        <v>158</v>
      </c>
      <c r="B520" s="205" t="s">
        <v>158</v>
      </c>
      <c r="C520" s="219" t="s">
        <v>158</v>
      </c>
      <c r="D520" s="220"/>
      <c r="E520" s="220"/>
      <c r="F520" s="220"/>
      <c r="G520" s="220"/>
      <c r="H520" s="220"/>
      <c r="I520" s="220"/>
      <c r="J520" s="220"/>
      <c r="K520" s="220"/>
      <c r="L520" s="220"/>
    </row>
    <row r="521" spans="1:12">
      <c r="A521" s="211" t="s">
        <v>1823</v>
      </c>
      <c r="B521" s="205" t="s">
        <v>158</v>
      </c>
      <c r="C521" s="211" t="s">
        <v>1824</v>
      </c>
      <c r="D521" s="212"/>
      <c r="E521" s="213" t="s">
        <v>2483</v>
      </c>
      <c r="F521" s="214"/>
      <c r="G521" s="213" t="s">
        <v>2880</v>
      </c>
      <c r="H521" s="214"/>
      <c r="I521" s="213" t="s">
        <v>3241</v>
      </c>
      <c r="J521" s="214"/>
      <c r="K521" s="213" t="s">
        <v>2881</v>
      </c>
      <c r="L521" s="214"/>
    </row>
    <row r="522" spans="1:12">
      <c r="A522" s="215" t="s">
        <v>1827</v>
      </c>
      <c r="B522" s="205" t="s">
        <v>158</v>
      </c>
      <c r="C522" s="215" t="s">
        <v>1828</v>
      </c>
      <c r="D522" s="216"/>
      <c r="E522" s="217" t="s">
        <v>2483</v>
      </c>
      <c r="F522" s="218"/>
      <c r="G522" s="217" t="s">
        <v>2880</v>
      </c>
      <c r="H522" s="218"/>
      <c r="I522" s="217" t="s">
        <v>3241</v>
      </c>
      <c r="J522" s="218"/>
      <c r="K522" s="217" t="s">
        <v>2881</v>
      </c>
      <c r="L522" s="218"/>
    </row>
    <row r="523" spans="1:12">
      <c r="A523" s="219" t="s">
        <v>158</v>
      </c>
      <c r="B523" s="205" t="s">
        <v>158</v>
      </c>
      <c r="C523" s="219" t="s">
        <v>158</v>
      </c>
      <c r="D523" s="220"/>
      <c r="E523" s="220"/>
      <c r="F523" s="220"/>
      <c r="G523" s="220"/>
      <c r="H523" s="220"/>
      <c r="I523" s="220"/>
      <c r="J523" s="220"/>
      <c r="K523" s="220"/>
      <c r="L523" s="220"/>
    </row>
    <row r="524" spans="1:12">
      <c r="A524" s="211" t="s">
        <v>1829</v>
      </c>
      <c r="B524" s="205" t="s">
        <v>158</v>
      </c>
      <c r="C524" s="211" t="s">
        <v>1830</v>
      </c>
      <c r="D524" s="212"/>
      <c r="E524" s="213" t="s">
        <v>2484</v>
      </c>
      <c r="F524" s="214"/>
      <c r="G524" s="213" t="s">
        <v>287</v>
      </c>
      <c r="H524" s="214"/>
      <c r="I524" s="213" t="s">
        <v>3242</v>
      </c>
      <c r="J524" s="214"/>
      <c r="K524" s="213" t="s">
        <v>2882</v>
      </c>
      <c r="L524" s="214"/>
    </row>
    <row r="525" spans="1:12">
      <c r="A525" s="215" t="s">
        <v>1833</v>
      </c>
      <c r="B525" s="205" t="s">
        <v>158</v>
      </c>
      <c r="C525" s="215" t="s">
        <v>1834</v>
      </c>
      <c r="D525" s="216"/>
      <c r="E525" s="217" t="s">
        <v>2484</v>
      </c>
      <c r="F525" s="218"/>
      <c r="G525" s="217" t="s">
        <v>287</v>
      </c>
      <c r="H525" s="218"/>
      <c r="I525" s="217" t="s">
        <v>3242</v>
      </c>
      <c r="J525" s="218"/>
      <c r="K525" s="217" t="s">
        <v>2882</v>
      </c>
      <c r="L525" s="218"/>
    </row>
    <row r="526" spans="1:12">
      <c r="A526" s="219" t="s">
        <v>158</v>
      </c>
      <c r="B526" s="205" t="s">
        <v>158</v>
      </c>
      <c r="C526" s="219" t="s">
        <v>158</v>
      </c>
      <c r="D526" s="220"/>
      <c r="E526" s="220"/>
      <c r="F526" s="220"/>
      <c r="G526" s="220"/>
      <c r="H526" s="220"/>
      <c r="I526" s="220"/>
      <c r="J526" s="220"/>
      <c r="K526" s="220"/>
      <c r="L526" s="220"/>
    </row>
    <row r="527" spans="1:12">
      <c r="A527" s="211" t="s">
        <v>1835</v>
      </c>
      <c r="B527" s="205" t="s">
        <v>158</v>
      </c>
      <c r="C527" s="211" t="s">
        <v>1836</v>
      </c>
      <c r="D527" s="212"/>
      <c r="E527" s="213" t="s">
        <v>2485</v>
      </c>
      <c r="F527" s="214"/>
      <c r="G527" s="213" t="s">
        <v>3243</v>
      </c>
      <c r="H527" s="214"/>
      <c r="I527" s="213" t="s">
        <v>3034</v>
      </c>
      <c r="J527" s="214"/>
      <c r="K527" s="213" t="s">
        <v>2883</v>
      </c>
      <c r="L527" s="214"/>
    </row>
    <row r="528" spans="1:12">
      <c r="A528" s="215" t="s">
        <v>1839</v>
      </c>
      <c r="B528" s="205" t="s">
        <v>158</v>
      </c>
      <c r="C528" s="215" t="s">
        <v>1840</v>
      </c>
      <c r="D528" s="216"/>
      <c r="E528" s="217" t="s">
        <v>1841</v>
      </c>
      <c r="F528" s="218"/>
      <c r="G528" s="217" t="s">
        <v>3243</v>
      </c>
      <c r="H528" s="218"/>
      <c r="I528" s="217" t="s">
        <v>287</v>
      </c>
      <c r="J528" s="218"/>
      <c r="K528" s="217" t="s">
        <v>2884</v>
      </c>
      <c r="L528" s="218"/>
    </row>
    <row r="529" spans="1:12">
      <c r="A529" s="215" t="s">
        <v>1842</v>
      </c>
      <c r="B529" s="205" t="s">
        <v>158</v>
      </c>
      <c r="C529" s="215" t="s">
        <v>1843</v>
      </c>
      <c r="D529" s="216"/>
      <c r="E529" s="217" t="s">
        <v>2486</v>
      </c>
      <c r="F529" s="218"/>
      <c r="G529" s="217" t="s">
        <v>287</v>
      </c>
      <c r="H529" s="218"/>
      <c r="I529" s="217" t="s">
        <v>3034</v>
      </c>
      <c r="J529" s="218"/>
      <c r="K529" s="217" t="s">
        <v>2885</v>
      </c>
      <c r="L529" s="218"/>
    </row>
    <row r="530" spans="1:12">
      <c r="A530" s="219" t="s">
        <v>158</v>
      </c>
      <c r="B530" s="205" t="s">
        <v>158</v>
      </c>
      <c r="C530" s="219" t="s">
        <v>158</v>
      </c>
      <c r="D530" s="220"/>
      <c r="E530" s="220"/>
      <c r="F530" s="220"/>
      <c r="G530" s="220"/>
      <c r="H530" s="220"/>
      <c r="I530" s="220"/>
      <c r="J530" s="220"/>
      <c r="K530" s="220"/>
      <c r="L530" s="220"/>
    </row>
    <row r="531" spans="1:12">
      <c r="A531" s="211" t="s">
        <v>1846</v>
      </c>
      <c r="B531" s="205" t="s">
        <v>158</v>
      </c>
      <c r="C531" s="211" t="s">
        <v>1847</v>
      </c>
      <c r="D531" s="212"/>
      <c r="E531" s="213" t="s">
        <v>2487</v>
      </c>
      <c r="F531" s="214"/>
      <c r="G531" s="213" t="s">
        <v>287</v>
      </c>
      <c r="H531" s="214"/>
      <c r="I531" s="213" t="s">
        <v>3244</v>
      </c>
      <c r="J531" s="214"/>
      <c r="K531" s="213" t="s">
        <v>2886</v>
      </c>
      <c r="L531" s="214"/>
    </row>
    <row r="532" spans="1:12">
      <c r="A532" s="211" t="s">
        <v>1851</v>
      </c>
      <c r="B532" s="205" t="s">
        <v>158</v>
      </c>
      <c r="C532" s="211" t="s">
        <v>1847</v>
      </c>
      <c r="D532" s="212"/>
      <c r="E532" s="213" t="s">
        <v>2487</v>
      </c>
      <c r="F532" s="214"/>
      <c r="G532" s="213" t="s">
        <v>287</v>
      </c>
      <c r="H532" s="214"/>
      <c r="I532" s="213" t="s">
        <v>3244</v>
      </c>
      <c r="J532" s="214"/>
      <c r="K532" s="213" t="s">
        <v>2886</v>
      </c>
      <c r="L532" s="214"/>
    </row>
    <row r="533" spans="1:12">
      <c r="A533" s="215" t="s">
        <v>2887</v>
      </c>
      <c r="B533" s="205" t="s">
        <v>158</v>
      </c>
      <c r="C533" s="215" t="s">
        <v>2888</v>
      </c>
      <c r="D533" s="216"/>
      <c r="E533" s="217" t="s">
        <v>290</v>
      </c>
      <c r="F533" s="218"/>
      <c r="G533" s="217" t="s">
        <v>287</v>
      </c>
      <c r="H533" s="218"/>
      <c r="I533" s="217" t="s">
        <v>2889</v>
      </c>
      <c r="J533" s="218"/>
      <c r="K533" s="217" t="s">
        <v>2890</v>
      </c>
      <c r="L533" s="218"/>
    </row>
    <row r="534" spans="1:12">
      <c r="A534" s="215" t="s">
        <v>1852</v>
      </c>
      <c r="B534" s="205" t="s">
        <v>158</v>
      </c>
      <c r="C534" s="215" t="s">
        <v>1853</v>
      </c>
      <c r="D534" s="216"/>
      <c r="E534" s="217" t="s">
        <v>2488</v>
      </c>
      <c r="F534" s="218"/>
      <c r="G534" s="217" t="s">
        <v>287</v>
      </c>
      <c r="H534" s="218"/>
      <c r="I534" s="217" t="s">
        <v>3245</v>
      </c>
      <c r="J534" s="218"/>
      <c r="K534" s="217" t="s">
        <v>2891</v>
      </c>
      <c r="L534" s="218"/>
    </row>
    <row r="535" spans="1:12">
      <c r="A535" s="215" t="s">
        <v>1857</v>
      </c>
      <c r="B535" s="205" t="s">
        <v>158</v>
      </c>
      <c r="C535" s="215" t="s">
        <v>1858</v>
      </c>
      <c r="D535" s="216"/>
      <c r="E535" s="217" t="s">
        <v>2489</v>
      </c>
      <c r="F535" s="218"/>
      <c r="G535" s="217" t="s">
        <v>287</v>
      </c>
      <c r="H535" s="218"/>
      <c r="I535" s="217" t="s">
        <v>3246</v>
      </c>
      <c r="J535" s="218"/>
      <c r="K535" s="217" t="s">
        <v>2892</v>
      </c>
      <c r="L535" s="218"/>
    </row>
    <row r="536" spans="1:12">
      <c r="A536" s="215" t="s">
        <v>1861</v>
      </c>
      <c r="B536" s="205" t="s">
        <v>158</v>
      </c>
      <c r="C536" s="215" t="s">
        <v>1862</v>
      </c>
      <c r="D536" s="216"/>
      <c r="E536" s="217" t="s">
        <v>1863</v>
      </c>
      <c r="F536" s="218"/>
      <c r="G536" s="217" t="s">
        <v>287</v>
      </c>
      <c r="H536" s="218"/>
      <c r="I536" s="217" t="s">
        <v>287</v>
      </c>
      <c r="J536" s="218"/>
      <c r="K536" s="217" t="s">
        <v>1863</v>
      </c>
      <c r="L536" s="218"/>
    </row>
    <row r="537" spans="1:12">
      <c r="A537" s="219" t="s">
        <v>158</v>
      </c>
      <c r="B537" s="205" t="s">
        <v>158</v>
      </c>
      <c r="C537" s="219" t="s">
        <v>158</v>
      </c>
      <c r="D537" s="220"/>
      <c r="E537" s="220"/>
      <c r="F537" s="220"/>
      <c r="G537" s="220"/>
      <c r="H537" s="220"/>
      <c r="I537" s="220"/>
      <c r="J537" s="220"/>
      <c r="K537" s="220"/>
      <c r="L537" s="220"/>
    </row>
    <row r="538" spans="1:12">
      <c r="A538" s="211" t="s">
        <v>1864</v>
      </c>
      <c r="B538" s="205" t="s">
        <v>158</v>
      </c>
      <c r="C538" s="211" t="s">
        <v>1865</v>
      </c>
      <c r="D538" s="212"/>
      <c r="E538" s="213" t="s">
        <v>1868</v>
      </c>
      <c r="F538" s="214"/>
      <c r="G538" s="213" t="s">
        <v>287</v>
      </c>
      <c r="H538" s="214"/>
      <c r="I538" s="213" t="s">
        <v>3247</v>
      </c>
      <c r="J538" s="214"/>
      <c r="K538" s="213" t="s">
        <v>2893</v>
      </c>
      <c r="L538" s="214"/>
    </row>
    <row r="539" spans="1:12">
      <c r="A539" s="211" t="s">
        <v>1869</v>
      </c>
      <c r="B539" s="205" t="s">
        <v>158</v>
      </c>
      <c r="C539" s="211" t="s">
        <v>1865</v>
      </c>
      <c r="D539" s="212"/>
      <c r="E539" s="213" t="s">
        <v>1868</v>
      </c>
      <c r="F539" s="214"/>
      <c r="G539" s="213" t="s">
        <v>287</v>
      </c>
      <c r="H539" s="214"/>
      <c r="I539" s="213" t="s">
        <v>3247</v>
      </c>
      <c r="J539" s="214"/>
      <c r="K539" s="213" t="s">
        <v>2893</v>
      </c>
      <c r="L539" s="214"/>
    </row>
    <row r="540" spans="1:12">
      <c r="A540" s="215" t="s">
        <v>1870</v>
      </c>
      <c r="B540" s="205" t="s">
        <v>158</v>
      </c>
      <c r="C540" s="215" t="s">
        <v>1871</v>
      </c>
      <c r="D540" s="216"/>
      <c r="E540" s="217" t="s">
        <v>1873</v>
      </c>
      <c r="F540" s="218"/>
      <c r="G540" s="217" t="s">
        <v>287</v>
      </c>
      <c r="H540" s="218"/>
      <c r="I540" s="217" t="s">
        <v>2250</v>
      </c>
      <c r="J540" s="218"/>
      <c r="K540" s="217" t="s">
        <v>2541</v>
      </c>
      <c r="L540" s="218"/>
    </row>
    <row r="541" spans="1:12">
      <c r="A541" s="215" t="s">
        <v>1874</v>
      </c>
      <c r="B541" s="205" t="s">
        <v>158</v>
      </c>
      <c r="C541" s="215" t="s">
        <v>1875</v>
      </c>
      <c r="D541" s="216"/>
      <c r="E541" s="217" t="s">
        <v>1876</v>
      </c>
      <c r="F541" s="218"/>
      <c r="G541" s="217" t="s">
        <v>287</v>
      </c>
      <c r="H541" s="218"/>
      <c r="I541" s="217" t="s">
        <v>3248</v>
      </c>
      <c r="J541" s="218"/>
      <c r="K541" s="217" t="s">
        <v>2894</v>
      </c>
      <c r="L541" s="218"/>
    </row>
    <row r="542" spans="1:12">
      <c r="A542" s="219" t="s">
        <v>158</v>
      </c>
      <c r="B542" s="205" t="s">
        <v>158</v>
      </c>
      <c r="C542" s="219" t="s">
        <v>158</v>
      </c>
      <c r="D542" s="220"/>
      <c r="E542" s="220"/>
      <c r="F542" s="220"/>
      <c r="G542" s="220"/>
      <c r="H542" s="220"/>
      <c r="I542" s="220"/>
      <c r="J542" s="220"/>
      <c r="K542" s="220"/>
      <c r="L542" s="220"/>
    </row>
    <row r="543" spans="1:12">
      <c r="A543" s="211" t="s">
        <v>2895</v>
      </c>
      <c r="B543" s="205" t="s">
        <v>158</v>
      </c>
      <c r="C543" s="211" t="s">
        <v>2896</v>
      </c>
      <c r="D543" s="212"/>
      <c r="E543" s="213" t="s">
        <v>290</v>
      </c>
      <c r="F543" s="214"/>
      <c r="G543" s="213" t="s">
        <v>287</v>
      </c>
      <c r="H543" s="214"/>
      <c r="I543" s="213" t="s">
        <v>2871</v>
      </c>
      <c r="J543" s="214"/>
      <c r="K543" s="213" t="s">
        <v>2872</v>
      </c>
      <c r="L543" s="214"/>
    </row>
    <row r="544" spans="1:12">
      <c r="A544" s="211" t="s">
        <v>2897</v>
      </c>
      <c r="B544" s="205" t="s">
        <v>158</v>
      </c>
      <c r="C544" s="211" t="s">
        <v>2898</v>
      </c>
      <c r="D544" s="212"/>
      <c r="E544" s="213" t="s">
        <v>290</v>
      </c>
      <c r="F544" s="214"/>
      <c r="G544" s="213" t="s">
        <v>287</v>
      </c>
      <c r="H544" s="214"/>
      <c r="I544" s="213" t="s">
        <v>2871</v>
      </c>
      <c r="J544" s="214"/>
      <c r="K544" s="213" t="s">
        <v>2872</v>
      </c>
      <c r="L544" s="214"/>
    </row>
    <row r="545" spans="1:12">
      <c r="A545" s="215" t="s">
        <v>2899</v>
      </c>
      <c r="B545" s="205" t="s">
        <v>158</v>
      </c>
      <c r="C545" s="215" t="s">
        <v>2870</v>
      </c>
      <c r="D545" s="216"/>
      <c r="E545" s="217" t="s">
        <v>290</v>
      </c>
      <c r="F545" s="218"/>
      <c r="G545" s="217" t="s">
        <v>287</v>
      </c>
      <c r="H545" s="218"/>
      <c r="I545" s="217" t="s">
        <v>2871</v>
      </c>
      <c r="J545" s="218"/>
      <c r="K545" s="217" t="s">
        <v>2872</v>
      </c>
      <c r="L545" s="218"/>
    </row>
    <row r="546" spans="1:12">
      <c r="A546" s="221" t="s">
        <v>1877</v>
      </c>
      <c r="B546" s="222"/>
      <c r="C546" s="222"/>
      <c r="D546" s="222"/>
      <c r="E546" s="222"/>
      <c r="F546" s="222"/>
      <c r="G546" s="222"/>
      <c r="H546" s="222"/>
      <c r="I546" s="222"/>
      <c r="J546" s="222"/>
      <c r="K546" s="222"/>
      <c r="L546" s="222"/>
    </row>
    <row r="547" spans="1:12">
      <c r="A547" s="223" t="s">
        <v>264</v>
      </c>
      <c r="B547" s="224"/>
      <c r="C547" s="224"/>
      <c r="D547" s="225" t="s">
        <v>2542</v>
      </c>
      <c r="F547" s="223" t="s">
        <v>542</v>
      </c>
      <c r="G547" s="224"/>
      <c r="H547" s="224"/>
      <c r="I547" s="224"/>
      <c r="J547" s="224"/>
      <c r="K547" s="225" t="s">
        <v>2542</v>
      </c>
      <c r="L547" s="226"/>
    </row>
    <row r="548" spans="1:12">
      <c r="A548" s="223" t="s">
        <v>742</v>
      </c>
      <c r="B548" s="224"/>
      <c r="C548" s="224"/>
      <c r="D548" s="225" t="s">
        <v>2631</v>
      </c>
      <c r="F548" s="223" t="s">
        <v>1793</v>
      </c>
      <c r="G548" s="224"/>
      <c r="H548" s="224"/>
      <c r="I548" s="224"/>
      <c r="J548" s="224"/>
      <c r="K548" s="225" t="s">
        <v>2631</v>
      </c>
      <c r="L548" s="226"/>
    </row>
    <row r="549" spans="1:12">
      <c r="A549" s="223" t="s">
        <v>158</v>
      </c>
      <c r="B549" s="224"/>
      <c r="C549" s="224"/>
      <c r="D549" s="225" t="s">
        <v>158</v>
      </c>
      <c r="F549" s="223" t="s">
        <v>158</v>
      </c>
      <c r="G549" s="224"/>
      <c r="H549" s="224"/>
      <c r="I549" s="224"/>
      <c r="J549" s="224"/>
      <c r="K549" s="225" t="s">
        <v>158</v>
      </c>
      <c r="L549" s="226"/>
    </row>
    <row r="550" spans="1:12">
      <c r="A550" s="223" t="s">
        <v>1878</v>
      </c>
      <c r="B550" s="224"/>
      <c r="C550" s="224"/>
      <c r="D550" s="225" t="s">
        <v>3249</v>
      </c>
      <c r="F550" s="223" t="s">
        <v>1880</v>
      </c>
      <c r="G550" s="224"/>
      <c r="H550" s="224"/>
      <c r="I550" s="224"/>
      <c r="J550" s="224"/>
      <c r="K550" s="225" t="s">
        <v>3249</v>
      </c>
      <c r="L550" s="226"/>
    </row>
    <row r="551" spans="1:12">
      <c r="D551" s="223" t="s">
        <v>1881</v>
      </c>
      <c r="E551" s="224"/>
      <c r="F551" s="225" t="s">
        <v>290</v>
      </c>
      <c r="G551" s="226"/>
    </row>
    <row r="552" spans="1:12">
      <c r="D552" s="223" t="s">
        <v>1882</v>
      </c>
      <c r="E552" s="224"/>
      <c r="F552" s="225" t="s">
        <v>290</v>
      </c>
      <c r="G552" s="226"/>
    </row>
    <row r="553" spans="1:12">
      <c r="A553" s="205" t="s">
        <v>158</v>
      </c>
      <c r="B553" s="206"/>
      <c r="C553" s="206"/>
      <c r="D553" s="206"/>
      <c r="E553" s="206"/>
      <c r="F553" s="206"/>
      <c r="G553" s="206"/>
      <c r="H553" s="206"/>
      <c r="I553" s="206"/>
      <c r="J553" s="206"/>
      <c r="K553" s="206"/>
      <c r="L553" s="206"/>
    </row>
  </sheetData>
  <pageMargins left="0.3611111111111111" right="0.3611111111111111" top="0.3611111111111111" bottom="0.3611111111111111" header="0.31496062000000002" footer="0.31496062000000002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ilha8"/>
  <dimension ref="A1:M377"/>
  <sheetViews>
    <sheetView showGridLines="0" topLeftCell="A256" workbookViewId="0">
      <selection activeCell="J13" sqref="J13"/>
    </sheetView>
  </sheetViews>
  <sheetFormatPr defaultColWidth="9" defaultRowHeight="12"/>
  <cols>
    <col min="1" max="1" width="11.28515625" style="19" customWidth="1"/>
    <col min="2" max="2" width="5.7109375" style="19" customWidth="1"/>
    <col min="3" max="3" width="15.85546875" style="19" customWidth="1"/>
    <col min="4" max="4" width="12.5703125" style="19" customWidth="1"/>
    <col min="5" max="6" width="6.42578125" style="19" customWidth="1"/>
    <col min="7" max="7" width="4" style="19" customWidth="1"/>
    <col min="8" max="8" width="3.28515625" style="19" customWidth="1"/>
    <col min="9" max="9" width="9.140625" style="19"/>
    <col min="10" max="10" width="6.85546875" style="19" customWidth="1"/>
    <col min="11" max="11" width="5.42578125" style="19" customWidth="1"/>
    <col min="12" max="12" width="10" style="19" customWidth="1"/>
    <col min="13" max="13" width="8.7109375" style="19" customWidth="1"/>
    <col min="14" max="256" width="9.140625" style="19"/>
    <col min="257" max="257" width="11.28515625" style="19" customWidth="1"/>
    <col min="258" max="258" width="5.7109375" style="19" customWidth="1"/>
    <col min="259" max="259" width="15.85546875" style="19" customWidth="1"/>
    <col min="260" max="260" width="12.5703125" style="19" customWidth="1"/>
    <col min="261" max="262" width="6.42578125" style="19" customWidth="1"/>
    <col min="263" max="263" width="4" style="19" customWidth="1"/>
    <col min="264" max="264" width="3.28515625" style="19" customWidth="1"/>
    <col min="265" max="265" width="9.140625" style="19"/>
    <col min="266" max="266" width="6.85546875" style="19" customWidth="1"/>
    <col min="267" max="267" width="5.42578125" style="19" customWidth="1"/>
    <col min="268" max="268" width="10" style="19" customWidth="1"/>
    <col min="269" max="269" width="8.7109375" style="19" customWidth="1"/>
    <col min="270" max="512" width="9.140625" style="19"/>
    <col min="513" max="513" width="11.28515625" style="19" customWidth="1"/>
    <col min="514" max="514" width="5.7109375" style="19" customWidth="1"/>
    <col min="515" max="515" width="15.85546875" style="19" customWidth="1"/>
    <col min="516" max="516" width="12.5703125" style="19" customWidth="1"/>
    <col min="517" max="518" width="6.42578125" style="19" customWidth="1"/>
    <col min="519" max="519" width="4" style="19" customWidth="1"/>
    <col min="520" max="520" width="3.28515625" style="19" customWidth="1"/>
    <col min="521" max="521" width="9.140625" style="19"/>
    <col min="522" max="522" width="6.85546875" style="19" customWidth="1"/>
    <col min="523" max="523" width="5.42578125" style="19" customWidth="1"/>
    <col min="524" max="524" width="10" style="19" customWidth="1"/>
    <col min="525" max="525" width="8.7109375" style="19" customWidth="1"/>
    <col min="526" max="768" width="9.140625" style="19"/>
    <col min="769" max="769" width="11.28515625" style="19" customWidth="1"/>
    <col min="770" max="770" width="5.7109375" style="19" customWidth="1"/>
    <col min="771" max="771" width="15.85546875" style="19" customWidth="1"/>
    <col min="772" max="772" width="12.5703125" style="19" customWidth="1"/>
    <col min="773" max="774" width="6.42578125" style="19" customWidth="1"/>
    <col min="775" max="775" width="4" style="19" customWidth="1"/>
    <col min="776" max="776" width="3.28515625" style="19" customWidth="1"/>
    <col min="777" max="777" width="9.140625" style="19"/>
    <col min="778" max="778" width="6.85546875" style="19" customWidth="1"/>
    <col min="779" max="779" width="5.42578125" style="19" customWidth="1"/>
    <col min="780" max="780" width="10" style="19" customWidth="1"/>
    <col min="781" max="781" width="8.7109375" style="19" customWidth="1"/>
    <col min="782" max="1024" width="9.140625" style="19"/>
    <col min="1025" max="1025" width="11.28515625" style="19" customWidth="1"/>
    <col min="1026" max="1026" width="5.7109375" style="19" customWidth="1"/>
    <col min="1027" max="1027" width="15.85546875" style="19" customWidth="1"/>
    <col min="1028" max="1028" width="12.5703125" style="19" customWidth="1"/>
    <col min="1029" max="1030" width="6.42578125" style="19" customWidth="1"/>
    <col min="1031" max="1031" width="4" style="19" customWidth="1"/>
    <col min="1032" max="1032" width="3.28515625" style="19" customWidth="1"/>
    <col min="1033" max="1033" width="9.140625" style="19"/>
    <col min="1034" max="1034" width="6.85546875" style="19" customWidth="1"/>
    <col min="1035" max="1035" width="5.42578125" style="19" customWidth="1"/>
    <col min="1036" max="1036" width="10" style="19" customWidth="1"/>
    <col min="1037" max="1037" width="8.7109375" style="19" customWidth="1"/>
    <col min="1038" max="1280" width="9.140625" style="19"/>
    <col min="1281" max="1281" width="11.28515625" style="19" customWidth="1"/>
    <col min="1282" max="1282" width="5.7109375" style="19" customWidth="1"/>
    <col min="1283" max="1283" width="15.85546875" style="19" customWidth="1"/>
    <col min="1284" max="1284" width="12.5703125" style="19" customWidth="1"/>
    <col min="1285" max="1286" width="6.42578125" style="19" customWidth="1"/>
    <col min="1287" max="1287" width="4" style="19" customWidth="1"/>
    <col min="1288" max="1288" width="3.28515625" style="19" customWidth="1"/>
    <col min="1289" max="1289" width="9.140625" style="19"/>
    <col min="1290" max="1290" width="6.85546875" style="19" customWidth="1"/>
    <col min="1291" max="1291" width="5.42578125" style="19" customWidth="1"/>
    <col min="1292" max="1292" width="10" style="19" customWidth="1"/>
    <col min="1293" max="1293" width="8.7109375" style="19" customWidth="1"/>
    <col min="1294" max="1536" width="9.140625" style="19"/>
    <col min="1537" max="1537" width="11.28515625" style="19" customWidth="1"/>
    <col min="1538" max="1538" width="5.7109375" style="19" customWidth="1"/>
    <col min="1539" max="1539" width="15.85546875" style="19" customWidth="1"/>
    <col min="1540" max="1540" width="12.5703125" style="19" customWidth="1"/>
    <col min="1541" max="1542" width="6.42578125" style="19" customWidth="1"/>
    <col min="1543" max="1543" width="4" style="19" customWidth="1"/>
    <col min="1544" max="1544" width="3.28515625" style="19" customWidth="1"/>
    <col min="1545" max="1545" width="9.140625" style="19"/>
    <col min="1546" max="1546" width="6.85546875" style="19" customWidth="1"/>
    <col min="1547" max="1547" width="5.42578125" style="19" customWidth="1"/>
    <col min="1548" max="1548" width="10" style="19" customWidth="1"/>
    <col min="1549" max="1549" width="8.7109375" style="19" customWidth="1"/>
    <col min="1550" max="1792" width="9.140625" style="19"/>
    <col min="1793" max="1793" width="11.28515625" style="19" customWidth="1"/>
    <col min="1794" max="1794" width="5.7109375" style="19" customWidth="1"/>
    <col min="1795" max="1795" width="15.85546875" style="19" customWidth="1"/>
    <col min="1796" max="1796" width="12.5703125" style="19" customWidth="1"/>
    <col min="1797" max="1798" width="6.42578125" style="19" customWidth="1"/>
    <col min="1799" max="1799" width="4" style="19" customWidth="1"/>
    <col min="1800" max="1800" width="3.28515625" style="19" customWidth="1"/>
    <col min="1801" max="1801" width="9.140625" style="19"/>
    <col min="1802" max="1802" width="6.85546875" style="19" customWidth="1"/>
    <col min="1803" max="1803" width="5.42578125" style="19" customWidth="1"/>
    <col min="1804" max="1804" width="10" style="19" customWidth="1"/>
    <col min="1805" max="1805" width="8.7109375" style="19" customWidth="1"/>
    <col min="1806" max="2048" width="9.140625" style="19"/>
    <col min="2049" max="2049" width="11.28515625" style="19" customWidth="1"/>
    <col min="2050" max="2050" width="5.7109375" style="19" customWidth="1"/>
    <col min="2051" max="2051" width="15.85546875" style="19" customWidth="1"/>
    <col min="2052" max="2052" width="12.5703125" style="19" customWidth="1"/>
    <col min="2053" max="2054" width="6.42578125" style="19" customWidth="1"/>
    <col min="2055" max="2055" width="4" style="19" customWidth="1"/>
    <col min="2056" max="2056" width="3.28515625" style="19" customWidth="1"/>
    <col min="2057" max="2057" width="9.140625" style="19"/>
    <col min="2058" max="2058" width="6.85546875" style="19" customWidth="1"/>
    <col min="2059" max="2059" width="5.42578125" style="19" customWidth="1"/>
    <col min="2060" max="2060" width="10" style="19" customWidth="1"/>
    <col min="2061" max="2061" width="8.7109375" style="19" customWidth="1"/>
    <col min="2062" max="2304" width="9.140625" style="19"/>
    <col min="2305" max="2305" width="11.28515625" style="19" customWidth="1"/>
    <col min="2306" max="2306" width="5.7109375" style="19" customWidth="1"/>
    <col min="2307" max="2307" width="15.85546875" style="19" customWidth="1"/>
    <col min="2308" max="2308" width="12.5703125" style="19" customWidth="1"/>
    <col min="2309" max="2310" width="6.42578125" style="19" customWidth="1"/>
    <col min="2311" max="2311" width="4" style="19" customWidth="1"/>
    <col min="2312" max="2312" width="3.28515625" style="19" customWidth="1"/>
    <col min="2313" max="2313" width="9.140625" style="19"/>
    <col min="2314" max="2314" width="6.85546875" style="19" customWidth="1"/>
    <col min="2315" max="2315" width="5.42578125" style="19" customWidth="1"/>
    <col min="2316" max="2316" width="10" style="19" customWidth="1"/>
    <col min="2317" max="2317" width="8.7109375" style="19" customWidth="1"/>
    <col min="2318" max="2560" width="9.140625" style="19"/>
    <col min="2561" max="2561" width="11.28515625" style="19" customWidth="1"/>
    <col min="2562" max="2562" width="5.7109375" style="19" customWidth="1"/>
    <col min="2563" max="2563" width="15.85546875" style="19" customWidth="1"/>
    <col min="2564" max="2564" width="12.5703125" style="19" customWidth="1"/>
    <col min="2565" max="2566" width="6.42578125" style="19" customWidth="1"/>
    <col min="2567" max="2567" width="4" style="19" customWidth="1"/>
    <col min="2568" max="2568" width="3.28515625" style="19" customWidth="1"/>
    <col min="2569" max="2569" width="9.140625" style="19"/>
    <col min="2570" max="2570" width="6.85546875" style="19" customWidth="1"/>
    <col min="2571" max="2571" width="5.42578125" style="19" customWidth="1"/>
    <col min="2572" max="2572" width="10" style="19" customWidth="1"/>
    <col min="2573" max="2573" width="8.7109375" style="19" customWidth="1"/>
    <col min="2574" max="2816" width="9.140625" style="19"/>
    <col min="2817" max="2817" width="11.28515625" style="19" customWidth="1"/>
    <col min="2818" max="2818" width="5.7109375" style="19" customWidth="1"/>
    <col min="2819" max="2819" width="15.85546875" style="19" customWidth="1"/>
    <col min="2820" max="2820" width="12.5703125" style="19" customWidth="1"/>
    <col min="2821" max="2822" width="6.42578125" style="19" customWidth="1"/>
    <col min="2823" max="2823" width="4" style="19" customWidth="1"/>
    <col min="2824" max="2824" width="3.28515625" style="19" customWidth="1"/>
    <col min="2825" max="2825" width="9.140625" style="19"/>
    <col min="2826" max="2826" width="6.85546875" style="19" customWidth="1"/>
    <col min="2827" max="2827" width="5.42578125" style="19" customWidth="1"/>
    <col min="2828" max="2828" width="10" style="19" customWidth="1"/>
    <col min="2829" max="2829" width="8.7109375" style="19" customWidth="1"/>
    <col min="2830" max="3072" width="9.140625" style="19"/>
    <col min="3073" max="3073" width="11.28515625" style="19" customWidth="1"/>
    <col min="3074" max="3074" width="5.7109375" style="19" customWidth="1"/>
    <col min="3075" max="3075" width="15.85546875" style="19" customWidth="1"/>
    <col min="3076" max="3076" width="12.5703125" style="19" customWidth="1"/>
    <col min="3077" max="3078" width="6.42578125" style="19" customWidth="1"/>
    <col min="3079" max="3079" width="4" style="19" customWidth="1"/>
    <col min="3080" max="3080" width="3.28515625" style="19" customWidth="1"/>
    <col min="3081" max="3081" width="9.140625" style="19"/>
    <col min="3082" max="3082" width="6.85546875" style="19" customWidth="1"/>
    <col min="3083" max="3083" width="5.42578125" style="19" customWidth="1"/>
    <col min="3084" max="3084" width="10" style="19" customWidth="1"/>
    <col min="3085" max="3085" width="8.7109375" style="19" customWidth="1"/>
    <col min="3086" max="3328" width="9.140625" style="19"/>
    <col min="3329" max="3329" width="11.28515625" style="19" customWidth="1"/>
    <col min="3330" max="3330" width="5.7109375" style="19" customWidth="1"/>
    <col min="3331" max="3331" width="15.85546875" style="19" customWidth="1"/>
    <col min="3332" max="3332" width="12.5703125" style="19" customWidth="1"/>
    <col min="3333" max="3334" width="6.42578125" style="19" customWidth="1"/>
    <col min="3335" max="3335" width="4" style="19" customWidth="1"/>
    <col min="3336" max="3336" width="3.28515625" style="19" customWidth="1"/>
    <col min="3337" max="3337" width="9.140625" style="19"/>
    <col min="3338" max="3338" width="6.85546875" style="19" customWidth="1"/>
    <col min="3339" max="3339" width="5.42578125" style="19" customWidth="1"/>
    <col min="3340" max="3340" width="10" style="19" customWidth="1"/>
    <col min="3341" max="3341" width="8.7109375" style="19" customWidth="1"/>
    <col min="3342" max="3584" width="9.140625" style="19"/>
    <col min="3585" max="3585" width="11.28515625" style="19" customWidth="1"/>
    <col min="3586" max="3586" width="5.7109375" style="19" customWidth="1"/>
    <col min="3587" max="3587" width="15.85546875" style="19" customWidth="1"/>
    <col min="3588" max="3588" width="12.5703125" style="19" customWidth="1"/>
    <col min="3589" max="3590" width="6.42578125" style="19" customWidth="1"/>
    <col min="3591" max="3591" width="4" style="19" customWidth="1"/>
    <col min="3592" max="3592" width="3.28515625" style="19" customWidth="1"/>
    <col min="3593" max="3593" width="9.140625" style="19"/>
    <col min="3594" max="3594" width="6.85546875" style="19" customWidth="1"/>
    <col min="3595" max="3595" width="5.42578125" style="19" customWidth="1"/>
    <col min="3596" max="3596" width="10" style="19" customWidth="1"/>
    <col min="3597" max="3597" width="8.7109375" style="19" customWidth="1"/>
    <col min="3598" max="3840" width="9.140625" style="19"/>
    <col min="3841" max="3841" width="11.28515625" style="19" customWidth="1"/>
    <col min="3842" max="3842" width="5.7109375" style="19" customWidth="1"/>
    <col min="3843" max="3843" width="15.85546875" style="19" customWidth="1"/>
    <col min="3844" max="3844" width="12.5703125" style="19" customWidth="1"/>
    <col min="3845" max="3846" width="6.42578125" style="19" customWidth="1"/>
    <col min="3847" max="3847" width="4" style="19" customWidth="1"/>
    <col min="3848" max="3848" width="3.28515625" style="19" customWidth="1"/>
    <col min="3849" max="3849" width="9.140625" style="19"/>
    <col min="3850" max="3850" width="6.85546875" style="19" customWidth="1"/>
    <col min="3851" max="3851" width="5.42578125" style="19" customWidth="1"/>
    <col min="3852" max="3852" width="10" style="19" customWidth="1"/>
    <col min="3853" max="3853" width="8.7109375" style="19" customWidth="1"/>
    <col min="3854" max="4096" width="9.140625" style="19"/>
    <col min="4097" max="4097" width="11.28515625" style="19" customWidth="1"/>
    <col min="4098" max="4098" width="5.7109375" style="19" customWidth="1"/>
    <col min="4099" max="4099" width="15.85546875" style="19" customWidth="1"/>
    <col min="4100" max="4100" width="12.5703125" style="19" customWidth="1"/>
    <col min="4101" max="4102" width="6.42578125" style="19" customWidth="1"/>
    <col min="4103" max="4103" width="4" style="19" customWidth="1"/>
    <col min="4104" max="4104" width="3.28515625" style="19" customWidth="1"/>
    <col min="4105" max="4105" width="9.140625" style="19"/>
    <col min="4106" max="4106" width="6.85546875" style="19" customWidth="1"/>
    <col min="4107" max="4107" width="5.42578125" style="19" customWidth="1"/>
    <col min="4108" max="4108" width="10" style="19" customWidth="1"/>
    <col min="4109" max="4109" width="8.7109375" style="19" customWidth="1"/>
    <col min="4110" max="4352" width="9.140625" style="19"/>
    <col min="4353" max="4353" width="11.28515625" style="19" customWidth="1"/>
    <col min="4354" max="4354" width="5.7109375" style="19" customWidth="1"/>
    <col min="4355" max="4355" width="15.85546875" style="19" customWidth="1"/>
    <col min="4356" max="4356" width="12.5703125" style="19" customWidth="1"/>
    <col min="4357" max="4358" width="6.42578125" style="19" customWidth="1"/>
    <col min="4359" max="4359" width="4" style="19" customWidth="1"/>
    <col min="4360" max="4360" width="3.28515625" style="19" customWidth="1"/>
    <col min="4361" max="4361" width="9.140625" style="19"/>
    <col min="4362" max="4362" width="6.85546875" style="19" customWidth="1"/>
    <col min="4363" max="4363" width="5.42578125" style="19" customWidth="1"/>
    <col min="4364" max="4364" width="10" style="19" customWidth="1"/>
    <col min="4365" max="4365" width="8.7109375" style="19" customWidth="1"/>
    <col min="4366" max="4608" width="9.140625" style="19"/>
    <col min="4609" max="4609" width="11.28515625" style="19" customWidth="1"/>
    <col min="4610" max="4610" width="5.7109375" style="19" customWidth="1"/>
    <col min="4611" max="4611" width="15.85546875" style="19" customWidth="1"/>
    <col min="4612" max="4612" width="12.5703125" style="19" customWidth="1"/>
    <col min="4613" max="4614" width="6.42578125" style="19" customWidth="1"/>
    <col min="4615" max="4615" width="4" style="19" customWidth="1"/>
    <col min="4616" max="4616" width="3.28515625" style="19" customWidth="1"/>
    <col min="4617" max="4617" width="9.140625" style="19"/>
    <col min="4618" max="4618" width="6.85546875" style="19" customWidth="1"/>
    <col min="4619" max="4619" width="5.42578125" style="19" customWidth="1"/>
    <col min="4620" max="4620" width="10" style="19" customWidth="1"/>
    <col min="4621" max="4621" width="8.7109375" style="19" customWidth="1"/>
    <col min="4622" max="4864" width="9.140625" style="19"/>
    <col min="4865" max="4865" width="11.28515625" style="19" customWidth="1"/>
    <col min="4866" max="4866" width="5.7109375" style="19" customWidth="1"/>
    <col min="4867" max="4867" width="15.85546875" style="19" customWidth="1"/>
    <col min="4868" max="4868" width="12.5703125" style="19" customWidth="1"/>
    <col min="4869" max="4870" width="6.42578125" style="19" customWidth="1"/>
    <col min="4871" max="4871" width="4" style="19" customWidth="1"/>
    <col min="4872" max="4872" width="3.28515625" style="19" customWidth="1"/>
    <col min="4873" max="4873" width="9.140625" style="19"/>
    <col min="4874" max="4874" width="6.85546875" style="19" customWidth="1"/>
    <col min="4875" max="4875" width="5.42578125" style="19" customWidth="1"/>
    <col min="4876" max="4876" width="10" style="19" customWidth="1"/>
    <col min="4877" max="4877" width="8.7109375" style="19" customWidth="1"/>
    <col min="4878" max="5120" width="9.140625" style="19"/>
    <col min="5121" max="5121" width="11.28515625" style="19" customWidth="1"/>
    <col min="5122" max="5122" width="5.7109375" style="19" customWidth="1"/>
    <col min="5123" max="5123" width="15.85546875" style="19" customWidth="1"/>
    <col min="5124" max="5124" width="12.5703125" style="19" customWidth="1"/>
    <col min="5125" max="5126" width="6.42578125" style="19" customWidth="1"/>
    <col min="5127" max="5127" width="4" style="19" customWidth="1"/>
    <col min="5128" max="5128" width="3.28515625" style="19" customWidth="1"/>
    <col min="5129" max="5129" width="9.140625" style="19"/>
    <col min="5130" max="5130" width="6.85546875" style="19" customWidth="1"/>
    <col min="5131" max="5131" width="5.42578125" style="19" customWidth="1"/>
    <col min="5132" max="5132" width="10" style="19" customWidth="1"/>
    <col min="5133" max="5133" width="8.7109375" style="19" customWidth="1"/>
    <col min="5134" max="5376" width="9.140625" style="19"/>
    <col min="5377" max="5377" width="11.28515625" style="19" customWidth="1"/>
    <col min="5378" max="5378" width="5.7109375" style="19" customWidth="1"/>
    <col min="5379" max="5379" width="15.85546875" style="19" customWidth="1"/>
    <col min="5380" max="5380" width="12.5703125" style="19" customWidth="1"/>
    <col min="5381" max="5382" width="6.42578125" style="19" customWidth="1"/>
    <col min="5383" max="5383" width="4" style="19" customWidth="1"/>
    <col min="5384" max="5384" width="3.28515625" style="19" customWidth="1"/>
    <col min="5385" max="5385" width="9.140625" style="19"/>
    <col min="5386" max="5386" width="6.85546875" style="19" customWidth="1"/>
    <col min="5387" max="5387" width="5.42578125" style="19" customWidth="1"/>
    <col min="5388" max="5388" width="10" style="19" customWidth="1"/>
    <col min="5389" max="5389" width="8.7109375" style="19" customWidth="1"/>
    <col min="5390" max="5632" width="9.140625" style="19"/>
    <col min="5633" max="5633" width="11.28515625" style="19" customWidth="1"/>
    <col min="5634" max="5634" width="5.7109375" style="19" customWidth="1"/>
    <col min="5635" max="5635" width="15.85546875" style="19" customWidth="1"/>
    <col min="5636" max="5636" width="12.5703125" style="19" customWidth="1"/>
    <col min="5637" max="5638" width="6.42578125" style="19" customWidth="1"/>
    <col min="5639" max="5639" width="4" style="19" customWidth="1"/>
    <col min="5640" max="5640" width="3.28515625" style="19" customWidth="1"/>
    <col min="5641" max="5641" width="9.140625" style="19"/>
    <col min="5642" max="5642" width="6.85546875" style="19" customWidth="1"/>
    <col min="5643" max="5643" width="5.42578125" style="19" customWidth="1"/>
    <col min="5644" max="5644" width="10" style="19" customWidth="1"/>
    <col min="5645" max="5645" width="8.7109375" style="19" customWidth="1"/>
    <col min="5646" max="5888" width="9.140625" style="19"/>
    <col min="5889" max="5889" width="11.28515625" style="19" customWidth="1"/>
    <col min="5890" max="5890" width="5.7109375" style="19" customWidth="1"/>
    <col min="5891" max="5891" width="15.85546875" style="19" customWidth="1"/>
    <col min="5892" max="5892" width="12.5703125" style="19" customWidth="1"/>
    <col min="5893" max="5894" width="6.42578125" style="19" customWidth="1"/>
    <col min="5895" max="5895" width="4" style="19" customWidth="1"/>
    <col min="5896" max="5896" width="3.28515625" style="19" customWidth="1"/>
    <col min="5897" max="5897" width="9.140625" style="19"/>
    <col min="5898" max="5898" width="6.85546875" style="19" customWidth="1"/>
    <col min="5899" max="5899" width="5.42578125" style="19" customWidth="1"/>
    <col min="5900" max="5900" width="10" style="19" customWidth="1"/>
    <col min="5901" max="5901" width="8.7109375" style="19" customWidth="1"/>
    <col min="5902" max="6144" width="9.140625" style="19"/>
    <col min="6145" max="6145" width="11.28515625" style="19" customWidth="1"/>
    <col min="6146" max="6146" width="5.7109375" style="19" customWidth="1"/>
    <col min="6147" max="6147" width="15.85546875" style="19" customWidth="1"/>
    <col min="6148" max="6148" width="12.5703125" style="19" customWidth="1"/>
    <col min="6149" max="6150" width="6.42578125" style="19" customWidth="1"/>
    <col min="6151" max="6151" width="4" style="19" customWidth="1"/>
    <col min="6152" max="6152" width="3.28515625" style="19" customWidth="1"/>
    <col min="6153" max="6153" width="9.140625" style="19"/>
    <col min="6154" max="6154" width="6.85546875" style="19" customWidth="1"/>
    <col min="6155" max="6155" width="5.42578125" style="19" customWidth="1"/>
    <col min="6156" max="6156" width="10" style="19" customWidth="1"/>
    <col min="6157" max="6157" width="8.7109375" style="19" customWidth="1"/>
    <col min="6158" max="6400" width="9.140625" style="19"/>
    <col min="6401" max="6401" width="11.28515625" style="19" customWidth="1"/>
    <col min="6402" max="6402" width="5.7109375" style="19" customWidth="1"/>
    <col min="6403" max="6403" width="15.85546875" style="19" customWidth="1"/>
    <col min="6404" max="6404" width="12.5703125" style="19" customWidth="1"/>
    <col min="6405" max="6406" width="6.42578125" style="19" customWidth="1"/>
    <col min="6407" max="6407" width="4" style="19" customWidth="1"/>
    <col min="6408" max="6408" width="3.28515625" style="19" customWidth="1"/>
    <col min="6409" max="6409" width="9.140625" style="19"/>
    <col min="6410" max="6410" width="6.85546875" style="19" customWidth="1"/>
    <col min="6411" max="6411" width="5.42578125" style="19" customWidth="1"/>
    <col min="6412" max="6412" width="10" style="19" customWidth="1"/>
    <col min="6413" max="6413" width="8.7109375" style="19" customWidth="1"/>
    <col min="6414" max="6656" width="9.140625" style="19"/>
    <col min="6657" max="6657" width="11.28515625" style="19" customWidth="1"/>
    <col min="6658" max="6658" width="5.7109375" style="19" customWidth="1"/>
    <col min="6659" max="6659" width="15.85546875" style="19" customWidth="1"/>
    <col min="6660" max="6660" width="12.5703125" style="19" customWidth="1"/>
    <col min="6661" max="6662" width="6.42578125" style="19" customWidth="1"/>
    <col min="6663" max="6663" width="4" style="19" customWidth="1"/>
    <col min="6664" max="6664" width="3.28515625" style="19" customWidth="1"/>
    <col min="6665" max="6665" width="9.140625" style="19"/>
    <col min="6666" max="6666" width="6.85546875" style="19" customWidth="1"/>
    <col min="6667" max="6667" width="5.42578125" style="19" customWidth="1"/>
    <col min="6668" max="6668" width="10" style="19" customWidth="1"/>
    <col min="6669" max="6669" width="8.7109375" style="19" customWidth="1"/>
    <col min="6670" max="6912" width="9.140625" style="19"/>
    <col min="6913" max="6913" width="11.28515625" style="19" customWidth="1"/>
    <col min="6914" max="6914" width="5.7109375" style="19" customWidth="1"/>
    <col min="6915" max="6915" width="15.85546875" style="19" customWidth="1"/>
    <col min="6916" max="6916" width="12.5703125" style="19" customWidth="1"/>
    <col min="6917" max="6918" width="6.42578125" style="19" customWidth="1"/>
    <col min="6919" max="6919" width="4" style="19" customWidth="1"/>
    <col min="6920" max="6920" width="3.28515625" style="19" customWidth="1"/>
    <col min="6921" max="6921" width="9.140625" style="19"/>
    <col min="6922" max="6922" width="6.85546875" style="19" customWidth="1"/>
    <col min="6923" max="6923" width="5.42578125" style="19" customWidth="1"/>
    <col min="6924" max="6924" width="10" style="19" customWidth="1"/>
    <col min="6925" max="6925" width="8.7109375" style="19" customWidth="1"/>
    <col min="6926" max="7168" width="9.140625" style="19"/>
    <col min="7169" max="7169" width="11.28515625" style="19" customWidth="1"/>
    <col min="7170" max="7170" width="5.7109375" style="19" customWidth="1"/>
    <col min="7171" max="7171" width="15.85546875" style="19" customWidth="1"/>
    <col min="7172" max="7172" width="12.5703125" style="19" customWidth="1"/>
    <col min="7173" max="7174" width="6.42578125" style="19" customWidth="1"/>
    <col min="7175" max="7175" width="4" style="19" customWidth="1"/>
    <col min="7176" max="7176" width="3.28515625" style="19" customWidth="1"/>
    <col min="7177" max="7177" width="9.140625" style="19"/>
    <col min="7178" max="7178" width="6.85546875" style="19" customWidth="1"/>
    <col min="7179" max="7179" width="5.42578125" style="19" customWidth="1"/>
    <col min="7180" max="7180" width="10" style="19" customWidth="1"/>
    <col min="7181" max="7181" width="8.7109375" style="19" customWidth="1"/>
    <col min="7182" max="7424" width="9.140625" style="19"/>
    <col min="7425" max="7425" width="11.28515625" style="19" customWidth="1"/>
    <col min="7426" max="7426" width="5.7109375" style="19" customWidth="1"/>
    <col min="7427" max="7427" width="15.85546875" style="19" customWidth="1"/>
    <col min="7428" max="7428" width="12.5703125" style="19" customWidth="1"/>
    <col min="7429" max="7430" width="6.42578125" style="19" customWidth="1"/>
    <col min="7431" max="7431" width="4" style="19" customWidth="1"/>
    <col min="7432" max="7432" width="3.28515625" style="19" customWidth="1"/>
    <col min="7433" max="7433" width="9.140625" style="19"/>
    <col min="7434" max="7434" width="6.85546875" style="19" customWidth="1"/>
    <col min="7435" max="7435" width="5.42578125" style="19" customWidth="1"/>
    <col min="7436" max="7436" width="10" style="19" customWidth="1"/>
    <col min="7437" max="7437" width="8.7109375" style="19" customWidth="1"/>
    <col min="7438" max="7680" width="9.140625" style="19"/>
    <col min="7681" max="7681" width="11.28515625" style="19" customWidth="1"/>
    <col min="7682" max="7682" width="5.7109375" style="19" customWidth="1"/>
    <col min="7683" max="7683" width="15.85546875" style="19" customWidth="1"/>
    <col min="7684" max="7684" width="12.5703125" style="19" customWidth="1"/>
    <col min="7685" max="7686" width="6.42578125" style="19" customWidth="1"/>
    <col min="7687" max="7687" width="4" style="19" customWidth="1"/>
    <col min="7688" max="7688" width="3.28515625" style="19" customWidth="1"/>
    <col min="7689" max="7689" width="9.140625" style="19"/>
    <col min="7690" max="7690" width="6.85546875" style="19" customWidth="1"/>
    <col min="7691" max="7691" width="5.42578125" style="19" customWidth="1"/>
    <col min="7692" max="7692" width="10" style="19" customWidth="1"/>
    <col min="7693" max="7693" width="8.7109375" style="19" customWidth="1"/>
    <col min="7694" max="7936" width="9.140625" style="19"/>
    <col min="7937" max="7937" width="11.28515625" style="19" customWidth="1"/>
    <col min="7938" max="7938" width="5.7109375" style="19" customWidth="1"/>
    <col min="7939" max="7939" width="15.85546875" style="19" customWidth="1"/>
    <col min="7940" max="7940" width="12.5703125" style="19" customWidth="1"/>
    <col min="7941" max="7942" width="6.42578125" style="19" customWidth="1"/>
    <col min="7943" max="7943" width="4" style="19" customWidth="1"/>
    <col min="7944" max="7944" width="3.28515625" style="19" customWidth="1"/>
    <col min="7945" max="7945" width="9.140625" style="19"/>
    <col min="7946" max="7946" width="6.85546875" style="19" customWidth="1"/>
    <col min="7947" max="7947" width="5.42578125" style="19" customWidth="1"/>
    <col min="7948" max="7948" width="10" style="19" customWidth="1"/>
    <col min="7949" max="7949" width="8.7109375" style="19" customWidth="1"/>
    <col min="7950" max="8192" width="9.140625" style="19"/>
    <col min="8193" max="8193" width="11.28515625" style="19" customWidth="1"/>
    <col min="8194" max="8194" width="5.7109375" style="19" customWidth="1"/>
    <col min="8195" max="8195" width="15.85546875" style="19" customWidth="1"/>
    <col min="8196" max="8196" width="12.5703125" style="19" customWidth="1"/>
    <col min="8197" max="8198" width="6.42578125" style="19" customWidth="1"/>
    <col min="8199" max="8199" width="4" style="19" customWidth="1"/>
    <col min="8200" max="8200" width="3.28515625" style="19" customWidth="1"/>
    <col min="8201" max="8201" width="9.140625" style="19"/>
    <col min="8202" max="8202" width="6.85546875" style="19" customWidth="1"/>
    <col min="8203" max="8203" width="5.42578125" style="19" customWidth="1"/>
    <col min="8204" max="8204" width="10" style="19" customWidth="1"/>
    <col min="8205" max="8205" width="8.7109375" style="19" customWidth="1"/>
    <col min="8206" max="8448" width="9.140625" style="19"/>
    <col min="8449" max="8449" width="11.28515625" style="19" customWidth="1"/>
    <col min="8450" max="8450" width="5.7109375" style="19" customWidth="1"/>
    <col min="8451" max="8451" width="15.85546875" style="19" customWidth="1"/>
    <col min="8452" max="8452" width="12.5703125" style="19" customWidth="1"/>
    <col min="8453" max="8454" width="6.42578125" style="19" customWidth="1"/>
    <col min="8455" max="8455" width="4" style="19" customWidth="1"/>
    <col min="8456" max="8456" width="3.28515625" style="19" customWidth="1"/>
    <col min="8457" max="8457" width="9.140625" style="19"/>
    <col min="8458" max="8458" width="6.85546875" style="19" customWidth="1"/>
    <col min="8459" max="8459" width="5.42578125" style="19" customWidth="1"/>
    <col min="8460" max="8460" width="10" style="19" customWidth="1"/>
    <col min="8461" max="8461" width="8.7109375" style="19" customWidth="1"/>
    <col min="8462" max="8704" width="9.140625" style="19"/>
    <col min="8705" max="8705" width="11.28515625" style="19" customWidth="1"/>
    <col min="8706" max="8706" width="5.7109375" style="19" customWidth="1"/>
    <col min="8707" max="8707" width="15.85546875" style="19" customWidth="1"/>
    <col min="8708" max="8708" width="12.5703125" style="19" customWidth="1"/>
    <col min="8709" max="8710" width="6.42578125" style="19" customWidth="1"/>
    <col min="8711" max="8711" width="4" style="19" customWidth="1"/>
    <col min="8712" max="8712" width="3.28515625" style="19" customWidth="1"/>
    <col min="8713" max="8713" width="9.140625" style="19"/>
    <col min="8714" max="8714" width="6.85546875" style="19" customWidth="1"/>
    <col min="8715" max="8715" width="5.42578125" style="19" customWidth="1"/>
    <col min="8716" max="8716" width="10" style="19" customWidth="1"/>
    <col min="8717" max="8717" width="8.7109375" style="19" customWidth="1"/>
    <col min="8718" max="8960" width="9.140625" style="19"/>
    <col min="8961" max="8961" width="11.28515625" style="19" customWidth="1"/>
    <col min="8962" max="8962" width="5.7109375" style="19" customWidth="1"/>
    <col min="8963" max="8963" width="15.85546875" style="19" customWidth="1"/>
    <col min="8964" max="8964" width="12.5703125" style="19" customWidth="1"/>
    <col min="8965" max="8966" width="6.42578125" style="19" customWidth="1"/>
    <col min="8967" max="8967" width="4" style="19" customWidth="1"/>
    <col min="8968" max="8968" width="3.28515625" style="19" customWidth="1"/>
    <col min="8969" max="8969" width="9.140625" style="19"/>
    <col min="8970" max="8970" width="6.85546875" style="19" customWidth="1"/>
    <col min="8971" max="8971" width="5.42578125" style="19" customWidth="1"/>
    <col min="8972" max="8972" width="10" style="19" customWidth="1"/>
    <col min="8973" max="8973" width="8.7109375" style="19" customWidth="1"/>
    <col min="8974" max="9216" width="9.140625" style="19"/>
    <col min="9217" max="9217" width="11.28515625" style="19" customWidth="1"/>
    <col min="9218" max="9218" width="5.7109375" style="19" customWidth="1"/>
    <col min="9219" max="9219" width="15.85546875" style="19" customWidth="1"/>
    <col min="9220" max="9220" width="12.5703125" style="19" customWidth="1"/>
    <col min="9221" max="9222" width="6.42578125" style="19" customWidth="1"/>
    <col min="9223" max="9223" width="4" style="19" customWidth="1"/>
    <col min="9224" max="9224" width="3.28515625" style="19" customWidth="1"/>
    <col min="9225" max="9225" width="9.140625" style="19"/>
    <col min="9226" max="9226" width="6.85546875" style="19" customWidth="1"/>
    <col min="9227" max="9227" width="5.42578125" style="19" customWidth="1"/>
    <col min="9228" max="9228" width="10" style="19" customWidth="1"/>
    <col min="9229" max="9229" width="8.7109375" style="19" customWidth="1"/>
    <col min="9230" max="9472" width="9.140625" style="19"/>
    <col min="9473" max="9473" width="11.28515625" style="19" customWidth="1"/>
    <col min="9474" max="9474" width="5.7109375" style="19" customWidth="1"/>
    <col min="9475" max="9475" width="15.85546875" style="19" customWidth="1"/>
    <col min="9476" max="9476" width="12.5703125" style="19" customWidth="1"/>
    <col min="9477" max="9478" width="6.42578125" style="19" customWidth="1"/>
    <col min="9479" max="9479" width="4" style="19" customWidth="1"/>
    <col min="9480" max="9480" width="3.28515625" style="19" customWidth="1"/>
    <col min="9481" max="9481" width="9.140625" style="19"/>
    <col min="9482" max="9482" width="6.85546875" style="19" customWidth="1"/>
    <col min="9483" max="9483" width="5.42578125" style="19" customWidth="1"/>
    <col min="9484" max="9484" width="10" style="19" customWidth="1"/>
    <col min="9485" max="9485" width="8.7109375" style="19" customWidth="1"/>
    <col min="9486" max="9728" width="9.140625" style="19"/>
    <col min="9729" max="9729" width="11.28515625" style="19" customWidth="1"/>
    <col min="9730" max="9730" width="5.7109375" style="19" customWidth="1"/>
    <col min="9731" max="9731" width="15.85546875" style="19" customWidth="1"/>
    <col min="9732" max="9732" width="12.5703125" style="19" customWidth="1"/>
    <col min="9733" max="9734" width="6.42578125" style="19" customWidth="1"/>
    <col min="9735" max="9735" width="4" style="19" customWidth="1"/>
    <col min="9736" max="9736" width="3.28515625" style="19" customWidth="1"/>
    <col min="9737" max="9737" width="9.140625" style="19"/>
    <col min="9738" max="9738" width="6.85546875" style="19" customWidth="1"/>
    <col min="9739" max="9739" width="5.42578125" style="19" customWidth="1"/>
    <col min="9740" max="9740" width="10" style="19" customWidth="1"/>
    <col min="9741" max="9741" width="8.7109375" style="19" customWidth="1"/>
    <col min="9742" max="9984" width="9.140625" style="19"/>
    <col min="9985" max="9985" width="11.28515625" style="19" customWidth="1"/>
    <col min="9986" max="9986" width="5.7109375" style="19" customWidth="1"/>
    <col min="9987" max="9987" width="15.85546875" style="19" customWidth="1"/>
    <col min="9988" max="9988" width="12.5703125" style="19" customWidth="1"/>
    <col min="9989" max="9990" width="6.42578125" style="19" customWidth="1"/>
    <col min="9991" max="9991" width="4" style="19" customWidth="1"/>
    <col min="9992" max="9992" width="3.28515625" style="19" customWidth="1"/>
    <col min="9993" max="9993" width="9.140625" style="19"/>
    <col min="9994" max="9994" width="6.85546875" style="19" customWidth="1"/>
    <col min="9995" max="9995" width="5.42578125" style="19" customWidth="1"/>
    <col min="9996" max="9996" width="10" style="19" customWidth="1"/>
    <col min="9997" max="9997" width="8.7109375" style="19" customWidth="1"/>
    <col min="9998" max="10240" width="9.140625" style="19"/>
    <col min="10241" max="10241" width="11.28515625" style="19" customWidth="1"/>
    <col min="10242" max="10242" width="5.7109375" style="19" customWidth="1"/>
    <col min="10243" max="10243" width="15.85546875" style="19" customWidth="1"/>
    <col min="10244" max="10244" width="12.5703125" style="19" customWidth="1"/>
    <col min="10245" max="10246" width="6.42578125" style="19" customWidth="1"/>
    <col min="10247" max="10247" width="4" style="19" customWidth="1"/>
    <col min="10248" max="10248" width="3.28515625" style="19" customWidth="1"/>
    <col min="10249" max="10249" width="9.140625" style="19"/>
    <col min="10250" max="10250" width="6.85546875" style="19" customWidth="1"/>
    <col min="10251" max="10251" width="5.42578125" style="19" customWidth="1"/>
    <col min="10252" max="10252" width="10" style="19" customWidth="1"/>
    <col min="10253" max="10253" width="8.7109375" style="19" customWidth="1"/>
    <col min="10254" max="10496" width="9.140625" style="19"/>
    <col min="10497" max="10497" width="11.28515625" style="19" customWidth="1"/>
    <col min="10498" max="10498" width="5.7109375" style="19" customWidth="1"/>
    <col min="10499" max="10499" width="15.85546875" style="19" customWidth="1"/>
    <col min="10500" max="10500" width="12.5703125" style="19" customWidth="1"/>
    <col min="10501" max="10502" width="6.42578125" style="19" customWidth="1"/>
    <col min="10503" max="10503" width="4" style="19" customWidth="1"/>
    <col min="10504" max="10504" width="3.28515625" style="19" customWidth="1"/>
    <col min="10505" max="10505" width="9.140625" style="19"/>
    <col min="10506" max="10506" width="6.85546875" style="19" customWidth="1"/>
    <col min="10507" max="10507" width="5.42578125" style="19" customWidth="1"/>
    <col min="10508" max="10508" width="10" style="19" customWidth="1"/>
    <col min="10509" max="10509" width="8.7109375" style="19" customWidth="1"/>
    <col min="10510" max="10752" width="9.140625" style="19"/>
    <col min="10753" max="10753" width="11.28515625" style="19" customWidth="1"/>
    <col min="10754" max="10754" width="5.7109375" style="19" customWidth="1"/>
    <col min="10755" max="10755" width="15.85546875" style="19" customWidth="1"/>
    <col min="10756" max="10756" width="12.5703125" style="19" customWidth="1"/>
    <col min="10757" max="10758" width="6.42578125" style="19" customWidth="1"/>
    <col min="10759" max="10759" width="4" style="19" customWidth="1"/>
    <col min="10760" max="10760" width="3.28515625" style="19" customWidth="1"/>
    <col min="10761" max="10761" width="9.140625" style="19"/>
    <col min="10762" max="10762" width="6.85546875" style="19" customWidth="1"/>
    <col min="10763" max="10763" width="5.42578125" style="19" customWidth="1"/>
    <col min="10764" max="10764" width="10" style="19" customWidth="1"/>
    <col min="10765" max="10765" width="8.7109375" style="19" customWidth="1"/>
    <col min="10766" max="11008" width="9.140625" style="19"/>
    <col min="11009" max="11009" width="11.28515625" style="19" customWidth="1"/>
    <col min="11010" max="11010" width="5.7109375" style="19" customWidth="1"/>
    <col min="11011" max="11011" width="15.85546875" style="19" customWidth="1"/>
    <col min="11012" max="11012" width="12.5703125" style="19" customWidth="1"/>
    <col min="11013" max="11014" width="6.42578125" style="19" customWidth="1"/>
    <col min="11015" max="11015" width="4" style="19" customWidth="1"/>
    <col min="11016" max="11016" width="3.28515625" style="19" customWidth="1"/>
    <col min="11017" max="11017" width="9.140625" style="19"/>
    <col min="11018" max="11018" width="6.85546875" style="19" customWidth="1"/>
    <col min="11019" max="11019" width="5.42578125" style="19" customWidth="1"/>
    <col min="11020" max="11020" width="10" style="19" customWidth="1"/>
    <col min="11021" max="11021" width="8.7109375" style="19" customWidth="1"/>
    <col min="11022" max="11264" width="9.140625" style="19"/>
    <col min="11265" max="11265" width="11.28515625" style="19" customWidth="1"/>
    <col min="11266" max="11266" width="5.7109375" style="19" customWidth="1"/>
    <col min="11267" max="11267" width="15.85546875" style="19" customWidth="1"/>
    <col min="11268" max="11268" width="12.5703125" style="19" customWidth="1"/>
    <col min="11269" max="11270" width="6.42578125" style="19" customWidth="1"/>
    <col min="11271" max="11271" width="4" style="19" customWidth="1"/>
    <col min="11272" max="11272" width="3.28515625" style="19" customWidth="1"/>
    <col min="11273" max="11273" width="9.140625" style="19"/>
    <col min="11274" max="11274" width="6.85546875" style="19" customWidth="1"/>
    <col min="11275" max="11275" width="5.42578125" style="19" customWidth="1"/>
    <col min="11276" max="11276" width="10" style="19" customWidth="1"/>
    <col min="11277" max="11277" width="8.7109375" style="19" customWidth="1"/>
    <col min="11278" max="11520" width="9.140625" style="19"/>
    <col min="11521" max="11521" width="11.28515625" style="19" customWidth="1"/>
    <col min="11522" max="11522" width="5.7109375" style="19" customWidth="1"/>
    <col min="11523" max="11523" width="15.85546875" style="19" customWidth="1"/>
    <col min="11524" max="11524" width="12.5703125" style="19" customWidth="1"/>
    <col min="11525" max="11526" width="6.42578125" style="19" customWidth="1"/>
    <col min="11527" max="11527" width="4" style="19" customWidth="1"/>
    <col min="11528" max="11528" width="3.28515625" style="19" customWidth="1"/>
    <col min="11529" max="11529" width="9.140625" style="19"/>
    <col min="11530" max="11530" width="6.85546875" style="19" customWidth="1"/>
    <col min="11531" max="11531" width="5.42578125" style="19" customWidth="1"/>
    <col min="11532" max="11532" width="10" style="19" customWidth="1"/>
    <col min="11533" max="11533" width="8.7109375" style="19" customWidth="1"/>
    <col min="11534" max="11776" width="9.140625" style="19"/>
    <col min="11777" max="11777" width="11.28515625" style="19" customWidth="1"/>
    <col min="11778" max="11778" width="5.7109375" style="19" customWidth="1"/>
    <col min="11779" max="11779" width="15.85546875" style="19" customWidth="1"/>
    <col min="11780" max="11780" width="12.5703125" style="19" customWidth="1"/>
    <col min="11781" max="11782" width="6.42578125" style="19" customWidth="1"/>
    <col min="11783" max="11783" width="4" style="19" customWidth="1"/>
    <col min="11784" max="11784" width="3.28515625" style="19" customWidth="1"/>
    <col min="11785" max="11785" width="9.140625" style="19"/>
    <col min="11786" max="11786" width="6.85546875" style="19" customWidth="1"/>
    <col min="11787" max="11787" width="5.42578125" style="19" customWidth="1"/>
    <col min="11788" max="11788" width="10" style="19" customWidth="1"/>
    <col min="11789" max="11789" width="8.7109375" style="19" customWidth="1"/>
    <col min="11790" max="12032" width="9.140625" style="19"/>
    <col min="12033" max="12033" width="11.28515625" style="19" customWidth="1"/>
    <col min="12034" max="12034" width="5.7109375" style="19" customWidth="1"/>
    <col min="12035" max="12035" width="15.85546875" style="19" customWidth="1"/>
    <col min="12036" max="12036" width="12.5703125" style="19" customWidth="1"/>
    <col min="12037" max="12038" width="6.42578125" style="19" customWidth="1"/>
    <col min="12039" max="12039" width="4" style="19" customWidth="1"/>
    <col min="12040" max="12040" width="3.28515625" style="19" customWidth="1"/>
    <col min="12041" max="12041" width="9.140625" style="19"/>
    <col min="12042" max="12042" width="6.85546875" style="19" customWidth="1"/>
    <col min="12043" max="12043" width="5.42578125" style="19" customWidth="1"/>
    <col min="12044" max="12044" width="10" style="19" customWidth="1"/>
    <col min="12045" max="12045" width="8.7109375" style="19" customWidth="1"/>
    <col min="12046" max="12288" width="9.140625" style="19"/>
    <col min="12289" max="12289" width="11.28515625" style="19" customWidth="1"/>
    <col min="12290" max="12290" width="5.7109375" style="19" customWidth="1"/>
    <col min="12291" max="12291" width="15.85546875" style="19" customWidth="1"/>
    <col min="12292" max="12292" width="12.5703125" style="19" customWidth="1"/>
    <col min="12293" max="12294" width="6.42578125" style="19" customWidth="1"/>
    <col min="12295" max="12295" width="4" style="19" customWidth="1"/>
    <col min="12296" max="12296" width="3.28515625" style="19" customWidth="1"/>
    <col min="12297" max="12297" width="9.140625" style="19"/>
    <col min="12298" max="12298" width="6.85546875" style="19" customWidth="1"/>
    <col min="12299" max="12299" width="5.42578125" style="19" customWidth="1"/>
    <col min="12300" max="12300" width="10" style="19" customWidth="1"/>
    <col min="12301" max="12301" width="8.7109375" style="19" customWidth="1"/>
    <col min="12302" max="12544" width="9.140625" style="19"/>
    <col min="12545" max="12545" width="11.28515625" style="19" customWidth="1"/>
    <col min="12546" max="12546" width="5.7109375" style="19" customWidth="1"/>
    <col min="12547" max="12547" width="15.85546875" style="19" customWidth="1"/>
    <col min="12548" max="12548" width="12.5703125" style="19" customWidth="1"/>
    <col min="12549" max="12550" width="6.42578125" style="19" customWidth="1"/>
    <col min="12551" max="12551" width="4" style="19" customWidth="1"/>
    <col min="12552" max="12552" width="3.28515625" style="19" customWidth="1"/>
    <col min="12553" max="12553" width="9.140625" style="19"/>
    <col min="12554" max="12554" width="6.85546875" style="19" customWidth="1"/>
    <col min="12555" max="12555" width="5.42578125" style="19" customWidth="1"/>
    <col min="12556" max="12556" width="10" style="19" customWidth="1"/>
    <col min="12557" max="12557" width="8.7109375" style="19" customWidth="1"/>
    <col min="12558" max="12800" width="9.140625" style="19"/>
    <col min="12801" max="12801" width="11.28515625" style="19" customWidth="1"/>
    <col min="12802" max="12802" width="5.7109375" style="19" customWidth="1"/>
    <col min="12803" max="12803" width="15.85546875" style="19" customWidth="1"/>
    <col min="12804" max="12804" width="12.5703125" style="19" customWidth="1"/>
    <col min="12805" max="12806" width="6.42578125" style="19" customWidth="1"/>
    <col min="12807" max="12807" width="4" style="19" customWidth="1"/>
    <col min="12808" max="12808" width="3.28515625" style="19" customWidth="1"/>
    <col min="12809" max="12809" width="9.140625" style="19"/>
    <col min="12810" max="12810" width="6.85546875" style="19" customWidth="1"/>
    <col min="12811" max="12811" width="5.42578125" style="19" customWidth="1"/>
    <col min="12812" max="12812" width="10" style="19" customWidth="1"/>
    <col min="12813" max="12813" width="8.7109375" style="19" customWidth="1"/>
    <col min="12814" max="13056" width="9.140625" style="19"/>
    <col min="13057" max="13057" width="11.28515625" style="19" customWidth="1"/>
    <col min="13058" max="13058" width="5.7109375" style="19" customWidth="1"/>
    <col min="13059" max="13059" width="15.85546875" style="19" customWidth="1"/>
    <col min="13060" max="13060" width="12.5703125" style="19" customWidth="1"/>
    <col min="13061" max="13062" width="6.42578125" style="19" customWidth="1"/>
    <col min="13063" max="13063" width="4" style="19" customWidth="1"/>
    <col min="13064" max="13064" width="3.28515625" style="19" customWidth="1"/>
    <col min="13065" max="13065" width="9.140625" style="19"/>
    <col min="13066" max="13066" width="6.85546875" style="19" customWidth="1"/>
    <col min="13067" max="13067" width="5.42578125" style="19" customWidth="1"/>
    <col min="13068" max="13068" width="10" style="19" customWidth="1"/>
    <col min="13069" max="13069" width="8.7109375" style="19" customWidth="1"/>
    <col min="13070" max="13312" width="9.140625" style="19"/>
    <col min="13313" max="13313" width="11.28515625" style="19" customWidth="1"/>
    <col min="13314" max="13314" width="5.7109375" style="19" customWidth="1"/>
    <col min="13315" max="13315" width="15.85546875" style="19" customWidth="1"/>
    <col min="13316" max="13316" width="12.5703125" style="19" customWidth="1"/>
    <col min="13317" max="13318" width="6.42578125" style="19" customWidth="1"/>
    <col min="13319" max="13319" width="4" style="19" customWidth="1"/>
    <col min="13320" max="13320" width="3.28515625" style="19" customWidth="1"/>
    <col min="13321" max="13321" width="9.140625" style="19"/>
    <col min="13322" max="13322" width="6.85546875" style="19" customWidth="1"/>
    <col min="13323" max="13323" width="5.42578125" style="19" customWidth="1"/>
    <col min="13324" max="13324" width="10" style="19" customWidth="1"/>
    <col min="13325" max="13325" width="8.7109375" style="19" customWidth="1"/>
    <col min="13326" max="13568" width="9.140625" style="19"/>
    <col min="13569" max="13569" width="11.28515625" style="19" customWidth="1"/>
    <col min="13570" max="13570" width="5.7109375" style="19" customWidth="1"/>
    <col min="13571" max="13571" width="15.85546875" style="19" customWidth="1"/>
    <col min="13572" max="13572" width="12.5703125" style="19" customWidth="1"/>
    <col min="13573" max="13574" width="6.42578125" style="19" customWidth="1"/>
    <col min="13575" max="13575" width="4" style="19" customWidth="1"/>
    <col min="13576" max="13576" width="3.28515625" style="19" customWidth="1"/>
    <col min="13577" max="13577" width="9.140625" style="19"/>
    <col min="13578" max="13578" width="6.85546875" style="19" customWidth="1"/>
    <col min="13579" max="13579" width="5.42578125" style="19" customWidth="1"/>
    <col min="13580" max="13580" width="10" style="19" customWidth="1"/>
    <col min="13581" max="13581" width="8.7109375" style="19" customWidth="1"/>
    <col min="13582" max="13824" width="9.140625" style="19"/>
    <col min="13825" max="13825" width="11.28515625" style="19" customWidth="1"/>
    <col min="13826" max="13826" width="5.7109375" style="19" customWidth="1"/>
    <col min="13827" max="13827" width="15.85546875" style="19" customWidth="1"/>
    <col min="13828" max="13828" width="12.5703125" style="19" customWidth="1"/>
    <col min="13829" max="13830" width="6.42578125" style="19" customWidth="1"/>
    <col min="13831" max="13831" width="4" style="19" customWidth="1"/>
    <col min="13832" max="13832" width="3.28515625" style="19" customWidth="1"/>
    <col min="13833" max="13833" width="9.140625" style="19"/>
    <col min="13834" max="13834" width="6.85546875" style="19" customWidth="1"/>
    <col min="13835" max="13835" width="5.42578125" style="19" customWidth="1"/>
    <col min="13836" max="13836" width="10" style="19" customWidth="1"/>
    <col min="13837" max="13837" width="8.7109375" style="19" customWidth="1"/>
    <col min="13838" max="14080" width="9.140625" style="19"/>
    <col min="14081" max="14081" width="11.28515625" style="19" customWidth="1"/>
    <col min="14082" max="14082" width="5.7109375" style="19" customWidth="1"/>
    <col min="14083" max="14083" width="15.85546875" style="19" customWidth="1"/>
    <col min="14084" max="14084" width="12.5703125" style="19" customWidth="1"/>
    <col min="14085" max="14086" width="6.42578125" style="19" customWidth="1"/>
    <col min="14087" max="14087" width="4" style="19" customWidth="1"/>
    <col min="14088" max="14088" width="3.28515625" style="19" customWidth="1"/>
    <col min="14089" max="14089" width="9.140625" style="19"/>
    <col min="14090" max="14090" width="6.85546875" style="19" customWidth="1"/>
    <col min="14091" max="14091" width="5.42578125" style="19" customWidth="1"/>
    <col min="14092" max="14092" width="10" style="19" customWidth="1"/>
    <col min="14093" max="14093" width="8.7109375" style="19" customWidth="1"/>
    <col min="14094" max="14336" width="9.140625" style="19"/>
    <col min="14337" max="14337" width="11.28515625" style="19" customWidth="1"/>
    <col min="14338" max="14338" width="5.7109375" style="19" customWidth="1"/>
    <col min="14339" max="14339" width="15.85546875" style="19" customWidth="1"/>
    <col min="14340" max="14340" width="12.5703125" style="19" customWidth="1"/>
    <col min="14341" max="14342" width="6.42578125" style="19" customWidth="1"/>
    <col min="14343" max="14343" width="4" style="19" customWidth="1"/>
    <col min="14344" max="14344" width="3.28515625" style="19" customWidth="1"/>
    <col min="14345" max="14345" width="9.140625" style="19"/>
    <col min="14346" max="14346" width="6.85546875" style="19" customWidth="1"/>
    <col min="14347" max="14347" width="5.42578125" style="19" customWidth="1"/>
    <col min="14348" max="14348" width="10" style="19" customWidth="1"/>
    <col min="14349" max="14349" width="8.7109375" style="19" customWidth="1"/>
    <col min="14350" max="14592" width="9.140625" style="19"/>
    <col min="14593" max="14593" width="11.28515625" style="19" customWidth="1"/>
    <col min="14594" max="14594" width="5.7109375" style="19" customWidth="1"/>
    <col min="14595" max="14595" width="15.85546875" style="19" customWidth="1"/>
    <col min="14596" max="14596" width="12.5703125" style="19" customWidth="1"/>
    <col min="14597" max="14598" width="6.42578125" style="19" customWidth="1"/>
    <col min="14599" max="14599" width="4" style="19" customWidth="1"/>
    <col min="14600" max="14600" width="3.28515625" style="19" customWidth="1"/>
    <col min="14601" max="14601" width="9.140625" style="19"/>
    <col min="14602" max="14602" width="6.85546875" style="19" customWidth="1"/>
    <col min="14603" max="14603" width="5.42578125" style="19" customWidth="1"/>
    <col min="14604" max="14604" width="10" style="19" customWidth="1"/>
    <col min="14605" max="14605" width="8.7109375" style="19" customWidth="1"/>
    <col min="14606" max="14848" width="9.140625" style="19"/>
    <col min="14849" max="14849" width="11.28515625" style="19" customWidth="1"/>
    <col min="14850" max="14850" width="5.7109375" style="19" customWidth="1"/>
    <col min="14851" max="14851" width="15.85546875" style="19" customWidth="1"/>
    <col min="14852" max="14852" width="12.5703125" style="19" customWidth="1"/>
    <col min="14853" max="14854" width="6.42578125" style="19" customWidth="1"/>
    <col min="14855" max="14855" width="4" style="19" customWidth="1"/>
    <col min="14856" max="14856" width="3.28515625" style="19" customWidth="1"/>
    <col min="14857" max="14857" width="9.140625" style="19"/>
    <col min="14858" max="14858" width="6.85546875" style="19" customWidth="1"/>
    <col min="14859" max="14859" width="5.42578125" style="19" customWidth="1"/>
    <col min="14860" max="14860" width="10" style="19" customWidth="1"/>
    <col min="14861" max="14861" width="8.7109375" style="19" customWidth="1"/>
    <col min="14862" max="15104" width="9.140625" style="19"/>
    <col min="15105" max="15105" width="11.28515625" style="19" customWidth="1"/>
    <col min="15106" max="15106" width="5.7109375" style="19" customWidth="1"/>
    <col min="15107" max="15107" width="15.85546875" style="19" customWidth="1"/>
    <col min="15108" max="15108" width="12.5703125" style="19" customWidth="1"/>
    <col min="15109" max="15110" width="6.42578125" style="19" customWidth="1"/>
    <col min="15111" max="15111" width="4" style="19" customWidth="1"/>
    <col min="15112" max="15112" width="3.28515625" style="19" customWidth="1"/>
    <col min="15113" max="15113" width="9.140625" style="19"/>
    <col min="15114" max="15114" width="6.85546875" style="19" customWidth="1"/>
    <col min="15115" max="15115" width="5.42578125" style="19" customWidth="1"/>
    <col min="15116" max="15116" width="10" style="19" customWidth="1"/>
    <col min="15117" max="15117" width="8.7109375" style="19" customWidth="1"/>
    <col min="15118" max="15360" width="9.140625" style="19"/>
    <col min="15361" max="15361" width="11.28515625" style="19" customWidth="1"/>
    <col min="15362" max="15362" width="5.7109375" style="19" customWidth="1"/>
    <col min="15363" max="15363" width="15.85546875" style="19" customWidth="1"/>
    <col min="15364" max="15364" width="12.5703125" style="19" customWidth="1"/>
    <col min="15365" max="15366" width="6.42578125" style="19" customWidth="1"/>
    <col min="15367" max="15367" width="4" style="19" customWidth="1"/>
    <col min="15368" max="15368" width="3.28515625" style="19" customWidth="1"/>
    <col min="15369" max="15369" width="9.140625" style="19"/>
    <col min="15370" max="15370" width="6.85546875" style="19" customWidth="1"/>
    <col min="15371" max="15371" width="5.42578125" style="19" customWidth="1"/>
    <col min="15372" max="15372" width="10" style="19" customWidth="1"/>
    <col min="15373" max="15373" width="8.7109375" style="19" customWidth="1"/>
    <col min="15374" max="15616" width="9.140625" style="19"/>
    <col min="15617" max="15617" width="11.28515625" style="19" customWidth="1"/>
    <col min="15618" max="15618" width="5.7109375" style="19" customWidth="1"/>
    <col min="15619" max="15619" width="15.85546875" style="19" customWidth="1"/>
    <col min="15620" max="15620" width="12.5703125" style="19" customWidth="1"/>
    <col min="15621" max="15622" width="6.42578125" style="19" customWidth="1"/>
    <col min="15623" max="15623" width="4" style="19" customWidth="1"/>
    <col min="15624" max="15624" width="3.28515625" style="19" customWidth="1"/>
    <col min="15625" max="15625" width="9.140625" style="19"/>
    <col min="15626" max="15626" width="6.85546875" style="19" customWidth="1"/>
    <col min="15627" max="15627" width="5.42578125" style="19" customWidth="1"/>
    <col min="15628" max="15628" width="10" style="19" customWidth="1"/>
    <col min="15629" max="15629" width="8.7109375" style="19" customWidth="1"/>
    <col min="15630" max="15872" width="9.140625" style="19"/>
    <col min="15873" max="15873" width="11.28515625" style="19" customWidth="1"/>
    <col min="15874" max="15874" width="5.7109375" style="19" customWidth="1"/>
    <col min="15875" max="15875" width="15.85546875" style="19" customWidth="1"/>
    <col min="15876" max="15876" width="12.5703125" style="19" customWidth="1"/>
    <col min="15877" max="15878" width="6.42578125" style="19" customWidth="1"/>
    <col min="15879" max="15879" width="4" style="19" customWidth="1"/>
    <col min="15880" max="15880" width="3.28515625" style="19" customWidth="1"/>
    <col min="15881" max="15881" width="9.140625" style="19"/>
    <col min="15882" max="15882" width="6.85546875" style="19" customWidth="1"/>
    <col min="15883" max="15883" width="5.42578125" style="19" customWidth="1"/>
    <col min="15884" max="15884" width="10" style="19" customWidth="1"/>
    <col min="15885" max="15885" width="8.7109375" style="19" customWidth="1"/>
    <col min="15886" max="16128" width="9.140625" style="19"/>
    <col min="16129" max="16129" width="11.28515625" style="19" customWidth="1"/>
    <col min="16130" max="16130" width="5.7109375" style="19" customWidth="1"/>
    <col min="16131" max="16131" width="15.85546875" style="19" customWidth="1"/>
    <col min="16132" max="16132" width="12.5703125" style="19" customWidth="1"/>
    <col min="16133" max="16134" width="6.42578125" style="19" customWidth="1"/>
    <col min="16135" max="16135" width="4" style="19" customWidth="1"/>
    <col min="16136" max="16136" width="3.28515625" style="19" customWidth="1"/>
    <col min="16137" max="16137" width="9.140625" style="19"/>
    <col min="16138" max="16138" width="6.85546875" style="19" customWidth="1"/>
    <col min="16139" max="16139" width="5.42578125" style="19" customWidth="1"/>
    <col min="16140" max="16140" width="10" style="19" customWidth="1"/>
    <col min="16141" max="16141" width="8.7109375" style="19" customWidth="1"/>
    <col min="16142" max="16384" width="9.140625" style="19"/>
  </cols>
  <sheetData>
    <row r="1" spans="1:13">
      <c r="K1" s="188" t="s">
        <v>256</v>
      </c>
      <c r="L1" s="27"/>
      <c r="M1" s="27"/>
    </row>
    <row r="2" spans="1:13">
      <c r="A2" s="175" t="s">
        <v>158</v>
      </c>
      <c r="B2" s="3"/>
      <c r="K2" s="175" t="s">
        <v>158</v>
      </c>
      <c r="L2" s="3"/>
      <c r="M2" s="3"/>
    </row>
    <row r="3" spans="1:13">
      <c r="A3" s="176" t="s">
        <v>257</v>
      </c>
      <c r="B3" s="176" t="s">
        <v>258</v>
      </c>
      <c r="C3" s="4"/>
      <c r="D3" s="4"/>
      <c r="E3" s="4"/>
      <c r="F3" s="4"/>
      <c r="G3" s="4"/>
      <c r="H3" s="189" t="s">
        <v>260</v>
      </c>
      <c r="I3" s="20"/>
      <c r="J3" s="189" t="s">
        <v>261</v>
      </c>
      <c r="K3" s="20"/>
      <c r="L3" s="189" t="s">
        <v>1935</v>
      </c>
      <c r="M3" s="20"/>
    </row>
    <row r="4" spans="1:13">
      <c r="A4" s="190" t="s">
        <v>1936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>
      <c r="A5" s="191" t="s">
        <v>263</v>
      </c>
      <c r="B5" s="191" t="s">
        <v>264</v>
      </c>
      <c r="C5" s="22"/>
      <c r="D5" s="22"/>
      <c r="E5" s="22"/>
      <c r="F5" s="22"/>
      <c r="G5" s="22"/>
      <c r="H5" s="192" t="s">
        <v>1937</v>
      </c>
      <c r="I5" s="23"/>
      <c r="J5" s="192" t="s">
        <v>1938</v>
      </c>
      <c r="K5" s="23"/>
      <c r="L5" s="28">
        <v>803787.96</v>
      </c>
      <c r="M5" s="23" t="e">
        <v>#N/A</v>
      </c>
    </row>
    <row r="6" spans="1:13">
      <c r="A6" s="191" t="s">
        <v>269</v>
      </c>
      <c r="B6" s="175" t="s">
        <v>158</v>
      </c>
      <c r="C6" s="191" t="s">
        <v>270</v>
      </c>
      <c r="D6" s="22"/>
      <c r="E6" s="22"/>
      <c r="F6" s="22"/>
      <c r="G6" s="22"/>
      <c r="H6" s="192" t="s">
        <v>1937</v>
      </c>
      <c r="I6" s="23"/>
      <c r="J6" s="192" t="s">
        <v>1939</v>
      </c>
      <c r="K6" s="23"/>
      <c r="L6" s="28">
        <v>811794.81</v>
      </c>
      <c r="M6" s="23" t="e">
        <v>#N/A</v>
      </c>
    </row>
    <row r="7" spans="1:13">
      <c r="A7" s="191" t="s">
        <v>274</v>
      </c>
      <c r="B7" s="175" t="s">
        <v>158</v>
      </c>
      <c r="C7" s="191" t="s">
        <v>275</v>
      </c>
      <c r="D7" s="22"/>
      <c r="E7" s="22"/>
      <c r="F7" s="22"/>
      <c r="G7" s="22"/>
      <c r="H7" s="192" t="s">
        <v>1940</v>
      </c>
      <c r="I7" s="23"/>
      <c r="J7" s="192" t="s">
        <v>1941</v>
      </c>
      <c r="K7" s="23"/>
      <c r="L7" s="28">
        <v>747709.4</v>
      </c>
      <c r="M7" s="23" t="e">
        <v>#N/A</v>
      </c>
    </row>
    <row r="8" spans="1:13">
      <c r="A8" s="191" t="s">
        <v>280</v>
      </c>
      <c r="B8" s="175" t="s">
        <v>158</v>
      </c>
      <c r="C8" s="191" t="s">
        <v>275</v>
      </c>
      <c r="D8" s="22"/>
      <c r="E8" s="22"/>
      <c r="F8" s="22"/>
      <c r="G8" s="22"/>
      <c r="H8" s="192" t="s">
        <v>1940</v>
      </c>
      <c r="I8" s="23"/>
      <c r="J8" s="192" t="s">
        <v>1941</v>
      </c>
      <c r="K8" s="23"/>
      <c r="L8" s="28">
        <v>747709.4</v>
      </c>
      <c r="M8" s="23" t="e">
        <v>#N/A</v>
      </c>
    </row>
    <row r="9" spans="1:13">
      <c r="A9" s="191" t="s">
        <v>291</v>
      </c>
      <c r="B9" s="175" t="s">
        <v>158</v>
      </c>
      <c r="C9" s="191" t="s">
        <v>292</v>
      </c>
      <c r="D9" s="22"/>
      <c r="E9" s="22"/>
      <c r="F9" s="22"/>
      <c r="G9" s="22"/>
      <c r="H9" s="192" t="s">
        <v>1942</v>
      </c>
      <c r="I9" s="23"/>
      <c r="J9" s="192" t="s">
        <v>1943</v>
      </c>
      <c r="K9" s="23"/>
      <c r="L9" s="28">
        <v>3856.83</v>
      </c>
      <c r="M9" s="23" t="e">
        <v>#N/A</v>
      </c>
    </row>
    <row r="10" spans="1:13">
      <c r="A10" s="193" t="s">
        <v>297</v>
      </c>
      <c r="B10" s="175" t="s">
        <v>158</v>
      </c>
      <c r="C10" s="193" t="s">
        <v>298</v>
      </c>
      <c r="D10" s="24"/>
      <c r="E10" s="24"/>
      <c r="F10" s="24"/>
      <c r="G10" s="24"/>
      <c r="H10" s="194" t="s">
        <v>1944</v>
      </c>
      <c r="I10" s="25"/>
      <c r="J10" s="194" t="s">
        <v>1945</v>
      </c>
      <c r="K10" s="25"/>
      <c r="L10" s="25">
        <v>-0.1</v>
      </c>
      <c r="M10" s="23" t="e">
        <v>#N/A</v>
      </c>
    </row>
    <row r="11" spans="1:13">
      <c r="A11" s="193" t="s">
        <v>303</v>
      </c>
      <c r="B11" s="175" t="s">
        <v>158</v>
      </c>
      <c r="C11" s="193" t="s">
        <v>304</v>
      </c>
      <c r="D11" s="24"/>
      <c r="E11" s="24"/>
      <c r="F11" s="24"/>
      <c r="G11" s="24"/>
      <c r="H11" s="194" t="s">
        <v>1946</v>
      </c>
      <c r="I11" s="25"/>
      <c r="J11" s="194" t="s">
        <v>1947</v>
      </c>
      <c r="K11" s="25"/>
      <c r="L11" s="29">
        <v>4986.95</v>
      </c>
      <c r="M11" s="23" t="e">
        <v>#N/A</v>
      </c>
    </row>
    <row r="12" spans="1:13">
      <c r="A12" s="193" t="s">
        <v>309</v>
      </c>
      <c r="B12" s="175" t="s">
        <v>158</v>
      </c>
      <c r="C12" s="193" t="s">
        <v>310</v>
      </c>
      <c r="D12" s="24"/>
      <c r="E12" s="24"/>
      <c r="F12" s="24"/>
      <c r="G12" s="24"/>
      <c r="H12" s="194" t="s">
        <v>1948</v>
      </c>
      <c r="I12" s="25"/>
      <c r="J12" s="194" t="s">
        <v>1949</v>
      </c>
      <c r="K12" s="25"/>
      <c r="L12" s="29">
        <v>-1130.02</v>
      </c>
      <c r="M12" s="23" t="e">
        <v>#N/A</v>
      </c>
    </row>
    <row r="13" spans="1:13">
      <c r="A13" s="195" t="s">
        <v>158</v>
      </c>
      <c r="B13" s="175" t="s">
        <v>158</v>
      </c>
      <c r="C13" s="195" t="s">
        <v>158</v>
      </c>
      <c r="D13" s="26"/>
      <c r="E13" s="26"/>
      <c r="F13" s="26"/>
      <c r="G13" s="26"/>
      <c r="H13" s="26"/>
      <c r="I13" s="26"/>
      <c r="J13" s="26"/>
      <c r="K13" s="26"/>
      <c r="L13" s="26"/>
      <c r="M13" s="23">
        <v>0</v>
      </c>
    </row>
    <row r="14" spans="1:13">
      <c r="A14" s="191" t="s">
        <v>329</v>
      </c>
      <c r="B14" s="175" t="s">
        <v>158</v>
      </c>
      <c r="C14" s="191" t="s">
        <v>330</v>
      </c>
      <c r="D14" s="22"/>
      <c r="E14" s="22"/>
      <c r="F14" s="22"/>
      <c r="G14" s="22"/>
      <c r="H14" s="192" t="s">
        <v>1950</v>
      </c>
      <c r="I14" s="23"/>
      <c r="J14" s="192" t="s">
        <v>1951</v>
      </c>
      <c r="K14" s="23"/>
      <c r="L14" s="28">
        <v>957446.62</v>
      </c>
      <c r="M14" s="23" t="e">
        <v>#N/A</v>
      </c>
    </row>
    <row r="15" spans="1:13">
      <c r="A15" s="193" t="s">
        <v>335</v>
      </c>
      <c r="B15" s="175" t="s">
        <v>158</v>
      </c>
      <c r="C15" s="193" t="s">
        <v>336</v>
      </c>
      <c r="D15" s="24"/>
      <c r="E15" s="24"/>
      <c r="F15" s="24"/>
      <c r="G15" s="24"/>
      <c r="H15" s="194" t="s">
        <v>1952</v>
      </c>
      <c r="I15" s="25"/>
      <c r="J15" s="194" t="s">
        <v>287</v>
      </c>
      <c r="K15" s="25"/>
      <c r="L15" s="25">
        <v>70.7</v>
      </c>
      <c r="M15" s="23" t="e">
        <v>#N/A</v>
      </c>
    </row>
    <row r="16" spans="1:13">
      <c r="A16" s="193" t="s">
        <v>340</v>
      </c>
      <c r="B16" s="175" t="s">
        <v>158</v>
      </c>
      <c r="C16" s="193" t="s">
        <v>341</v>
      </c>
      <c r="D16" s="24"/>
      <c r="E16" s="24"/>
      <c r="F16" s="24"/>
      <c r="G16" s="24"/>
      <c r="H16" s="194" t="s">
        <v>1953</v>
      </c>
      <c r="I16" s="25"/>
      <c r="J16" s="194" t="s">
        <v>1954</v>
      </c>
      <c r="K16" s="25"/>
      <c r="L16" s="29">
        <v>-640236.68000000005</v>
      </c>
      <c r="M16" s="23" t="e">
        <v>#N/A</v>
      </c>
    </row>
    <row r="17" spans="1:13">
      <c r="A17" s="193" t="s">
        <v>348</v>
      </c>
      <c r="B17" s="175" t="s">
        <v>158</v>
      </c>
      <c r="C17" s="193" t="s">
        <v>349</v>
      </c>
      <c r="D17" s="24"/>
      <c r="E17" s="24"/>
      <c r="F17" s="24"/>
      <c r="G17" s="24"/>
      <c r="H17" s="194" t="s">
        <v>1955</v>
      </c>
      <c r="I17" s="25"/>
      <c r="J17" s="194" t="s">
        <v>287</v>
      </c>
      <c r="K17" s="25"/>
      <c r="L17" s="29">
        <v>1366.61</v>
      </c>
      <c r="M17" s="23" t="e">
        <v>#N/A</v>
      </c>
    </row>
    <row r="18" spans="1:13">
      <c r="A18" s="193" t="s">
        <v>354</v>
      </c>
      <c r="B18" s="175" t="s">
        <v>158</v>
      </c>
      <c r="C18" s="193" t="s">
        <v>355</v>
      </c>
      <c r="D18" s="24"/>
      <c r="E18" s="24"/>
      <c r="F18" s="24"/>
      <c r="G18" s="24"/>
      <c r="H18" s="194" t="s">
        <v>1956</v>
      </c>
      <c r="I18" s="25"/>
      <c r="J18" s="194" t="s">
        <v>287</v>
      </c>
      <c r="K18" s="25"/>
      <c r="L18" s="29">
        <v>2331.6</v>
      </c>
      <c r="M18" s="23" t="e">
        <v>#N/A</v>
      </c>
    </row>
    <row r="19" spans="1:13">
      <c r="A19" s="193" t="s">
        <v>359</v>
      </c>
      <c r="B19" s="175" t="s">
        <v>158</v>
      </c>
      <c r="C19" s="193" t="s">
        <v>360</v>
      </c>
      <c r="D19" s="24"/>
      <c r="E19" s="24"/>
      <c r="F19" s="24"/>
      <c r="G19" s="24"/>
      <c r="H19" s="194" t="s">
        <v>1957</v>
      </c>
      <c r="I19" s="25"/>
      <c r="J19" s="194" t="s">
        <v>1958</v>
      </c>
      <c r="K19" s="25"/>
      <c r="L19" s="29">
        <v>1105.52</v>
      </c>
      <c r="M19" s="23" t="e">
        <v>#N/A</v>
      </c>
    </row>
    <row r="20" spans="1:13">
      <c r="A20" s="193" t="s">
        <v>365</v>
      </c>
      <c r="B20" s="175" t="s">
        <v>158</v>
      </c>
      <c r="C20" s="193" t="s">
        <v>366</v>
      </c>
      <c r="D20" s="24"/>
      <c r="E20" s="24"/>
      <c r="F20" s="24"/>
      <c r="G20" s="24"/>
      <c r="H20" s="194" t="s">
        <v>1959</v>
      </c>
      <c r="I20" s="25"/>
      <c r="J20" s="194" t="s">
        <v>287</v>
      </c>
      <c r="K20" s="25"/>
      <c r="L20" s="29">
        <v>150962.84</v>
      </c>
      <c r="M20" s="23" t="e">
        <v>#N/A</v>
      </c>
    </row>
    <row r="21" spans="1:13">
      <c r="A21" s="193" t="s">
        <v>370</v>
      </c>
      <c r="B21" s="175" t="s">
        <v>158</v>
      </c>
      <c r="C21" s="193" t="s">
        <v>371</v>
      </c>
      <c r="D21" s="24"/>
      <c r="E21" s="24"/>
      <c r="F21" s="24"/>
      <c r="G21" s="24"/>
      <c r="H21" s="194" t="s">
        <v>1960</v>
      </c>
      <c r="I21" s="25"/>
      <c r="J21" s="194" t="s">
        <v>287</v>
      </c>
      <c r="K21" s="25"/>
      <c r="L21" s="29">
        <v>37802.449999999997</v>
      </c>
      <c r="M21" s="23" t="e">
        <v>#N/A</v>
      </c>
    </row>
    <row r="22" spans="1:13">
      <c r="A22" s="193" t="s">
        <v>375</v>
      </c>
      <c r="B22" s="175" t="s">
        <v>158</v>
      </c>
      <c r="C22" s="193" t="s">
        <v>376</v>
      </c>
      <c r="D22" s="24"/>
      <c r="E22" s="24"/>
      <c r="F22" s="24"/>
      <c r="G22" s="24"/>
      <c r="H22" s="194" t="s">
        <v>1961</v>
      </c>
      <c r="I22" s="25"/>
      <c r="J22" s="194" t="s">
        <v>287</v>
      </c>
      <c r="K22" s="25"/>
      <c r="L22" s="29">
        <v>1203916.99</v>
      </c>
      <c r="M22" s="23" t="e">
        <v>#N/A</v>
      </c>
    </row>
    <row r="23" spans="1:13">
      <c r="A23" s="193" t="s">
        <v>1914</v>
      </c>
      <c r="B23" s="175" t="s">
        <v>158</v>
      </c>
      <c r="C23" s="193" t="s">
        <v>1915</v>
      </c>
      <c r="D23" s="24"/>
      <c r="E23" s="24"/>
      <c r="F23" s="24"/>
      <c r="G23" s="24"/>
      <c r="H23" s="194" t="s">
        <v>1962</v>
      </c>
      <c r="I23" s="25"/>
      <c r="J23" s="194" t="s">
        <v>1963</v>
      </c>
      <c r="K23" s="25"/>
      <c r="L23" s="29">
        <v>200126.59</v>
      </c>
      <c r="M23" s="23" t="e">
        <v>#N/A</v>
      </c>
    </row>
    <row r="24" spans="1:13">
      <c r="A24" s="195" t="s">
        <v>158</v>
      </c>
      <c r="B24" s="175" t="s">
        <v>158</v>
      </c>
      <c r="C24" s="195" t="s">
        <v>158</v>
      </c>
      <c r="D24" s="26"/>
      <c r="E24" s="26"/>
      <c r="F24" s="26"/>
      <c r="G24" s="26"/>
      <c r="H24" s="26"/>
      <c r="I24" s="26"/>
      <c r="J24" s="26"/>
      <c r="K24" s="26"/>
      <c r="L24" s="26"/>
      <c r="M24" s="23">
        <v>0</v>
      </c>
    </row>
    <row r="25" spans="1:13">
      <c r="A25" s="191" t="s">
        <v>385</v>
      </c>
      <c r="B25" s="175" t="s">
        <v>158</v>
      </c>
      <c r="C25" s="191" t="s">
        <v>386</v>
      </c>
      <c r="D25" s="22"/>
      <c r="E25" s="22"/>
      <c r="F25" s="22"/>
      <c r="G25" s="22"/>
      <c r="H25" s="192" t="s">
        <v>1964</v>
      </c>
      <c r="I25" s="23"/>
      <c r="J25" s="192" t="s">
        <v>1965</v>
      </c>
      <c r="K25" s="23"/>
      <c r="L25" s="28">
        <v>-214424.72</v>
      </c>
      <c r="M25" s="23" t="e">
        <v>#N/A</v>
      </c>
    </row>
    <row r="26" spans="1:13">
      <c r="A26" s="193" t="s">
        <v>391</v>
      </c>
      <c r="B26" s="175" t="s">
        <v>158</v>
      </c>
      <c r="C26" s="193" t="s">
        <v>392</v>
      </c>
      <c r="D26" s="24"/>
      <c r="E26" s="24"/>
      <c r="F26" s="24"/>
      <c r="G26" s="24"/>
      <c r="H26" s="194" t="s">
        <v>1964</v>
      </c>
      <c r="I26" s="25"/>
      <c r="J26" s="194" t="s">
        <v>1965</v>
      </c>
      <c r="K26" s="25"/>
      <c r="L26" s="29">
        <v>-214424.72</v>
      </c>
      <c r="M26" s="23" t="e">
        <v>#N/A</v>
      </c>
    </row>
    <row r="27" spans="1:13">
      <c r="A27" s="195" t="s">
        <v>158</v>
      </c>
      <c r="B27" s="175" t="s">
        <v>158</v>
      </c>
      <c r="C27" s="195" t="s">
        <v>158</v>
      </c>
      <c r="D27" s="26"/>
      <c r="E27" s="26"/>
      <c r="F27" s="26"/>
      <c r="G27" s="26"/>
      <c r="H27" s="26"/>
      <c r="I27" s="26"/>
      <c r="J27" s="26"/>
      <c r="K27" s="26"/>
      <c r="L27" s="26"/>
      <c r="M27" s="23">
        <v>0</v>
      </c>
    </row>
    <row r="28" spans="1:13">
      <c r="A28" s="191" t="s">
        <v>393</v>
      </c>
      <c r="B28" s="175" t="s">
        <v>158</v>
      </c>
      <c r="C28" s="191" t="s">
        <v>325</v>
      </c>
      <c r="D28" s="22"/>
      <c r="E28" s="22"/>
      <c r="F28" s="22"/>
      <c r="G28" s="22"/>
      <c r="H28" s="192" t="s">
        <v>1966</v>
      </c>
      <c r="I28" s="23"/>
      <c r="J28" s="192" t="s">
        <v>1967</v>
      </c>
      <c r="K28" s="23"/>
      <c r="L28" s="23">
        <v>830.67</v>
      </c>
      <c r="M28" s="23" t="e">
        <v>#N/A</v>
      </c>
    </row>
    <row r="29" spans="1:13">
      <c r="A29" s="193" t="s">
        <v>398</v>
      </c>
      <c r="B29" s="175" t="s">
        <v>158</v>
      </c>
      <c r="C29" s="193" t="s">
        <v>392</v>
      </c>
      <c r="D29" s="24"/>
      <c r="E29" s="24"/>
      <c r="F29" s="24"/>
      <c r="G29" s="24"/>
      <c r="H29" s="194" t="s">
        <v>1966</v>
      </c>
      <c r="I29" s="25"/>
      <c r="J29" s="194" t="s">
        <v>1967</v>
      </c>
      <c r="K29" s="25"/>
      <c r="L29" s="25">
        <v>830.67</v>
      </c>
      <c r="M29" s="23" t="e">
        <v>#N/A</v>
      </c>
    </row>
    <row r="30" spans="1:13">
      <c r="A30" s="195" t="s">
        <v>158</v>
      </c>
      <c r="B30" s="175" t="s">
        <v>158</v>
      </c>
      <c r="C30" s="195" t="s">
        <v>158</v>
      </c>
      <c r="D30" s="26"/>
      <c r="E30" s="26"/>
      <c r="F30" s="26"/>
      <c r="G30" s="26"/>
      <c r="H30" s="26"/>
      <c r="I30" s="26"/>
      <c r="J30" s="26"/>
      <c r="K30" s="26"/>
      <c r="L30" s="26"/>
      <c r="M30" s="23">
        <v>0</v>
      </c>
    </row>
    <row r="31" spans="1:13">
      <c r="A31" s="191" t="s">
        <v>399</v>
      </c>
      <c r="B31" s="175" t="s">
        <v>158</v>
      </c>
      <c r="C31" s="191" t="s">
        <v>400</v>
      </c>
      <c r="D31" s="22"/>
      <c r="E31" s="22"/>
      <c r="F31" s="22"/>
      <c r="G31" s="22"/>
      <c r="H31" s="192" t="s">
        <v>1968</v>
      </c>
      <c r="I31" s="23"/>
      <c r="J31" s="192" t="s">
        <v>1969</v>
      </c>
      <c r="K31" s="23"/>
      <c r="L31" s="28">
        <v>64085.41</v>
      </c>
      <c r="M31" s="23" t="e">
        <v>#N/A</v>
      </c>
    </row>
    <row r="32" spans="1:13">
      <c r="A32" s="191" t="s">
        <v>405</v>
      </c>
      <c r="B32" s="175" t="s">
        <v>158</v>
      </c>
      <c r="C32" s="191" t="s">
        <v>406</v>
      </c>
      <c r="D32" s="22"/>
      <c r="E32" s="22"/>
      <c r="F32" s="22"/>
      <c r="G32" s="22"/>
      <c r="H32" s="192" t="s">
        <v>1970</v>
      </c>
      <c r="I32" s="23"/>
      <c r="J32" s="192" t="s">
        <v>1971</v>
      </c>
      <c r="K32" s="23"/>
      <c r="L32" s="28">
        <v>25389.74</v>
      </c>
      <c r="M32" s="23" t="e">
        <v>#N/A</v>
      </c>
    </row>
    <row r="33" spans="1:13">
      <c r="A33" s="191" t="s">
        <v>411</v>
      </c>
      <c r="B33" s="175" t="s">
        <v>158</v>
      </c>
      <c r="C33" s="191" t="s">
        <v>412</v>
      </c>
      <c r="D33" s="22"/>
      <c r="E33" s="22"/>
      <c r="F33" s="22"/>
      <c r="G33" s="22"/>
      <c r="H33" s="192" t="s">
        <v>1970</v>
      </c>
      <c r="I33" s="23"/>
      <c r="J33" s="192" t="s">
        <v>1971</v>
      </c>
      <c r="K33" s="23"/>
      <c r="L33" s="28">
        <v>25389.74</v>
      </c>
      <c r="M33" s="23" t="e">
        <v>#N/A</v>
      </c>
    </row>
    <row r="34" spans="1:13">
      <c r="A34" s="193" t="s">
        <v>423</v>
      </c>
      <c r="B34" s="175" t="s">
        <v>158</v>
      </c>
      <c r="C34" s="193" t="s">
        <v>424</v>
      </c>
      <c r="D34" s="24"/>
      <c r="E34" s="24"/>
      <c r="F34" s="24"/>
      <c r="G34" s="24"/>
      <c r="H34" s="194" t="s">
        <v>1970</v>
      </c>
      <c r="I34" s="25"/>
      <c r="J34" s="194" t="s">
        <v>1972</v>
      </c>
      <c r="K34" s="25"/>
      <c r="L34" s="29">
        <v>56470.5</v>
      </c>
      <c r="M34" s="23" t="e">
        <v>#N/A</v>
      </c>
    </row>
    <row r="35" spans="1:13">
      <c r="A35" s="193" t="s">
        <v>429</v>
      </c>
      <c r="B35" s="175" t="s">
        <v>158</v>
      </c>
      <c r="C35" s="193" t="s">
        <v>430</v>
      </c>
      <c r="D35" s="24"/>
      <c r="E35" s="24"/>
      <c r="F35" s="24"/>
      <c r="G35" s="24"/>
      <c r="H35" s="194" t="s">
        <v>287</v>
      </c>
      <c r="I35" s="25"/>
      <c r="J35" s="194" t="s">
        <v>432</v>
      </c>
      <c r="K35" s="25"/>
      <c r="L35" s="29">
        <v>-31080.76</v>
      </c>
      <c r="M35" s="23" t="e">
        <v>#N/A</v>
      </c>
    </row>
    <row r="36" spans="1:13">
      <c r="A36" s="195" t="s">
        <v>158</v>
      </c>
      <c r="B36" s="175" t="s">
        <v>158</v>
      </c>
      <c r="C36" s="195" t="s">
        <v>158</v>
      </c>
      <c r="D36" s="26"/>
      <c r="E36" s="26"/>
      <c r="F36" s="26"/>
      <c r="G36" s="26"/>
      <c r="H36" s="26"/>
      <c r="I36" s="26"/>
      <c r="J36" s="26"/>
      <c r="K36" s="26"/>
      <c r="L36" s="26"/>
      <c r="M36" s="23">
        <v>0</v>
      </c>
    </row>
    <row r="37" spans="1:13">
      <c r="A37" s="191" t="s">
        <v>439</v>
      </c>
      <c r="B37" s="175" t="s">
        <v>158</v>
      </c>
      <c r="C37" s="191" t="s">
        <v>440</v>
      </c>
      <c r="D37" s="22"/>
      <c r="E37" s="22"/>
      <c r="F37" s="22"/>
      <c r="G37" s="22"/>
      <c r="H37" s="192" t="s">
        <v>1973</v>
      </c>
      <c r="I37" s="23"/>
      <c r="J37" s="192" t="s">
        <v>1974</v>
      </c>
      <c r="K37" s="23"/>
      <c r="L37" s="28">
        <v>2615.8200000000002</v>
      </c>
      <c r="M37" s="23" t="e">
        <v>#N/A</v>
      </c>
    </row>
    <row r="38" spans="1:13">
      <c r="A38" s="191" t="s">
        <v>445</v>
      </c>
      <c r="B38" s="175" t="s">
        <v>158</v>
      </c>
      <c r="C38" s="191" t="s">
        <v>446</v>
      </c>
      <c r="D38" s="22"/>
      <c r="E38" s="22"/>
      <c r="F38" s="22"/>
      <c r="G38" s="22"/>
      <c r="H38" s="192" t="s">
        <v>1973</v>
      </c>
      <c r="I38" s="23"/>
      <c r="J38" s="192" t="s">
        <v>1974</v>
      </c>
      <c r="K38" s="23"/>
      <c r="L38" s="28">
        <v>2615.8200000000002</v>
      </c>
      <c r="M38" s="23" t="e">
        <v>#N/A</v>
      </c>
    </row>
    <row r="39" spans="1:13">
      <c r="A39" s="193" t="s">
        <v>447</v>
      </c>
      <c r="B39" s="175" t="s">
        <v>158</v>
      </c>
      <c r="C39" s="193" t="s">
        <v>448</v>
      </c>
      <c r="D39" s="24"/>
      <c r="E39" s="24"/>
      <c r="F39" s="24"/>
      <c r="G39" s="24"/>
      <c r="H39" s="194" t="s">
        <v>1975</v>
      </c>
      <c r="I39" s="25"/>
      <c r="J39" s="194" t="s">
        <v>1975</v>
      </c>
      <c r="K39" s="25"/>
      <c r="L39" s="25">
        <v>0</v>
      </c>
      <c r="M39" s="23" t="e">
        <v>#N/A</v>
      </c>
    </row>
    <row r="40" spans="1:13">
      <c r="A40" s="193" t="s">
        <v>450</v>
      </c>
      <c r="B40" s="175" t="s">
        <v>158</v>
      </c>
      <c r="C40" s="193" t="s">
        <v>451</v>
      </c>
      <c r="D40" s="24"/>
      <c r="E40" s="24"/>
      <c r="F40" s="24"/>
      <c r="G40" s="24"/>
      <c r="H40" s="194" t="s">
        <v>1976</v>
      </c>
      <c r="I40" s="25"/>
      <c r="J40" s="194" t="s">
        <v>1977</v>
      </c>
      <c r="K40" s="25"/>
      <c r="L40" s="29">
        <v>-2663.18</v>
      </c>
      <c r="M40" s="23" t="e">
        <v>#N/A</v>
      </c>
    </row>
    <row r="41" spans="1:13">
      <c r="A41" s="193" t="s">
        <v>456</v>
      </c>
      <c r="B41" s="175" t="s">
        <v>158</v>
      </c>
      <c r="C41" s="193" t="s">
        <v>457</v>
      </c>
      <c r="D41" s="24"/>
      <c r="E41" s="24"/>
      <c r="F41" s="24"/>
      <c r="G41" s="24"/>
      <c r="H41" s="194" t="s">
        <v>1978</v>
      </c>
      <c r="I41" s="25"/>
      <c r="J41" s="194" t="s">
        <v>287</v>
      </c>
      <c r="K41" s="25"/>
      <c r="L41" s="29">
        <v>5279</v>
      </c>
      <c r="M41" s="23" t="e">
        <v>#N/A</v>
      </c>
    </row>
    <row r="42" spans="1:13">
      <c r="A42" s="195" t="s">
        <v>158</v>
      </c>
      <c r="B42" s="175" t="s">
        <v>158</v>
      </c>
      <c r="C42" s="195" t="s">
        <v>158</v>
      </c>
      <c r="D42" s="26"/>
      <c r="E42" s="26"/>
      <c r="F42" s="26"/>
      <c r="G42" s="26"/>
      <c r="H42" s="26"/>
      <c r="I42" s="26"/>
      <c r="J42" s="26"/>
      <c r="K42" s="26"/>
      <c r="L42" s="26"/>
      <c r="M42" s="23">
        <v>0</v>
      </c>
    </row>
    <row r="43" spans="1:13">
      <c r="A43" s="191" t="s">
        <v>472</v>
      </c>
      <c r="B43" s="175" t="s">
        <v>158</v>
      </c>
      <c r="C43" s="191" t="s">
        <v>473</v>
      </c>
      <c r="D43" s="22"/>
      <c r="E43" s="22"/>
      <c r="F43" s="22"/>
      <c r="G43" s="22"/>
      <c r="H43" s="192" t="s">
        <v>1979</v>
      </c>
      <c r="I43" s="23"/>
      <c r="J43" s="192" t="s">
        <v>1980</v>
      </c>
      <c r="K43" s="23"/>
      <c r="L43" s="28">
        <v>36079.85</v>
      </c>
      <c r="M43" s="23" t="e">
        <v>#N/A</v>
      </c>
    </row>
    <row r="44" spans="1:13">
      <c r="A44" s="191" t="s">
        <v>477</v>
      </c>
      <c r="B44" s="175" t="s">
        <v>158</v>
      </c>
      <c r="C44" s="191" t="s">
        <v>473</v>
      </c>
      <c r="D44" s="22"/>
      <c r="E44" s="22"/>
      <c r="F44" s="22"/>
      <c r="G44" s="22"/>
      <c r="H44" s="192" t="s">
        <v>1979</v>
      </c>
      <c r="I44" s="23"/>
      <c r="J44" s="192" t="s">
        <v>1980</v>
      </c>
      <c r="K44" s="23"/>
      <c r="L44" s="28">
        <v>36079.85</v>
      </c>
      <c r="M44" s="23" t="e">
        <v>#N/A</v>
      </c>
    </row>
    <row r="45" spans="1:13">
      <c r="A45" s="193" t="s">
        <v>478</v>
      </c>
      <c r="B45" s="175" t="s">
        <v>158</v>
      </c>
      <c r="C45" s="193" t="s">
        <v>479</v>
      </c>
      <c r="D45" s="24"/>
      <c r="E45" s="24"/>
      <c r="F45" s="24"/>
      <c r="G45" s="24"/>
      <c r="H45" s="194" t="s">
        <v>1979</v>
      </c>
      <c r="I45" s="25"/>
      <c r="J45" s="194" t="s">
        <v>1980</v>
      </c>
      <c r="K45" s="25"/>
      <c r="L45" s="29">
        <v>36079.85</v>
      </c>
      <c r="M45" s="23" t="e">
        <v>#N/A</v>
      </c>
    </row>
    <row r="46" spans="1:13">
      <c r="A46" s="195" t="s">
        <v>158</v>
      </c>
      <c r="B46" s="175" t="s">
        <v>158</v>
      </c>
      <c r="C46" s="195" t="s">
        <v>158</v>
      </c>
      <c r="D46" s="26"/>
      <c r="E46" s="26"/>
      <c r="F46" s="26"/>
      <c r="G46" s="26"/>
      <c r="H46" s="26"/>
      <c r="I46" s="26"/>
      <c r="J46" s="26"/>
      <c r="K46" s="26"/>
      <c r="L46" s="26"/>
      <c r="M46" s="23">
        <v>0</v>
      </c>
    </row>
    <row r="47" spans="1:13">
      <c r="A47" s="191" t="s">
        <v>480</v>
      </c>
      <c r="B47" s="175" t="s">
        <v>158</v>
      </c>
      <c r="C47" s="191" t="s">
        <v>481</v>
      </c>
      <c r="D47" s="22"/>
      <c r="E47" s="22"/>
      <c r="F47" s="22"/>
      <c r="G47" s="22"/>
      <c r="H47" s="192" t="s">
        <v>287</v>
      </c>
      <c r="I47" s="23"/>
      <c r="J47" s="192" t="s">
        <v>1981</v>
      </c>
      <c r="K47" s="23"/>
      <c r="L47" s="28">
        <v>-8006.85</v>
      </c>
      <c r="M47" s="23" t="e">
        <v>#N/A</v>
      </c>
    </row>
    <row r="48" spans="1:13">
      <c r="A48" s="191" t="s">
        <v>485</v>
      </c>
      <c r="B48" s="175" t="s">
        <v>158</v>
      </c>
      <c r="C48" s="191" t="s">
        <v>486</v>
      </c>
      <c r="D48" s="22"/>
      <c r="E48" s="22"/>
      <c r="F48" s="22"/>
      <c r="G48" s="22"/>
      <c r="H48" s="192" t="s">
        <v>287</v>
      </c>
      <c r="I48" s="23"/>
      <c r="J48" s="192" t="s">
        <v>1981</v>
      </c>
      <c r="K48" s="23"/>
      <c r="L48" s="28">
        <v>-8006.85</v>
      </c>
      <c r="M48" s="23" t="e">
        <v>#N/A</v>
      </c>
    </row>
    <row r="49" spans="1:13">
      <c r="A49" s="191" t="s">
        <v>509</v>
      </c>
      <c r="B49" s="175" t="s">
        <v>158</v>
      </c>
      <c r="C49" s="191" t="s">
        <v>510</v>
      </c>
      <c r="D49" s="22"/>
      <c r="E49" s="22"/>
      <c r="F49" s="22"/>
      <c r="G49" s="22"/>
      <c r="H49" s="192" t="s">
        <v>287</v>
      </c>
      <c r="I49" s="23"/>
      <c r="J49" s="192" t="s">
        <v>1981</v>
      </c>
      <c r="K49" s="23"/>
      <c r="L49" s="28">
        <v>-8006.85</v>
      </c>
      <c r="M49" s="23" t="e">
        <v>#N/A</v>
      </c>
    </row>
    <row r="50" spans="1:13">
      <c r="A50" s="191" t="s">
        <v>513</v>
      </c>
      <c r="B50" s="175" t="s">
        <v>158</v>
      </c>
      <c r="C50" s="191" t="s">
        <v>514</v>
      </c>
      <c r="D50" s="22"/>
      <c r="E50" s="22"/>
      <c r="F50" s="22"/>
      <c r="G50" s="22"/>
      <c r="H50" s="192" t="s">
        <v>287</v>
      </c>
      <c r="I50" s="23"/>
      <c r="J50" s="192" t="s">
        <v>1981</v>
      </c>
      <c r="K50" s="23"/>
      <c r="L50" s="28">
        <v>-8006.85</v>
      </c>
      <c r="M50" s="23" t="e">
        <v>#N/A</v>
      </c>
    </row>
    <row r="51" spans="1:13">
      <c r="A51" s="193" t="s">
        <v>518</v>
      </c>
      <c r="B51" s="175" t="s">
        <v>158</v>
      </c>
      <c r="C51" s="193" t="s">
        <v>519</v>
      </c>
      <c r="D51" s="24"/>
      <c r="E51" s="24"/>
      <c r="F51" s="24"/>
      <c r="G51" s="24"/>
      <c r="H51" s="194" t="s">
        <v>287</v>
      </c>
      <c r="I51" s="25"/>
      <c r="J51" s="194" t="s">
        <v>521</v>
      </c>
      <c r="K51" s="25"/>
      <c r="L51" s="29">
        <v>-4978.79</v>
      </c>
      <c r="M51" s="23" t="e">
        <v>#N/A</v>
      </c>
    </row>
    <row r="52" spans="1:13">
      <c r="A52" s="193" t="s">
        <v>523</v>
      </c>
      <c r="B52" s="175" t="s">
        <v>158</v>
      </c>
      <c r="C52" s="193" t="s">
        <v>524</v>
      </c>
      <c r="D52" s="24"/>
      <c r="E52" s="24"/>
      <c r="F52" s="24"/>
      <c r="G52" s="24"/>
      <c r="H52" s="194" t="s">
        <v>287</v>
      </c>
      <c r="I52" s="25"/>
      <c r="J52" s="194" t="s">
        <v>1982</v>
      </c>
      <c r="K52" s="25"/>
      <c r="L52" s="29">
        <v>-1646.55</v>
      </c>
      <c r="M52" s="23" t="e">
        <v>#N/A</v>
      </c>
    </row>
    <row r="53" spans="1:13">
      <c r="A53" s="193" t="s">
        <v>528</v>
      </c>
      <c r="B53" s="175" t="s">
        <v>158</v>
      </c>
      <c r="C53" s="193" t="s">
        <v>529</v>
      </c>
      <c r="D53" s="24"/>
      <c r="E53" s="24"/>
      <c r="F53" s="24"/>
      <c r="G53" s="24"/>
      <c r="H53" s="194" t="s">
        <v>287</v>
      </c>
      <c r="I53" s="25"/>
      <c r="J53" s="194" t="s">
        <v>1983</v>
      </c>
      <c r="K53" s="25"/>
      <c r="L53" s="29">
        <v>-1233.99</v>
      </c>
      <c r="M53" s="23" t="e">
        <v>#N/A</v>
      </c>
    </row>
    <row r="54" spans="1:13">
      <c r="A54" s="193" t="s">
        <v>536</v>
      </c>
      <c r="B54" s="175" t="s">
        <v>158</v>
      </c>
      <c r="C54" s="193" t="s">
        <v>537</v>
      </c>
      <c r="D54" s="24"/>
      <c r="E54" s="24"/>
      <c r="F54" s="24"/>
      <c r="G54" s="24"/>
      <c r="H54" s="194" t="s">
        <v>287</v>
      </c>
      <c r="I54" s="25"/>
      <c r="J54" s="194" t="s">
        <v>539</v>
      </c>
      <c r="K54" s="25"/>
      <c r="L54" s="25">
        <v>-147.52000000000001</v>
      </c>
      <c r="M54" s="23" t="e">
        <v>#N/A</v>
      </c>
    </row>
    <row r="55" spans="1:13">
      <c r="A55" s="195" t="s">
        <v>158</v>
      </c>
      <c r="B55" s="175" t="s">
        <v>158</v>
      </c>
      <c r="C55" s="195" t="s">
        <v>158</v>
      </c>
      <c r="D55" s="26"/>
      <c r="E55" s="26"/>
      <c r="F55" s="26"/>
      <c r="G55" s="26"/>
      <c r="H55" s="26"/>
      <c r="I55" s="26"/>
      <c r="J55" s="26"/>
      <c r="K55" s="26"/>
      <c r="L55" s="26"/>
      <c r="M55" s="23">
        <v>0</v>
      </c>
    </row>
    <row r="56" spans="1:13">
      <c r="A56" s="191" t="s">
        <v>541</v>
      </c>
      <c r="B56" s="191" t="s">
        <v>542</v>
      </c>
      <c r="C56" s="22"/>
      <c r="D56" s="22"/>
      <c r="E56" s="22"/>
      <c r="F56" s="22"/>
      <c r="G56" s="22"/>
      <c r="H56" s="192" t="s">
        <v>1984</v>
      </c>
      <c r="I56" s="23"/>
      <c r="J56" s="192" t="s">
        <v>1985</v>
      </c>
      <c r="K56" s="23"/>
      <c r="L56" s="28">
        <v>803787.96</v>
      </c>
      <c r="M56" s="23" t="e">
        <v>#N/A</v>
      </c>
    </row>
    <row r="57" spans="1:13">
      <c r="A57" s="191" t="s">
        <v>545</v>
      </c>
      <c r="B57" s="175" t="s">
        <v>158</v>
      </c>
      <c r="C57" s="191" t="s">
        <v>546</v>
      </c>
      <c r="D57" s="22"/>
      <c r="E57" s="22"/>
      <c r="F57" s="22"/>
      <c r="G57" s="22"/>
      <c r="H57" s="192" t="s">
        <v>1986</v>
      </c>
      <c r="I57" s="23"/>
      <c r="J57" s="192" t="s">
        <v>1985</v>
      </c>
      <c r="K57" s="23"/>
      <c r="L57" s="28">
        <v>811794.81</v>
      </c>
      <c r="M57" s="23" t="e">
        <v>#N/A</v>
      </c>
    </row>
    <row r="58" spans="1:13">
      <c r="A58" s="191" t="s">
        <v>548</v>
      </c>
      <c r="B58" s="175" t="s">
        <v>158</v>
      </c>
      <c r="C58" s="191" t="s">
        <v>549</v>
      </c>
      <c r="D58" s="22"/>
      <c r="E58" s="22"/>
      <c r="F58" s="22"/>
      <c r="G58" s="22"/>
      <c r="H58" s="192" t="s">
        <v>1986</v>
      </c>
      <c r="I58" s="23"/>
      <c r="J58" s="192" t="s">
        <v>1985</v>
      </c>
      <c r="K58" s="23"/>
      <c r="L58" s="28">
        <v>811794.81</v>
      </c>
      <c r="M58" s="23" t="e">
        <v>#N/A</v>
      </c>
    </row>
    <row r="59" spans="1:13">
      <c r="A59" s="191" t="s">
        <v>550</v>
      </c>
      <c r="B59" s="175" t="s">
        <v>158</v>
      </c>
      <c r="C59" s="191" t="s">
        <v>551</v>
      </c>
      <c r="D59" s="22"/>
      <c r="E59" s="22"/>
      <c r="F59" s="22"/>
      <c r="G59" s="22"/>
      <c r="H59" s="192" t="s">
        <v>1987</v>
      </c>
      <c r="I59" s="23"/>
      <c r="J59" s="192" t="s">
        <v>1988</v>
      </c>
      <c r="K59" s="23"/>
      <c r="L59" s="28">
        <v>61275.61</v>
      </c>
      <c r="M59" s="23" t="e">
        <v>#N/A</v>
      </c>
    </row>
    <row r="60" spans="1:13">
      <c r="A60" s="191" t="s">
        <v>556</v>
      </c>
      <c r="B60" s="175" t="s">
        <v>158</v>
      </c>
      <c r="C60" s="191" t="s">
        <v>551</v>
      </c>
      <c r="D60" s="22"/>
      <c r="E60" s="22"/>
      <c r="F60" s="22"/>
      <c r="G60" s="22"/>
      <c r="H60" s="192" t="s">
        <v>1989</v>
      </c>
      <c r="I60" s="23"/>
      <c r="J60" s="192" t="s">
        <v>1990</v>
      </c>
      <c r="K60" s="23"/>
      <c r="L60" s="28">
        <v>1600.98</v>
      </c>
      <c r="M60" s="23" t="e">
        <v>#N/A</v>
      </c>
    </row>
    <row r="61" spans="1:13">
      <c r="A61" s="193" t="s">
        <v>561</v>
      </c>
      <c r="B61" s="175" t="s">
        <v>158</v>
      </c>
      <c r="C61" s="193" t="s">
        <v>562</v>
      </c>
      <c r="D61" s="24"/>
      <c r="E61" s="24"/>
      <c r="F61" s="24"/>
      <c r="G61" s="24"/>
      <c r="H61" s="194" t="s">
        <v>1991</v>
      </c>
      <c r="I61" s="25"/>
      <c r="J61" s="194" t="s">
        <v>1991</v>
      </c>
      <c r="K61" s="25"/>
      <c r="L61" s="25">
        <v>0</v>
      </c>
      <c r="M61" s="23" t="e">
        <v>#N/A</v>
      </c>
    </row>
    <row r="62" spans="1:13">
      <c r="A62" s="193" t="s">
        <v>564</v>
      </c>
      <c r="B62" s="175" t="s">
        <v>158</v>
      </c>
      <c r="C62" s="193" t="s">
        <v>565</v>
      </c>
      <c r="D62" s="24"/>
      <c r="E62" s="24"/>
      <c r="F62" s="24"/>
      <c r="G62" s="24"/>
      <c r="H62" s="194" t="s">
        <v>1992</v>
      </c>
      <c r="I62" s="25"/>
      <c r="J62" s="194" t="s">
        <v>1992</v>
      </c>
      <c r="K62" s="25"/>
      <c r="L62" s="25">
        <v>0</v>
      </c>
      <c r="M62" s="23" t="e">
        <v>#N/A</v>
      </c>
    </row>
    <row r="63" spans="1:13">
      <c r="A63" s="193" t="s">
        <v>573</v>
      </c>
      <c r="B63" s="175" t="s">
        <v>158</v>
      </c>
      <c r="C63" s="193" t="s">
        <v>574</v>
      </c>
      <c r="D63" s="24"/>
      <c r="E63" s="24"/>
      <c r="F63" s="24"/>
      <c r="G63" s="24"/>
      <c r="H63" s="194" t="s">
        <v>1993</v>
      </c>
      <c r="I63" s="25"/>
      <c r="J63" s="194" t="s">
        <v>1994</v>
      </c>
      <c r="K63" s="25"/>
      <c r="L63" s="29">
        <v>1600.98</v>
      </c>
      <c r="M63" s="23" t="e">
        <v>#N/A</v>
      </c>
    </row>
    <row r="64" spans="1:13">
      <c r="A64" s="195" t="s">
        <v>158</v>
      </c>
      <c r="B64" s="175" t="s">
        <v>158</v>
      </c>
      <c r="C64" s="195" t="s">
        <v>158</v>
      </c>
      <c r="D64" s="26"/>
      <c r="E64" s="26"/>
      <c r="F64" s="26"/>
      <c r="G64" s="26"/>
      <c r="H64" s="26"/>
      <c r="I64" s="26"/>
      <c r="J64" s="26"/>
      <c r="K64" s="26"/>
      <c r="L64" s="26"/>
      <c r="M64" s="23">
        <v>0</v>
      </c>
    </row>
    <row r="65" spans="1:13">
      <c r="A65" s="191" t="s">
        <v>577</v>
      </c>
      <c r="B65" s="175" t="s">
        <v>158</v>
      </c>
      <c r="C65" s="191" t="s">
        <v>578</v>
      </c>
      <c r="D65" s="22"/>
      <c r="E65" s="22"/>
      <c r="F65" s="22"/>
      <c r="G65" s="22"/>
      <c r="H65" s="192" t="s">
        <v>1995</v>
      </c>
      <c r="I65" s="23"/>
      <c r="J65" s="192" t="s">
        <v>1996</v>
      </c>
      <c r="K65" s="23"/>
      <c r="L65" s="28">
        <v>59674.63</v>
      </c>
      <c r="M65" s="23" t="e">
        <v>#N/A</v>
      </c>
    </row>
    <row r="66" spans="1:13">
      <c r="A66" s="193" t="s">
        <v>583</v>
      </c>
      <c r="B66" s="175" t="s">
        <v>158</v>
      </c>
      <c r="C66" s="193" t="s">
        <v>584</v>
      </c>
      <c r="D66" s="24"/>
      <c r="E66" s="24"/>
      <c r="F66" s="24"/>
      <c r="G66" s="24"/>
      <c r="H66" s="194" t="s">
        <v>1997</v>
      </c>
      <c r="I66" s="25"/>
      <c r="J66" s="194" t="s">
        <v>1998</v>
      </c>
      <c r="K66" s="25"/>
      <c r="L66" s="29">
        <v>28423.94</v>
      </c>
      <c r="M66" s="23" t="e">
        <v>#N/A</v>
      </c>
    </row>
    <row r="67" spans="1:13">
      <c r="A67" s="193" t="s">
        <v>589</v>
      </c>
      <c r="B67" s="175" t="s">
        <v>158</v>
      </c>
      <c r="C67" s="193" t="s">
        <v>590</v>
      </c>
      <c r="D67" s="24"/>
      <c r="E67" s="24"/>
      <c r="F67" s="24"/>
      <c r="G67" s="24"/>
      <c r="H67" s="194" t="s">
        <v>1999</v>
      </c>
      <c r="I67" s="25"/>
      <c r="J67" s="194" t="s">
        <v>2000</v>
      </c>
      <c r="K67" s="25"/>
      <c r="L67" s="29">
        <v>16118.19</v>
      </c>
      <c r="M67" s="23" t="e">
        <v>#N/A</v>
      </c>
    </row>
    <row r="68" spans="1:13">
      <c r="A68" s="193" t="s">
        <v>595</v>
      </c>
      <c r="B68" s="175" t="s">
        <v>158</v>
      </c>
      <c r="C68" s="193" t="s">
        <v>596</v>
      </c>
      <c r="D68" s="24"/>
      <c r="E68" s="24"/>
      <c r="F68" s="24"/>
      <c r="G68" s="24"/>
      <c r="H68" s="194" t="s">
        <v>2001</v>
      </c>
      <c r="I68" s="25"/>
      <c r="J68" s="194" t="s">
        <v>2002</v>
      </c>
      <c r="K68" s="25"/>
      <c r="L68" s="29">
        <v>2033.4</v>
      </c>
      <c r="M68" s="23" t="e">
        <v>#N/A</v>
      </c>
    </row>
    <row r="69" spans="1:13">
      <c r="A69" s="193" t="s">
        <v>601</v>
      </c>
      <c r="B69" s="175" t="s">
        <v>158</v>
      </c>
      <c r="C69" s="193" t="s">
        <v>602</v>
      </c>
      <c r="D69" s="24"/>
      <c r="E69" s="24"/>
      <c r="F69" s="24"/>
      <c r="G69" s="24"/>
      <c r="H69" s="194" t="s">
        <v>2003</v>
      </c>
      <c r="I69" s="25"/>
      <c r="J69" s="194" t="s">
        <v>2004</v>
      </c>
      <c r="K69" s="25"/>
      <c r="L69" s="29">
        <v>1289.48</v>
      </c>
      <c r="M69" s="23" t="e">
        <v>#N/A</v>
      </c>
    </row>
    <row r="70" spans="1:13">
      <c r="A70" s="193" t="s">
        <v>607</v>
      </c>
      <c r="B70" s="175" t="s">
        <v>158</v>
      </c>
      <c r="C70" s="193" t="s">
        <v>608</v>
      </c>
      <c r="D70" s="24"/>
      <c r="E70" s="24"/>
      <c r="F70" s="24"/>
      <c r="G70" s="24"/>
      <c r="H70" s="194" t="s">
        <v>2005</v>
      </c>
      <c r="I70" s="25"/>
      <c r="J70" s="194" t="s">
        <v>2006</v>
      </c>
      <c r="K70" s="25"/>
      <c r="L70" s="25">
        <v>254.17</v>
      </c>
      <c r="M70" s="23" t="e">
        <v>#N/A</v>
      </c>
    </row>
    <row r="71" spans="1:13">
      <c r="A71" s="176" t="s">
        <v>257</v>
      </c>
      <c r="B71" s="176" t="s">
        <v>258</v>
      </c>
      <c r="C71" s="4"/>
      <c r="D71" s="4"/>
      <c r="E71" s="4"/>
      <c r="F71" s="4"/>
      <c r="G71" s="4"/>
      <c r="H71" s="189" t="s">
        <v>260</v>
      </c>
      <c r="I71" s="20"/>
      <c r="J71" s="189" t="s">
        <v>261</v>
      </c>
      <c r="K71" s="20"/>
      <c r="L71" s="189" t="s">
        <v>1935</v>
      </c>
      <c r="M71" s="23">
        <v>0</v>
      </c>
    </row>
    <row r="72" spans="1:13">
      <c r="A72" s="190" t="s">
        <v>1936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3">
        <v>0</v>
      </c>
    </row>
    <row r="73" spans="1:13">
      <c r="A73" s="193" t="s">
        <v>613</v>
      </c>
      <c r="B73" s="175" t="s">
        <v>158</v>
      </c>
      <c r="C73" s="193" t="s">
        <v>614</v>
      </c>
      <c r="D73" s="24"/>
      <c r="E73" s="24"/>
      <c r="F73" s="24"/>
      <c r="G73" s="24"/>
      <c r="H73" s="194" t="s">
        <v>2007</v>
      </c>
      <c r="I73" s="25"/>
      <c r="J73" s="194" t="s">
        <v>2008</v>
      </c>
      <c r="K73" s="25"/>
      <c r="L73" s="25">
        <v>161.11000000000001</v>
      </c>
      <c r="M73" s="23" t="e">
        <v>#N/A</v>
      </c>
    </row>
    <row r="74" spans="1:13">
      <c r="A74" s="193" t="s">
        <v>619</v>
      </c>
      <c r="B74" s="175" t="s">
        <v>158</v>
      </c>
      <c r="C74" s="193" t="s">
        <v>620</v>
      </c>
      <c r="D74" s="24"/>
      <c r="E74" s="24"/>
      <c r="F74" s="24"/>
      <c r="G74" s="24"/>
      <c r="H74" s="194" t="s">
        <v>2009</v>
      </c>
      <c r="I74" s="25"/>
      <c r="J74" s="194" t="s">
        <v>2010</v>
      </c>
      <c r="K74" s="25"/>
      <c r="L74" s="29">
        <v>7284.31</v>
      </c>
      <c r="M74" s="23" t="e">
        <v>#N/A</v>
      </c>
    </row>
    <row r="75" spans="1:13">
      <c r="A75" s="193" t="s">
        <v>625</v>
      </c>
      <c r="B75" s="175" t="s">
        <v>158</v>
      </c>
      <c r="C75" s="193" t="s">
        <v>626</v>
      </c>
      <c r="D75" s="24"/>
      <c r="E75" s="24"/>
      <c r="F75" s="24"/>
      <c r="G75" s="24"/>
      <c r="H75" s="194" t="s">
        <v>2011</v>
      </c>
      <c r="I75" s="25"/>
      <c r="J75" s="194" t="s">
        <v>2012</v>
      </c>
      <c r="K75" s="25"/>
      <c r="L75" s="29">
        <v>4110.03</v>
      </c>
      <c r="M75" s="23" t="e">
        <v>#N/A</v>
      </c>
    </row>
    <row r="76" spans="1:13">
      <c r="A76" s="195" t="s">
        <v>158</v>
      </c>
      <c r="B76" s="175" t="s">
        <v>158</v>
      </c>
      <c r="C76" s="195" t="s">
        <v>158</v>
      </c>
      <c r="D76" s="26"/>
      <c r="E76" s="26"/>
      <c r="F76" s="26"/>
      <c r="G76" s="26"/>
      <c r="H76" s="26"/>
      <c r="I76" s="26"/>
      <c r="J76" s="26"/>
      <c r="K76" s="26"/>
      <c r="L76" s="26"/>
      <c r="M76" s="23">
        <v>0</v>
      </c>
    </row>
    <row r="77" spans="1:13">
      <c r="A77" s="191" t="s">
        <v>631</v>
      </c>
      <c r="B77" s="175" t="s">
        <v>158</v>
      </c>
      <c r="C77" s="191" t="s">
        <v>632</v>
      </c>
      <c r="D77" s="22"/>
      <c r="E77" s="22"/>
      <c r="F77" s="22"/>
      <c r="G77" s="22"/>
      <c r="H77" s="192" t="s">
        <v>2013</v>
      </c>
      <c r="I77" s="23"/>
      <c r="J77" s="192" t="s">
        <v>2014</v>
      </c>
      <c r="K77" s="23"/>
      <c r="L77" s="28">
        <v>-4733.29</v>
      </c>
      <c r="M77" s="23" t="e">
        <v>#N/A</v>
      </c>
    </row>
    <row r="78" spans="1:13">
      <c r="A78" s="191" t="s">
        <v>637</v>
      </c>
      <c r="B78" s="175" t="s">
        <v>158</v>
      </c>
      <c r="C78" s="191" t="s">
        <v>632</v>
      </c>
      <c r="D78" s="22"/>
      <c r="E78" s="22"/>
      <c r="F78" s="22"/>
      <c r="G78" s="22"/>
      <c r="H78" s="192" t="s">
        <v>2013</v>
      </c>
      <c r="I78" s="23"/>
      <c r="J78" s="192" t="s">
        <v>2014</v>
      </c>
      <c r="K78" s="23"/>
      <c r="L78" s="28">
        <v>-4733.29</v>
      </c>
      <c r="M78" s="23" t="e">
        <v>#N/A</v>
      </c>
    </row>
    <row r="79" spans="1:13">
      <c r="A79" s="193" t="s">
        <v>638</v>
      </c>
      <c r="B79" s="175" t="s">
        <v>158</v>
      </c>
      <c r="C79" s="193" t="s">
        <v>639</v>
      </c>
      <c r="D79" s="24"/>
      <c r="E79" s="24"/>
      <c r="F79" s="24"/>
      <c r="G79" s="24"/>
      <c r="H79" s="194" t="s">
        <v>2015</v>
      </c>
      <c r="I79" s="25"/>
      <c r="J79" s="194" t="s">
        <v>2016</v>
      </c>
      <c r="K79" s="25"/>
      <c r="L79" s="29">
        <v>-4007.23</v>
      </c>
      <c r="M79" s="23" t="e">
        <v>#N/A</v>
      </c>
    </row>
    <row r="80" spans="1:13">
      <c r="A80" s="193" t="s">
        <v>644</v>
      </c>
      <c r="B80" s="175" t="s">
        <v>158</v>
      </c>
      <c r="C80" s="193" t="s">
        <v>645</v>
      </c>
      <c r="D80" s="24"/>
      <c r="E80" s="24"/>
      <c r="F80" s="24"/>
      <c r="G80" s="24"/>
      <c r="H80" s="194" t="s">
        <v>2017</v>
      </c>
      <c r="I80" s="25"/>
      <c r="J80" s="194" t="s">
        <v>2018</v>
      </c>
      <c r="K80" s="25"/>
      <c r="L80" s="25">
        <v>-644</v>
      </c>
      <c r="M80" s="23" t="e">
        <v>#N/A</v>
      </c>
    </row>
    <row r="81" spans="1:13">
      <c r="A81" s="193" t="s">
        <v>650</v>
      </c>
      <c r="B81" s="175" t="s">
        <v>158</v>
      </c>
      <c r="C81" s="193" t="s">
        <v>651</v>
      </c>
      <c r="D81" s="24"/>
      <c r="E81" s="24"/>
      <c r="F81" s="24"/>
      <c r="G81" s="24"/>
      <c r="H81" s="194" t="s">
        <v>2019</v>
      </c>
      <c r="I81" s="25"/>
      <c r="J81" s="194" t="s">
        <v>2020</v>
      </c>
      <c r="K81" s="25"/>
      <c r="L81" s="25">
        <v>-82.06</v>
      </c>
      <c r="M81" s="23" t="e">
        <v>#N/A</v>
      </c>
    </row>
    <row r="82" spans="1:13">
      <c r="A82" s="195" t="s">
        <v>158</v>
      </c>
      <c r="B82" s="175" t="s">
        <v>158</v>
      </c>
      <c r="C82" s="195" t="s">
        <v>158</v>
      </c>
      <c r="D82" s="26"/>
      <c r="E82" s="26"/>
      <c r="F82" s="26"/>
      <c r="G82" s="26"/>
      <c r="H82" s="26"/>
      <c r="I82" s="26"/>
      <c r="J82" s="26"/>
      <c r="K82" s="26"/>
      <c r="L82" s="26"/>
      <c r="M82" s="23">
        <v>0</v>
      </c>
    </row>
    <row r="83" spans="1:13">
      <c r="A83" s="191" t="s">
        <v>656</v>
      </c>
      <c r="B83" s="175" t="s">
        <v>158</v>
      </c>
      <c r="C83" s="191" t="s">
        <v>657</v>
      </c>
      <c r="D83" s="22"/>
      <c r="E83" s="22"/>
      <c r="F83" s="22"/>
      <c r="G83" s="22"/>
      <c r="H83" s="192" t="s">
        <v>2021</v>
      </c>
      <c r="I83" s="23"/>
      <c r="J83" s="192" t="s">
        <v>2022</v>
      </c>
      <c r="K83" s="23"/>
      <c r="L83" s="28">
        <v>-1592.43</v>
      </c>
      <c r="M83" s="23" t="e">
        <v>#N/A</v>
      </c>
    </row>
    <row r="84" spans="1:13">
      <c r="A84" s="191" t="s">
        <v>662</v>
      </c>
      <c r="B84" s="175" t="s">
        <v>158</v>
      </c>
      <c r="C84" s="191" t="s">
        <v>657</v>
      </c>
      <c r="D84" s="22"/>
      <c r="E84" s="22"/>
      <c r="F84" s="22"/>
      <c r="G84" s="22"/>
      <c r="H84" s="192" t="s">
        <v>2021</v>
      </c>
      <c r="I84" s="23"/>
      <c r="J84" s="192" t="s">
        <v>2022</v>
      </c>
      <c r="K84" s="23"/>
      <c r="L84" s="28">
        <v>-1592.43</v>
      </c>
      <c r="M84" s="23" t="e">
        <v>#N/A</v>
      </c>
    </row>
    <row r="85" spans="1:13">
      <c r="A85" s="193" t="s">
        <v>663</v>
      </c>
      <c r="B85" s="175" t="s">
        <v>158</v>
      </c>
      <c r="C85" s="193" t="s">
        <v>664</v>
      </c>
      <c r="D85" s="24"/>
      <c r="E85" s="24"/>
      <c r="F85" s="24"/>
      <c r="G85" s="24"/>
      <c r="H85" s="194" t="s">
        <v>2023</v>
      </c>
      <c r="I85" s="25"/>
      <c r="J85" s="194" t="s">
        <v>2024</v>
      </c>
      <c r="K85" s="25"/>
      <c r="L85" s="25">
        <v>-37.93</v>
      </c>
      <c r="M85" s="23" t="e">
        <v>#N/A</v>
      </c>
    </row>
    <row r="86" spans="1:13">
      <c r="A86" s="193" t="s">
        <v>669</v>
      </c>
      <c r="B86" s="175" t="s">
        <v>158</v>
      </c>
      <c r="C86" s="193" t="s">
        <v>670</v>
      </c>
      <c r="D86" s="24"/>
      <c r="E86" s="24"/>
      <c r="F86" s="24"/>
      <c r="G86" s="24"/>
      <c r="H86" s="194" t="s">
        <v>2025</v>
      </c>
      <c r="I86" s="25"/>
      <c r="J86" s="194" t="s">
        <v>2026</v>
      </c>
      <c r="K86" s="25"/>
      <c r="L86" s="25">
        <v>-503.63</v>
      </c>
      <c r="M86" s="23" t="e">
        <v>#N/A</v>
      </c>
    </row>
    <row r="87" spans="1:13">
      <c r="A87" s="193" t="s">
        <v>675</v>
      </c>
      <c r="B87" s="175" t="s">
        <v>158</v>
      </c>
      <c r="C87" s="193" t="s">
        <v>676</v>
      </c>
      <c r="D87" s="24"/>
      <c r="E87" s="24"/>
      <c r="F87" s="24"/>
      <c r="G87" s="24"/>
      <c r="H87" s="194" t="s">
        <v>2027</v>
      </c>
      <c r="I87" s="25"/>
      <c r="J87" s="194" t="s">
        <v>2028</v>
      </c>
      <c r="K87" s="25"/>
      <c r="L87" s="25">
        <v>-164.18</v>
      </c>
      <c r="M87" s="23" t="e">
        <v>#N/A</v>
      </c>
    </row>
    <row r="88" spans="1:13">
      <c r="A88" s="193" t="s">
        <v>681</v>
      </c>
      <c r="B88" s="175" t="s">
        <v>158</v>
      </c>
      <c r="C88" s="193" t="s">
        <v>682</v>
      </c>
      <c r="D88" s="24"/>
      <c r="E88" s="24"/>
      <c r="F88" s="24"/>
      <c r="G88" s="24"/>
      <c r="H88" s="194" t="s">
        <v>2029</v>
      </c>
      <c r="I88" s="25"/>
      <c r="J88" s="194" t="s">
        <v>2030</v>
      </c>
      <c r="K88" s="25"/>
      <c r="L88" s="25">
        <v>-602.05999999999995</v>
      </c>
      <c r="M88" s="23" t="e">
        <v>#N/A</v>
      </c>
    </row>
    <row r="89" spans="1:13">
      <c r="A89" s="193" t="s">
        <v>687</v>
      </c>
      <c r="B89" s="175" t="s">
        <v>158</v>
      </c>
      <c r="C89" s="193" t="s">
        <v>688</v>
      </c>
      <c r="D89" s="24"/>
      <c r="E89" s="24"/>
      <c r="F89" s="24"/>
      <c r="G89" s="24"/>
      <c r="H89" s="194" t="s">
        <v>2031</v>
      </c>
      <c r="I89" s="25"/>
      <c r="J89" s="194" t="s">
        <v>2032</v>
      </c>
      <c r="K89" s="25"/>
      <c r="L89" s="25">
        <v>97.36</v>
      </c>
      <c r="M89" s="23" t="e">
        <v>#N/A</v>
      </c>
    </row>
    <row r="90" spans="1:13">
      <c r="A90" s="193" t="s">
        <v>693</v>
      </c>
      <c r="B90" s="175" t="s">
        <v>158</v>
      </c>
      <c r="C90" s="193" t="s">
        <v>694</v>
      </c>
      <c r="D90" s="24"/>
      <c r="E90" s="24"/>
      <c r="F90" s="24"/>
      <c r="G90" s="24"/>
      <c r="H90" s="194" t="s">
        <v>2033</v>
      </c>
      <c r="I90" s="25"/>
      <c r="J90" s="194" t="s">
        <v>2034</v>
      </c>
      <c r="K90" s="25"/>
      <c r="L90" s="25">
        <v>-381.99</v>
      </c>
      <c r="M90" s="23" t="e">
        <v>#N/A</v>
      </c>
    </row>
    <row r="91" spans="1:13">
      <c r="A91" s="195" t="s">
        <v>158</v>
      </c>
      <c r="B91" s="175" t="s">
        <v>158</v>
      </c>
      <c r="C91" s="195" t="s">
        <v>158</v>
      </c>
      <c r="D91" s="26"/>
      <c r="E91" s="26"/>
      <c r="F91" s="26"/>
      <c r="G91" s="26"/>
      <c r="H91" s="26"/>
      <c r="I91" s="26"/>
      <c r="J91" s="26"/>
      <c r="K91" s="26"/>
      <c r="L91" s="26"/>
      <c r="M91" s="23">
        <v>0</v>
      </c>
    </row>
    <row r="92" spans="1:13">
      <c r="A92" s="191" t="s">
        <v>699</v>
      </c>
      <c r="B92" s="175" t="s">
        <v>158</v>
      </c>
      <c r="C92" s="191" t="s">
        <v>700</v>
      </c>
      <c r="D92" s="22"/>
      <c r="E92" s="22"/>
      <c r="F92" s="22"/>
      <c r="G92" s="22"/>
      <c r="H92" s="192" t="s">
        <v>2035</v>
      </c>
      <c r="I92" s="23"/>
      <c r="J92" s="192" t="s">
        <v>2036</v>
      </c>
      <c r="K92" s="23"/>
      <c r="L92" s="28">
        <v>-67269.36</v>
      </c>
      <c r="M92" s="23" t="e">
        <v>#N/A</v>
      </c>
    </row>
    <row r="93" spans="1:13">
      <c r="A93" s="191" t="s">
        <v>705</v>
      </c>
      <c r="B93" s="175" t="s">
        <v>158</v>
      </c>
      <c r="C93" s="191" t="s">
        <v>700</v>
      </c>
      <c r="D93" s="22"/>
      <c r="E93" s="22"/>
      <c r="F93" s="22"/>
      <c r="G93" s="22"/>
      <c r="H93" s="192" t="s">
        <v>2035</v>
      </c>
      <c r="I93" s="23"/>
      <c r="J93" s="192" t="s">
        <v>2036</v>
      </c>
      <c r="K93" s="23"/>
      <c r="L93" s="28">
        <v>-67269.36</v>
      </c>
      <c r="M93" s="23" t="e">
        <v>#N/A</v>
      </c>
    </row>
    <row r="94" spans="1:13">
      <c r="A94" s="193" t="s">
        <v>706</v>
      </c>
      <c r="B94" s="175" t="s">
        <v>158</v>
      </c>
      <c r="C94" s="193" t="s">
        <v>707</v>
      </c>
      <c r="D94" s="24"/>
      <c r="E94" s="24"/>
      <c r="F94" s="24"/>
      <c r="G94" s="24"/>
      <c r="H94" s="194" t="s">
        <v>2035</v>
      </c>
      <c r="I94" s="25"/>
      <c r="J94" s="194" t="s">
        <v>2037</v>
      </c>
      <c r="K94" s="25"/>
      <c r="L94" s="29">
        <v>-104513.08</v>
      </c>
      <c r="M94" s="23" t="e">
        <v>#N/A</v>
      </c>
    </row>
    <row r="95" spans="1:13">
      <c r="A95" s="193" t="s">
        <v>710</v>
      </c>
      <c r="B95" s="175" t="s">
        <v>158</v>
      </c>
      <c r="C95" s="193" t="s">
        <v>711</v>
      </c>
      <c r="D95" s="24"/>
      <c r="E95" s="24"/>
      <c r="F95" s="24"/>
      <c r="G95" s="24"/>
      <c r="H95" s="194" t="s">
        <v>287</v>
      </c>
      <c r="I95" s="25"/>
      <c r="J95" s="194" t="s">
        <v>1979</v>
      </c>
      <c r="K95" s="25"/>
      <c r="L95" s="29">
        <v>37243.72</v>
      </c>
      <c r="M95" s="23" t="e">
        <v>#N/A</v>
      </c>
    </row>
    <row r="96" spans="1:13">
      <c r="A96" s="195" t="s">
        <v>158</v>
      </c>
      <c r="B96" s="175" t="s">
        <v>158</v>
      </c>
      <c r="C96" s="195" t="s">
        <v>158</v>
      </c>
      <c r="D96" s="26"/>
      <c r="E96" s="26"/>
      <c r="F96" s="26"/>
      <c r="G96" s="26"/>
      <c r="H96" s="26"/>
      <c r="I96" s="26"/>
      <c r="J96" s="26"/>
      <c r="K96" s="26"/>
      <c r="L96" s="26"/>
      <c r="M96" s="23">
        <v>0</v>
      </c>
    </row>
    <row r="97" spans="1:13">
      <c r="A97" s="191" t="s">
        <v>1891</v>
      </c>
      <c r="B97" s="175" t="s">
        <v>158</v>
      </c>
      <c r="C97" s="191" t="s">
        <v>440</v>
      </c>
      <c r="D97" s="22"/>
      <c r="E97" s="22"/>
      <c r="F97" s="22"/>
      <c r="G97" s="22"/>
      <c r="H97" s="192" t="s">
        <v>2038</v>
      </c>
      <c r="I97" s="23"/>
      <c r="J97" s="192" t="s">
        <v>287</v>
      </c>
      <c r="K97" s="23"/>
      <c r="L97" s="23">
        <v>-517.5</v>
      </c>
      <c r="M97" s="23" t="e">
        <v>#N/A</v>
      </c>
    </row>
    <row r="98" spans="1:13">
      <c r="A98" s="191" t="s">
        <v>1892</v>
      </c>
      <c r="B98" s="175" t="s">
        <v>158</v>
      </c>
      <c r="C98" s="191" t="s">
        <v>440</v>
      </c>
      <c r="D98" s="22"/>
      <c r="E98" s="22"/>
      <c r="F98" s="22"/>
      <c r="G98" s="22"/>
      <c r="H98" s="192" t="s">
        <v>2038</v>
      </c>
      <c r="I98" s="23"/>
      <c r="J98" s="192" t="s">
        <v>287</v>
      </c>
      <c r="K98" s="23"/>
      <c r="L98" s="23">
        <v>-517.5</v>
      </c>
      <c r="M98" s="23" t="e">
        <v>#N/A</v>
      </c>
    </row>
    <row r="99" spans="1:13">
      <c r="A99" s="193" t="s">
        <v>2039</v>
      </c>
      <c r="B99" s="175" t="s">
        <v>158</v>
      </c>
      <c r="C99" s="193" t="s">
        <v>2040</v>
      </c>
      <c r="D99" s="24"/>
      <c r="E99" s="24"/>
      <c r="F99" s="24"/>
      <c r="G99" s="24"/>
      <c r="H99" s="194" t="s">
        <v>2038</v>
      </c>
      <c r="I99" s="25"/>
      <c r="J99" s="194" t="s">
        <v>287</v>
      </c>
      <c r="K99" s="25"/>
      <c r="L99" s="25">
        <v>-517.5</v>
      </c>
      <c r="M99" s="23" t="e">
        <v>#N/A</v>
      </c>
    </row>
    <row r="100" spans="1:13">
      <c r="A100" s="195" t="s">
        <v>158</v>
      </c>
      <c r="B100" s="175" t="s">
        <v>158</v>
      </c>
      <c r="C100" s="195" t="s">
        <v>158</v>
      </c>
      <c r="D100" s="26"/>
      <c r="E100" s="26"/>
      <c r="F100" s="26"/>
      <c r="G100" s="26"/>
      <c r="H100" s="26"/>
      <c r="I100" s="26"/>
      <c r="J100" s="26"/>
      <c r="K100" s="26"/>
      <c r="L100" s="26"/>
      <c r="M100" s="23">
        <v>0</v>
      </c>
    </row>
    <row r="101" spans="1:13">
      <c r="A101" s="191" t="s">
        <v>714</v>
      </c>
      <c r="B101" s="175" t="s">
        <v>158</v>
      </c>
      <c r="C101" s="191" t="s">
        <v>227</v>
      </c>
      <c r="D101" s="22"/>
      <c r="E101" s="22"/>
      <c r="F101" s="22"/>
      <c r="G101" s="22"/>
      <c r="H101" s="192" t="s">
        <v>2041</v>
      </c>
      <c r="I101" s="23"/>
      <c r="J101" s="192" t="s">
        <v>2042</v>
      </c>
      <c r="K101" s="23"/>
      <c r="L101" s="28">
        <v>824631.78</v>
      </c>
      <c r="M101" s="23" t="e">
        <v>#N/A</v>
      </c>
    </row>
    <row r="102" spans="1:13">
      <c r="A102" s="191" t="s">
        <v>719</v>
      </c>
      <c r="B102" s="175" t="s">
        <v>158</v>
      </c>
      <c r="C102" s="191" t="s">
        <v>227</v>
      </c>
      <c r="D102" s="22"/>
      <c r="E102" s="22"/>
      <c r="F102" s="22"/>
      <c r="G102" s="22"/>
      <c r="H102" s="192" t="s">
        <v>2041</v>
      </c>
      <c r="I102" s="23"/>
      <c r="J102" s="192" t="s">
        <v>2042</v>
      </c>
      <c r="K102" s="23"/>
      <c r="L102" s="28">
        <v>824631.78</v>
      </c>
      <c r="M102" s="23" t="e">
        <v>#N/A</v>
      </c>
    </row>
    <row r="103" spans="1:13">
      <c r="A103" s="193" t="s">
        <v>720</v>
      </c>
      <c r="B103" s="175" t="s">
        <v>158</v>
      </c>
      <c r="C103" s="193" t="s">
        <v>721</v>
      </c>
      <c r="D103" s="24"/>
      <c r="E103" s="24"/>
      <c r="F103" s="24"/>
      <c r="G103" s="24"/>
      <c r="H103" s="194" t="s">
        <v>2043</v>
      </c>
      <c r="I103" s="25"/>
      <c r="J103" s="194" t="s">
        <v>2042</v>
      </c>
      <c r="K103" s="25"/>
      <c r="L103" s="29">
        <v>925889.24</v>
      </c>
      <c r="M103" s="23" t="e">
        <v>#N/A</v>
      </c>
    </row>
    <row r="104" spans="1:13">
      <c r="A104" s="193" t="s">
        <v>725</v>
      </c>
      <c r="B104" s="175" t="s">
        <v>158</v>
      </c>
      <c r="C104" s="193" t="s">
        <v>726</v>
      </c>
      <c r="D104" s="24"/>
      <c r="E104" s="24"/>
      <c r="F104" s="24"/>
      <c r="G104" s="24"/>
      <c r="H104" s="194" t="s">
        <v>2044</v>
      </c>
      <c r="I104" s="25"/>
      <c r="J104" s="194" t="s">
        <v>287</v>
      </c>
      <c r="K104" s="25"/>
      <c r="L104" s="29">
        <v>-101257.46</v>
      </c>
      <c r="M104" s="23" t="e">
        <v>#N/A</v>
      </c>
    </row>
    <row r="105" spans="1:13">
      <c r="A105" s="195" t="s">
        <v>158</v>
      </c>
      <c r="B105" s="175" t="s">
        <v>158</v>
      </c>
      <c r="C105" s="195" t="s">
        <v>158</v>
      </c>
      <c r="D105" s="26"/>
      <c r="E105" s="26"/>
      <c r="F105" s="26"/>
      <c r="G105" s="26"/>
      <c r="H105" s="26"/>
      <c r="I105" s="26"/>
      <c r="J105" s="26"/>
      <c r="K105" s="26"/>
      <c r="L105" s="26"/>
      <c r="M105" s="23">
        <v>0</v>
      </c>
    </row>
    <row r="106" spans="1:13">
      <c r="A106" s="191" t="s">
        <v>732</v>
      </c>
      <c r="B106" s="175" t="s">
        <v>158</v>
      </c>
      <c r="C106" s="191" t="s">
        <v>733</v>
      </c>
      <c r="D106" s="22"/>
      <c r="E106" s="22"/>
      <c r="F106" s="22"/>
      <c r="G106" s="22"/>
      <c r="H106" s="192" t="s">
        <v>1981</v>
      </c>
      <c r="I106" s="23"/>
      <c r="J106" s="192" t="s">
        <v>287</v>
      </c>
      <c r="K106" s="23"/>
      <c r="L106" s="28">
        <v>-8006.85</v>
      </c>
      <c r="M106" s="23" t="e">
        <v>#N/A</v>
      </c>
    </row>
    <row r="107" spans="1:13">
      <c r="A107" s="191" t="s">
        <v>734</v>
      </c>
      <c r="B107" s="175" t="s">
        <v>158</v>
      </c>
      <c r="C107" s="191" t="s">
        <v>735</v>
      </c>
      <c r="D107" s="22"/>
      <c r="E107" s="22"/>
      <c r="F107" s="22"/>
      <c r="G107" s="22"/>
      <c r="H107" s="192" t="s">
        <v>1981</v>
      </c>
      <c r="I107" s="23"/>
      <c r="J107" s="192" t="s">
        <v>287</v>
      </c>
      <c r="K107" s="23"/>
      <c r="L107" s="28">
        <v>-8006.85</v>
      </c>
      <c r="M107" s="23" t="e">
        <v>#N/A</v>
      </c>
    </row>
    <row r="108" spans="1:13">
      <c r="A108" s="191" t="s">
        <v>736</v>
      </c>
      <c r="B108" s="175" t="s">
        <v>158</v>
      </c>
      <c r="C108" s="191" t="s">
        <v>737</v>
      </c>
      <c r="D108" s="22"/>
      <c r="E108" s="22"/>
      <c r="F108" s="22"/>
      <c r="G108" s="22"/>
      <c r="H108" s="192" t="s">
        <v>1981</v>
      </c>
      <c r="I108" s="23"/>
      <c r="J108" s="192" t="s">
        <v>287</v>
      </c>
      <c r="K108" s="23"/>
      <c r="L108" s="28">
        <v>-8006.85</v>
      </c>
      <c r="M108" s="23" t="e">
        <v>#N/A</v>
      </c>
    </row>
    <row r="109" spans="1:13">
      <c r="A109" s="191" t="s">
        <v>738</v>
      </c>
      <c r="B109" s="175" t="s">
        <v>158</v>
      </c>
      <c r="C109" s="191" t="s">
        <v>737</v>
      </c>
      <c r="D109" s="22"/>
      <c r="E109" s="22"/>
      <c r="F109" s="22"/>
      <c r="G109" s="22"/>
      <c r="H109" s="192" t="s">
        <v>1981</v>
      </c>
      <c r="I109" s="23"/>
      <c r="J109" s="192" t="s">
        <v>287</v>
      </c>
      <c r="K109" s="23"/>
      <c r="L109" s="28">
        <v>-8006.85</v>
      </c>
      <c r="M109" s="23" t="e">
        <v>#N/A</v>
      </c>
    </row>
    <row r="110" spans="1:13">
      <c r="A110" s="193" t="s">
        <v>739</v>
      </c>
      <c r="B110" s="175" t="s">
        <v>158</v>
      </c>
      <c r="C110" s="193" t="s">
        <v>740</v>
      </c>
      <c r="D110" s="24"/>
      <c r="E110" s="24"/>
      <c r="F110" s="24"/>
      <c r="G110" s="24"/>
      <c r="H110" s="194" t="s">
        <v>1981</v>
      </c>
      <c r="I110" s="25"/>
      <c r="J110" s="194" t="s">
        <v>287</v>
      </c>
      <c r="K110" s="25"/>
      <c r="L110" s="29">
        <v>-8006.85</v>
      </c>
      <c r="M110" s="23" t="e">
        <v>#N/A</v>
      </c>
    </row>
    <row r="111" spans="1:13">
      <c r="A111" s="195" t="s">
        <v>158</v>
      </c>
      <c r="B111" s="175" t="s">
        <v>158</v>
      </c>
      <c r="C111" s="195" t="s">
        <v>158</v>
      </c>
      <c r="D111" s="26"/>
      <c r="E111" s="26"/>
      <c r="F111" s="26"/>
      <c r="G111" s="26"/>
      <c r="H111" s="26"/>
      <c r="I111" s="26"/>
      <c r="J111" s="26"/>
      <c r="K111" s="26"/>
      <c r="L111" s="26"/>
      <c r="M111" s="23">
        <v>0</v>
      </c>
    </row>
    <row r="112" spans="1:13">
      <c r="A112" s="191" t="s">
        <v>741</v>
      </c>
      <c r="B112" s="191" t="s">
        <v>742</v>
      </c>
      <c r="C112" s="22"/>
      <c r="D112" s="22"/>
      <c r="E112" s="22"/>
      <c r="F112" s="22"/>
      <c r="G112" s="22"/>
      <c r="H112" s="192" t="s">
        <v>2045</v>
      </c>
      <c r="I112" s="23"/>
      <c r="J112" s="192" t="s">
        <v>2046</v>
      </c>
      <c r="K112" s="23"/>
      <c r="L112" s="28">
        <v>963485.82</v>
      </c>
      <c r="M112" s="23" t="e">
        <v>#N/A</v>
      </c>
    </row>
    <row r="113" spans="1:13">
      <c r="A113" s="191" t="s">
        <v>747</v>
      </c>
      <c r="B113" s="175" t="s">
        <v>158</v>
      </c>
      <c r="C113" s="191" t="s">
        <v>748</v>
      </c>
      <c r="D113" s="22"/>
      <c r="E113" s="22"/>
      <c r="F113" s="22"/>
      <c r="G113" s="22"/>
      <c r="H113" s="192" t="s">
        <v>2047</v>
      </c>
      <c r="I113" s="23"/>
      <c r="J113" s="192" t="s">
        <v>2048</v>
      </c>
      <c r="K113" s="23"/>
      <c r="L113" s="28">
        <v>746425.49</v>
      </c>
      <c r="M113" s="23">
        <v>0</v>
      </c>
    </row>
    <row r="114" spans="1:13">
      <c r="A114" s="191" t="s">
        <v>753</v>
      </c>
      <c r="B114" s="175" t="s">
        <v>158</v>
      </c>
      <c r="C114" s="191" t="s">
        <v>754</v>
      </c>
      <c r="D114" s="22"/>
      <c r="E114" s="22"/>
      <c r="F114" s="22"/>
      <c r="G114" s="22"/>
      <c r="H114" s="192" t="s">
        <v>2049</v>
      </c>
      <c r="I114" s="23"/>
      <c r="J114" s="192" t="s">
        <v>2048</v>
      </c>
      <c r="K114" s="23"/>
      <c r="L114" s="28">
        <v>612181.75</v>
      </c>
      <c r="M114" s="23">
        <v>0</v>
      </c>
    </row>
    <row r="115" spans="1:13">
      <c r="A115" s="191" t="s">
        <v>758</v>
      </c>
      <c r="B115" s="175" t="s">
        <v>158</v>
      </c>
      <c r="C115" s="191" t="s">
        <v>759</v>
      </c>
      <c r="D115" s="22"/>
      <c r="E115" s="22"/>
      <c r="F115" s="22"/>
      <c r="G115" s="22"/>
      <c r="H115" s="192" t="s">
        <v>2050</v>
      </c>
      <c r="I115" s="23"/>
      <c r="J115" s="192" t="s">
        <v>2051</v>
      </c>
      <c r="K115" s="23"/>
      <c r="L115" s="28">
        <v>77555.14</v>
      </c>
      <c r="M115" s="23">
        <v>0</v>
      </c>
    </row>
    <row r="116" spans="1:13">
      <c r="A116" s="191" t="s">
        <v>764</v>
      </c>
      <c r="B116" s="175" t="s">
        <v>158</v>
      </c>
      <c r="C116" s="191" t="s">
        <v>765</v>
      </c>
      <c r="D116" s="22"/>
      <c r="E116" s="22"/>
      <c r="F116" s="22"/>
      <c r="G116" s="22"/>
      <c r="H116" s="192" t="s">
        <v>2052</v>
      </c>
      <c r="I116" s="23"/>
      <c r="J116" s="192" t="s">
        <v>2053</v>
      </c>
      <c r="K116" s="23"/>
      <c r="L116" s="28">
        <v>38777.58</v>
      </c>
      <c r="M116" s="23" t="s">
        <v>59</v>
      </c>
    </row>
    <row r="117" spans="1:13">
      <c r="A117" s="193" t="s">
        <v>770</v>
      </c>
      <c r="B117" s="175" t="s">
        <v>158</v>
      </c>
      <c r="C117" s="193" t="s">
        <v>771</v>
      </c>
      <c r="D117" s="24"/>
      <c r="E117" s="24"/>
      <c r="F117" s="24"/>
      <c r="G117" s="24"/>
      <c r="H117" s="194" t="s">
        <v>2054</v>
      </c>
      <c r="I117" s="25"/>
      <c r="J117" s="194" t="s">
        <v>2055</v>
      </c>
      <c r="K117" s="25"/>
      <c r="L117" s="29">
        <v>23745.22</v>
      </c>
      <c r="M117" s="23">
        <v>0</v>
      </c>
    </row>
    <row r="118" spans="1:13">
      <c r="A118" s="193" t="s">
        <v>776</v>
      </c>
      <c r="B118" s="175" t="s">
        <v>158</v>
      </c>
      <c r="C118" s="193" t="s">
        <v>777</v>
      </c>
      <c r="D118" s="24"/>
      <c r="E118" s="24"/>
      <c r="F118" s="24"/>
      <c r="G118" s="24"/>
      <c r="H118" s="194" t="s">
        <v>779</v>
      </c>
      <c r="I118" s="25"/>
      <c r="J118" s="194" t="s">
        <v>287</v>
      </c>
      <c r="K118" s="25"/>
      <c r="L118" s="29">
        <v>6055.11</v>
      </c>
      <c r="M118" s="23">
        <v>0</v>
      </c>
    </row>
    <row r="119" spans="1:13">
      <c r="A119" s="193" t="s">
        <v>781</v>
      </c>
      <c r="B119" s="175" t="s">
        <v>158</v>
      </c>
      <c r="C119" s="193" t="s">
        <v>782</v>
      </c>
      <c r="D119" s="24"/>
      <c r="E119" s="24"/>
      <c r="F119" s="24"/>
      <c r="G119" s="24"/>
      <c r="H119" s="194" t="s">
        <v>857</v>
      </c>
      <c r="I119" s="25"/>
      <c r="J119" s="194" t="s">
        <v>287</v>
      </c>
      <c r="K119" s="25"/>
      <c r="L119" s="29">
        <v>1899.64</v>
      </c>
      <c r="M119" s="23">
        <v>0</v>
      </c>
    </row>
    <row r="120" spans="1:13">
      <c r="A120" s="193" t="s">
        <v>786</v>
      </c>
      <c r="B120" s="175" t="s">
        <v>158</v>
      </c>
      <c r="C120" s="193" t="s">
        <v>787</v>
      </c>
      <c r="D120" s="24"/>
      <c r="E120" s="24"/>
      <c r="F120" s="24"/>
      <c r="G120" s="24"/>
      <c r="H120" s="194" t="s">
        <v>861</v>
      </c>
      <c r="I120" s="25"/>
      <c r="J120" s="194" t="s">
        <v>287</v>
      </c>
      <c r="K120" s="25"/>
      <c r="L120" s="25">
        <v>237.46</v>
      </c>
      <c r="M120" s="23">
        <v>0</v>
      </c>
    </row>
    <row r="121" spans="1:13">
      <c r="A121" s="193" t="s">
        <v>792</v>
      </c>
      <c r="B121" s="175" t="s">
        <v>158</v>
      </c>
      <c r="C121" s="193" t="s">
        <v>793</v>
      </c>
      <c r="D121" s="24"/>
      <c r="E121" s="24"/>
      <c r="F121" s="24"/>
      <c r="G121" s="24"/>
      <c r="H121" s="194" t="s">
        <v>795</v>
      </c>
      <c r="I121" s="25"/>
      <c r="J121" s="194" t="s">
        <v>287</v>
      </c>
      <c r="K121" s="25"/>
      <c r="L121" s="25">
        <v>630</v>
      </c>
      <c r="M121" s="23">
        <v>0</v>
      </c>
    </row>
    <row r="122" spans="1:13">
      <c r="A122" s="193" t="s">
        <v>800</v>
      </c>
      <c r="B122" s="175" t="s">
        <v>158</v>
      </c>
      <c r="C122" s="193" t="s">
        <v>584</v>
      </c>
      <c r="D122" s="24"/>
      <c r="E122" s="24"/>
      <c r="F122" s="24"/>
      <c r="G122" s="24"/>
      <c r="H122" s="194" t="s">
        <v>802</v>
      </c>
      <c r="I122" s="25"/>
      <c r="J122" s="194" t="s">
        <v>287</v>
      </c>
      <c r="K122" s="25"/>
      <c r="L122" s="29">
        <v>1978.8</v>
      </c>
      <c r="M122" s="23">
        <v>0</v>
      </c>
    </row>
    <row r="123" spans="1:13">
      <c r="A123" s="193" t="s">
        <v>805</v>
      </c>
      <c r="B123" s="175" t="s">
        <v>158</v>
      </c>
      <c r="C123" s="193" t="s">
        <v>806</v>
      </c>
      <c r="D123" s="24"/>
      <c r="E123" s="24"/>
      <c r="F123" s="24"/>
      <c r="G123" s="24"/>
      <c r="H123" s="194" t="s">
        <v>808</v>
      </c>
      <c r="I123" s="25"/>
      <c r="J123" s="194" t="s">
        <v>287</v>
      </c>
      <c r="K123" s="25"/>
      <c r="L123" s="29">
        <v>2638.4</v>
      </c>
      <c r="M123" s="23">
        <v>0</v>
      </c>
    </row>
    <row r="124" spans="1:13">
      <c r="A124" s="193" t="s">
        <v>810</v>
      </c>
      <c r="B124" s="175" t="s">
        <v>158</v>
      </c>
      <c r="C124" s="193" t="s">
        <v>811</v>
      </c>
      <c r="D124" s="24"/>
      <c r="E124" s="24"/>
      <c r="F124" s="24"/>
      <c r="G124" s="24"/>
      <c r="H124" s="194" t="s">
        <v>2056</v>
      </c>
      <c r="I124" s="25"/>
      <c r="J124" s="194" t="s">
        <v>287</v>
      </c>
      <c r="K124" s="25"/>
      <c r="L124" s="25">
        <v>158.31</v>
      </c>
      <c r="M124" s="23">
        <v>0</v>
      </c>
    </row>
    <row r="125" spans="1:13">
      <c r="A125" s="193" t="s">
        <v>815</v>
      </c>
      <c r="B125" s="175" t="s">
        <v>158</v>
      </c>
      <c r="C125" s="193" t="s">
        <v>816</v>
      </c>
      <c r="D125" s="24"/>
      <c r="E125" s="24"/>
      <c r="F125" s="24"/>
      <c r="G125" s="24"/>
      <c r="H125" s="194" t="s">
        <v>877</v>
      </c>
      <c r="I125" s="25"/>
      <c r="J125" s="194" t="s">
        <v>287</v>
      </c>
      <c r="K125" s="25"/>
      <c r="L125" s="25">
        <v>211.07</v>
      </c>
      <c r="M125" s="23">
        <v>0</v>
      </c>
    </row>
    <row r="126" spans="1:13">
      <c r="A126" s="193" t="s">
        <v>820</v>
      </c>
      <c r="B126" s="175" t="s">
        <v>158</v>
      </c>
      <c r="C126" s="193" t="s">
        <v>821</v>
      </c>
      <c r="D126" s="24"/>
      <c r="E126" s="24"/>
      <c r="F126" s="24"/>
      <c r="G126" s="24"/>
      <c r="H126" s="194" t="s">
        <v>823</v>
      </c>
      <c r="I126" s="25"/>
      <c r="J126" s="194" t="s">
        <v>287</v>
      </c>
      <c r="K126" s="25"/>
      <c r="L126" s="25">
        <v>19.79</v>
      </c>
      <c r="M126" s="23">
        <v>0</v>
      </c>
    </row>
    <row r="127" spans="1:13">
      <c r="A127" s="193" t="s">
        <v>825</v>
      </c>
      <c r="B127" s="175" t="s">
        <v>158</v>
      </c>
      <c r="C127" s="193" t="s">
        <v>826</v>
      </c>
      <c r="D127" s="24"/>
      <c r="E127" s="24"/>
      <c r="F127" s="24"/>
      <c r="G127" s="24"/>
      <c r="H127" s="194" t="s">
        <v>828</v>
      </c>
      <c r="I127" s="25"/>
      <c r="J127" s="194" t="s">
        <v>287</v>
      </c>
      <c r="K127" s="25"/>
      <c r="L127" s="25">
        <v>26.39</v>
      </c>
      <c r="M127" s="23">
        <v>0</v>
      </c>
    </row>
    <row r="128" spans="1:13">
      <c r="A128" s="193" t="s">
        <v>830</v>
      </c>
      <c r="B128" s="175" t="s">
        <v>158</v>
      </c>
      <c r="C128" s="193" t="s">
        <v>831</v>
      </c>
      <c r="D128" s="24"/>
      <c r="E128" s="24"/>
      <c r="F128" s="24"/>
      <c r="G128" s="24"/>
      <c r="H128" s="194" t="s">
        <v>833</v>
      </c>
      <c r="I128" s="25"/>
      <c r="J128" s="194" t="s">
        <v>287</v>
      </c>
      <c r="K128" s="25"/>
      <c r="L128" s="25">
        <v>504.6</v>
      </c>
      <c r="M128" s="23">
        <v>0</v>
      </c>
    </row>
    <row r="129" spans="1:13">
      <c r="A129" s="193" t="s">
        <v>836</v>
      </c>
      <c r="B129" s="175" t="s">
        <v>158</v>
      </c>
      <c r="C129" s="193" t="s">
        <v>837</v>
      </c>
      <c r="D129" s="24"/>
      <c r="E129" s="24"/>
      <c r="F129" s="24"/>
      <c r="G129" s="24"/>
      <c r="H129" s="194" t="s">
        <v>839</v>
      </c>
      <c r="I129" s="25"/>
      <c r="J129" s="194" t="s">
        <v>803</v>
      </c>
      <c r="K129" s="25"/>
      <c r="L129" s="25">
        <v>672.79</v>
      </c>
      <c r="M129" s="23">
        <v>0</v>
      </c>
    </row>
    <row r="130" spans="1:13">
      <c r="A130" s="195" t="s">
        <v>158</v>
      </c>
      <c r="B130" s="175" t="s">
        <v>158</v>
      </c>
      <c r="C130" s="195" t="s">
        <v>158</v>
      </c>
      <c r="D130" s="26"/>
      <c r="E130" s="26"/>
      <c r="F130" s="26"/>
      <c r="G130" s="26"/>
      <c r="H130" s="26"/>
      <c r="I130" s="26"/>
      <c r="J130" s="26"/>
      <c r="K130" s="26"/>
      <c r="L130" s="26"/>
      <c r="M130" s="23">
        <v>0</v>
      </c>
    </row>
    <row r="131" spans="1:13">
      <c r="A131" s="191" t="s">
        <v>841</v>
      </c>
      <c r="B131" s="175" t="s">
        <v>158</v>
      </c>
      <c r="C131" s="191" t="s">
        <v>842</v>
      </c>
      <c r="D131" s="22"/>
      <c r="E131" s="22"/>
      <c r="F131" s="22"/>
      <c r="G131" s="22"/>
      <c r="H131" s="192" t="s">
        <v>2057</v>
      </c>
      <c r="I131" s="23"/>
      <c r="J131" s="192" t="s">
        <v>2058</v>
      </c>
      <c r="K131" s="23"/>
      <c r="L131" s="28">
        <v>38777.56</v>
      </c>
      <c r="M131" s="23" t="s">
        <v>61</v>
      </c>
    </row>
    <row r="132" spans="1:13">
      <c r="A132" s="193" t="s">
        <v>847</v>
      </c>
      <c r="B132" s="175" t="s">
        <v>158</v>
      </c>
      <c r="C132" s="193" t="s">
        <v>771</v>
      </c>
      <c r="D132" s="24"/>
      <c r="E132" s="24"/>
      <c r="F132" s="24"/>
      <c r="G132" s="24"/>
      <c r="H132" s="194" t="s">
        <v>2059</v>
      </c>
      <c r="I132" s="25"/>
      <c r="J132" s="194" t="s">
        <v>2060</v>
      </c>
      <c r="K132" s="25"/>
      <c r="L132" s="29">
        <v>23745.22</v>
      </c>
      <c r="M132" s="23">
        <v>0</v>
      </c>
    </row>
    <row r="133" spans="1:13">
      <c r="A133" s="193" t="s">
        <v>852</v>
      </c>
      <c r="B133" s="175" t="s">
        <v>158</v>
      </c>
      <c r="C133" s="193" t="s">
        <v>777</v>
      </c>
      <c r="D133" s="24"/>
      <c r="E133" s="24"/>
      <c r="F133" s="24"/>
      <c r="G133" s="24"/>
      <c r="H133" s="194" t="s">
        <v>779</v>
      </c>
      <c r="I133" s="25"/>
      <c r="J133" s="194" t="s">
        <v>287</v>
      </c>
      <c r="K133" s="25"/>
      <c r="L133" s="29">
        <v>6055.11</v>
      </c>
      <c r="M133" s="23">
        <v>0</v>
      </c>
    </row>
    <row r="134" spans="1:13">
      <c r="A134" s="193" t="s">
        <v>855</v>
      </c>
      <c r="B134" s="175" t="s">
        <v>158</v>
      </c>
      <c r="C134" s="193" t="s">
        <v>782</v>
      </c>
      <c r="D134" s="24"/>
      <c r="E134" s="24"/>
      <c r="F134" s="24"/>
      <c r="G134" s="24"/>
      <c r="H134" s="194" t="s">
        <v>857</v>
      </c>
      <c r="I134" s="25"/>
      <c r="J134" s="194" t="s">
        <v>287</v>
      </c>
      <c r="K134" s="25"/>
      <c r="L134" s="29">
        <v>1899.64</v>
      </c>
      <c r="M134" s="23">
        <v>0</v>
      </c>
    </row>
    <row r="135" spans="1:13">
      <c r="A135" s="193" t="s">
        <v>859</v>
      </c>
      <c r="B135" s="175" t="s">
        <v>158</v>
      </c>
      <c r="C135" s="193" t="s">
        <v>787</v>
      </c>
      <c r="D135" s="24"/>
      <c r="E135" s="24"/>
      <c r="F135" s="24"/>
      <c r="G135" s="24"/>
      <c r="H135" s="194" t="s">
        <v>861</v>
      </c>
      <c r="I135" s="25"/>
      <c r="J135" s="194" t="s">
        <v>287</v>
      </c>
      <c r="K135" s="25"/>
      <c r="L135" s="25">
        <v>237.46</v>
      </c>
      <c r="M135" s="23">
        <v>0</v>
      </c>
    </row>
    <row r="136" spans="1:13">
      <c r="A136" s="193" t="s">
        <v>865</v>
      </c>
      <c r="B136" s="175" t="s">
        <v>158</v>
      </c>
      <c r="C136" s="193" t="s">
        <v>866</v>
      </c>
      <c r="D136" s="24"/>
      <c r="E136" s="24"/>
      <c r="F136" s="24"/>
      <c r="G136" s="24"/>
      <c r="H136" s="194" t="s">
        <v>795</v>
      </c>
      <c r="I136" s="25"/>
      <c r="J136" s="194" t="s">
        <v>287</v>
      </c>
      <c r="K136" s="25"/>
      <c r="L136" s="25">
        <v>630</v>
      </c>
      <c r="M136" s="23" t="e">
        <v>#N/A</v>
      </c>
    </row>
    <row r="137" spans="1:13">
      <c r="A137" s="193" t="s">
        <v>870</v>
      </c>
      <c r="B137" s="175" t="s">
        <v>158</v>
      </c>
      <c r="C137" s="193" t="s">
        <v>584</v>
      </c>
      <c r="D137" s="24"/>
      <c r="E137" s="24"/>
      <c r="F137" s="24"/>
      <c r="G137" s="24"/>
      <c r="H137" s="194" t="s">
        <v>802</v>
      </c>
      <c r="I137" s="25"/>
      <c r="J137" s="194" t="s">
        <v>287</v>
      </c>
      <c r="K137" s="25"/>
      <c r="L137" s="29">
        <v>1978.8</v>
      </c>
      <c r="M137" s="23">
        <v>0</v>
      </c>
    </row>
    <row r="138" spans="1:13">
      <c r="A138" s="193" t="s">
        <v>871</v>
      </c>
      <c r="B138" s="175" t="s">
        <v>158</v>
      </c>
      <c r="C138" s="193" t="s">
        <v>806</v>
      </c>
      <c r="D138" s="24"/>
      <c r="E138" s="24"/>
      <c r="F138" s="24"/>
      <c r="G138" s="24"/>
      <c r="H138" s="194" t="s">
        <v>808</v>
      </c>
      <c r="I138" s="25"/>
      <c r="J138" s="194" t="s">
        <v>803</v>
      </c>
      <c r="K138" s="25"/>
      <c r="L138" s="29">
        <v>2638.39</v>
      </c>
      <c r="M138" s="23">
        <v>0</v>
      </c>
    </row>
    <row r="139" spans="1:13">
      <c r="A139" s="176" t="s">
        <v>257</v>
      </c>
      <c r="B139" s="176" t="s">
        <v>258</v>
      </c>
      <c r="C139" s="4"/>
      <c r="D139" s="4"/>
      <c r="E139" s="4"/>
      <c r="F139" s="4"/>
      <c r="G139" s="4"/>
      <c r="H139" s="189" t="s">
        <v>260</v>
      </c>
      <c r="I139" s="20"/>
      <c r="J139" s="189" t="s">
        <v>261</v>
      </c>
      <c r="K139" s="20"/>
      <c r="L139" s="189" t="s">
        <v>1935</v>
      </c>
      <c r="M139" s="23">
        <v>0</v>
      </c>
    </row>
    <row r="140" spans="1:13">
      <c r="A140" s="190" t="s">
        <v>1936</v>
      </c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3">
        <v>0</v>
      </c>
    </row>
    <row r="141" spans="1:13">
      <c r="A141" s="193" t="s">
        <v>874</v>
      </c>
      <c r="B141" s="175" t="s">
        <v>158</v>
      </c>
      <c r="C141" s="193" t="s">
        <v>811</v>
      </c>
      <c r="D141" s="24"/>
      <c r="E141" s="24"/>
      <c r="F141" s="24"/>
      <c r="G141" s="24"/>
      <c r="H141" s="194" t="s">
        <v>2056</v>
      </c>
      <c r="I141" s="25"/>
      <c r="J141" s="194" t="s">
        <v>287</v>
      </c>
      <c r="K141" s="25"/>
      <c r="L141" s="25">
        <v>158.31</v>
      </c>
      <c r="M141" s="23">
        <v>0</v>
      </c>
    </row>
    <row r="142" spans="1:13">
      <c r="A142" s="193" t="s">
        <v>875</v>
      </c>
      <c r="B142" s="175" t="s">
        <v>158</v>
      </c>
      <c r="C142" s="193" t="s">
        <v>816</v>
      </c>
      <c r="D142" s="24"/>
      <c r="E142" s="24"/>
      <c r="F142" s="24"/>
      <c r="G142" s="24"/>
      <c r="H142" s="194" t="s">
        <v>877</v>
      </c>
      <c r="I142" s="25"/>
      <c r="J142" s="194" t="s">
        <v>287</v>
      </c>
      <c r="K142" s="25"/>
      <c r="L142" s="25">
        <v>211.07</v>
      </c>
      <c r="M142" s="23">
        <v>0</v>
      </c>
    </row>
    <row r="143" spans="1:13">
      <c r="A143" s="193" t="s">
        <v>879</v>
      </c>
      <c r="B143" s="175" t="s">
        <v>158</v>
      </c>
      <c r="C143" s="193" t="s">
        <v>821</v>
      </c>
      <c r="D143" s="24"/>
      <c r="E143" s="24"/>
      <c r="F143" s="24"/>
      <c r="G143" s="24"/>
      <c r="H143" s="194" t="s">
        <v>823</v>
      </c>
      <c r="I143" s="25"/>
      <c r="J143" s="194" t="s">
        <v>287</v>
      </c>
      <c r="K143" s="25"/>
      <c r="L143" s="25">
        <v>19.79</v>
      </c>
      <c r="M143" s="23">
        <v>0</v>
      </c>
    </row>
    <row r="144" spans="1:13">
      <c r="A144" s="193" t="s">
        <v>880</v>
      </c>
      <c r="B144" s="175" t="s">
        <v>158</v>
      </c>
      <c r="C144" s="193" t="s">
        <v>826</v>
      </c>
      <c r="D144" s="24"/>
      <c r="E144" s="24"/>
      <c r="F144" s="24"/>
      <c r="G144" s="24"/>
      <c r="H144" s="194" t="s">
        <v>882</v>
      </c>
      <c r="I144" s="25"/>
      <c r="J144" s="194" t="s">
        <v>287</v>
      </c>
      <c r="K144" s="25"/>
      <c r="L144" s="25">
        <v>26.38</v>
      </c>
      <c r="M144" s="23">
        <v>0</v>
      </c>
    </row>
    <row r="145" spans="1:13">
      <c r="A145" s="193" t="s">
        <v>884</v>
      </c>
      <c r="B145" s="175" t="s">
        <v>158</v>
      </c>
      <c r="C145" s="193" t="s">
        <v>831</v>
      </c>
      <c r="D145" s="24"/>
      <c r="E145" s="24"/>
      <c r="F145" s="24"/>
      <c r="G145" s="24"/>
      <c r="H145" s="194" t="s">
        <v>833</v>
      </c>
      <c r="I145" s="25"/>
      <c r="J145" s="194" t="s">
        <v>287</v>
      </c>
      <c r="K145" s="25"/>
      <c r="L145" s="25">
        <v>504.6</v>
      </c>
      <c r="M145" s="23">
        <v>0</v>
      </c>
    </row>
    <row r="146" spans="1:13">
      <c r="A146" s="193" t="s">
        <v>885</v>
      </c>
      <c r="B146" s="175" t="s">
        <v>158</v>
      </c>
      <c r="C146" s="193" t="s">
        <v>837</v>
      </c>
      <c r="D146" s="24"/>
      <c r="E146" s="24"/>
      <c r="F146" s="24"/>
      <c r="G146" s="24"/>
      <c r="H146" s="194" t="s">
        <v>887</v>
      </c>
      <c r="I146" s="25"/>
      <c r="J146" s="194" t="s">
        <v>287</v>
      </c>
      <c r="K146" s="25"/>
      <c r="L146" s="25">
        <v>672.79</v>
      </c>
      <c r="M146" s="23">
        <v>0</v>
      </c>
    </row>
    <row r="147" spans="1:13">
      <c r="A147" s="195" t="s">
        <v>158</v>
      </c>
      <c r="B147" s="175" t="s">
        <v>158</v>
      </c>
      <c r="C147" s="195" t="s">
        <v>158</v>
      </c>
      <c r="D147" s="26"/>
      <c r="E147" s="26"/>
      <c r="F147" s="26"/>
      <c r="G147" s="26"/>
      <c r="H147" s="26"/>
      <c r="I147" s="26"/>
      <c r="J147" s="26"/>
      <c r="K147" s="26"/>
      <c r="L147" s="26"/>
      <c r="M147" s="23">
        <v>0</v>
      </c>
    </row>
    <row r="148" spans="1:13">
      <c r="A148" s="191" t="s">
        <v>889</v>
      </c>
      <c r="B148" s="175" t="s">
        <v>158</v>
      </c>
      <c r="C148" s="191" t="s">
        <v>890</v>
      </c>
      <c r="D148" s="22"/>
      <c r="E148" s="22"/>
      <c r="F148" s="22"/>
      <c r="G148" s="22"/>
      <c r="H148" s="192" t="s">
        <v>2061</v>
      </c>
      <c r="I148" s="23"/>
      <c r="J148" s="192" t="s">
        <v>2062</v>
      </c>
      <c r="K148" s="23"/>
      <c r="L148" s="28">
        <v>528108.93999999994</v>
      </c>
      <c r="M148" s="23">
        <v>0</v>
      </c>
    </row>
    <row r="149" spans="1:13">
      <c r="A149" s="191" t="s">
        <v>895</v>
      </c>
      <c r="B149" s="175" t="s">
        <v>158</v>
      </c>
      <c r="C149" s="191" t="s">
        <v>765</v>
      </c>
      <c r="D149" s="22"/>
      <c r="E149" s="22"/>
      <c r="F149" s="22"/>
      <c r="G149" s="22"/>
      <c r="H149" s="192" t="s">
        <v>2063</v>
      </c>
      <c r="I149" s="23"/>
      <c r="J149" s="192" t="s">
        <v>2064</v>
      </c>
      <c r="K149" s="23"/>
      <c r="L149" s="28">
        <v>101046.02</v>
      </c>
      <c r="M149" s="23" t="s">
        <v>65</v>
      </c>
    </row>
    <row r="150" spans="1:13">
      <c r="A150" s="193" t="s">
        <v>900</v>
      </c>
      <c r="B150" s="175" t="s">
        <v>158</v>
      </c>
      <c r="C150" s="193" t="s">
        <v>901</v>
      </c>
      <c r="D150" s="24"/>
      <c r="E150" s="24"/>
      <c r="F150" s="24"/>
      <c r="G150" s="24"/>
      <c r="H150" s="194" t="s">
        <v>2065</v>
      </c>
      <c r="I150" s="25"/>
      <c r="J150" s="194" t="s">
        <v>2066</v>
      </c>
      <c r="K150" s="25"/>
      <c r="L150" s="29">
        <v>53610.38</v>
      </c>
      <c r="M150" s="23">
        <v>0</v>
      </c>
    </row>
    <row r="151" spans="1:13">
      <c r="A151" s="193" t="s">
        <v>915</v>
      </c>
      <c r="B151" s="175" t="s">
        <v>158</v>
      </c>
      <c r="C151" s="193" t="s">
        <v>916</v>
      </c>
      <c r="D151" s="24"/>
      <c r="E151" s="24"/>
      <c r="F151" s="24"/>
      <c r="G151" s="24"/>
      <c r="H151" s="194" t="s">
        <v>2067</v>
      </c>
      <c r="I151" s="25"/>
      <c r="J151" s="194" t="s">
        <v>803</v>
      </c>
      <c r="K151" s="25"/>
      <c r="L151" s="29">
        <v>14115.78</v>
      </c>
      <c r="M151" s="23">
        <v>0</v>
      </c>
    </row>
    <row r="152" spans="1:13">
      <c r="A152" s="193" t="s">
        <v>920</v>
      </c>
      <c r="B152" s="175" t="s">
        <v>158</v>
      </c>
      <c r="C152" s="193" t="s">
        <v>921</v>
      </c>
      <c r="D152" s="24"/>
      <c r="E152" s="24"/>
      <c r="F152" s="24"/>
      <c r="G152" s="24"/>
      <c r="H152" s="194" t="s">
        <v>2068</v>
      </c>
      <c r="I152" s="25"/>
      <c r="J152" s="194" t="s">
        <v>287</v>
      </c>
      <c r="K152" s="25"/>
      <c r="L152" s="29">
        <v>4428.42</v>
      </c>
      <c r="M152" s="23">
        <v>0</v>
      </c>
    </row>
    <row r="153" spans="1:13">
      <c r="A153" s="193" t="s">
        <v>925</v>
      </c>
      <c r="B153" s="175" t="s">
        <v>158</v>
      </c>
      <c r="C153" s="193" t="s">
        <v>926</v>
      </c>
      <c r="D153" s="24"/>
      <c r="E153" s="24"/>
      <c r="F153" s="24"/>
      <c r="G153" s="24"/>
      <c r="H153" s="194" t="s">
        <v>2069</v>
      </c>
      <c r="I153" s="25"/>
      <c r="J153" s="194" t="s">
        <v>287</v>
      </c>
      <c r="K153" s="25"/>
      <c r="L153" s="25">
        <v>553.13</v>
      </c>
      <c r="M153" s="23">
        <v>0</v>
      </c>
    </row>
    <row r="154" spans="1:13">
      <c r="A154" s="193" t="s">
        <v>930</v>
      </c>
      <c r="B154" s="175" t="s">
        <v>158</v>
      </c>
      <c r="C154" s="193" t="s">
        <v>931</v>
      </c>
      <c r="D154" s="24"/>
      <c r="E154" s="24"/>
      <c r="F154" s="24"/>
      <c r="G154" s="24"/>
      <c r="H154" s="194" t="s">
        <v>2070</v>
      </c>
      <c r="I154" s="25"/>
      <c r="J154" s="194" t="s">
        <v>2071</v>
      </c>
      <c r="K154" s="25"/>
      <c r="L154" s="29">
        <v>3975.32</v>
      </c>
      <c r="M154" s="23">
        <v>0</v>
      </c>
    </row>
    <row r="155" spans="1:13">
      <c r="A155" s="193" t="s">
        <v>939</v>
      </c>
      <c r="B155" s="175" t="s">
        <v>158</v>
      </c>
      <c r="C155" s="193" t="s">
        <v>793</v>
      </c>
      <c r="D155" s="24"/>
      <c r="E155" s="24"/>
      <c r="F155" s="24"/>
      <c r="G155" s="24"/>
      <c r="H155" s="194" t="s">
        <v>2072</v>
      </c>
      <c r="I155" s="25"/>
      <c r="J155" s="194" t="s">
        <v>287</v>
      </c>
      <c r="K155" s="25"/>
      <c r="L155" s="29">
        <v>8400</v>
      </c>
      <c r="M155" s="23">
        <v>0</v>
      </c>
    </row>
    <row r="156" spans="1:13">
      <c r="A156" s="193" t="s">
        <v>943</v>
      </c>
      <c r="B156" s="175" t="s">
        <v>158</v>
      </c>
      <c r="C156" s="193" t="s">
        <v>798</v>
      </c>
      <c r="D156" s="24"/>
      <c r="E156" s="24"/>
      <c r="F156" s="24"/>
      <c r="G156" s="24"/>
      <c r="H156" s="194" t="s">
        <v>2073</v>
      </c>
      <c r="I156" s="25"/>
      <c r="J156" s="194" t="s">
        <v>2074</v>
      </c>
      <c r="K156" s="25"/>
      <c r="L156" s="29">
        <v>1512.84</v>
      </c>
      <c r="M156" s="23">
        <v>0</v>
      </c>
    </row>
    <row r="157" spans="1:13">
      <c r="A157" s="193" t="s">
        <v>951</v>
      </c>
      <c r="B157" s="175" t="s">
        <v>158</v>
      </c>
      <c r="C157" s="193" t="s">
        <v>584</v>
      </c>
      <c r="D157" s="24"/>
      <c r="E157" s="24"/>
      <c r="F157" s="24"/>
      <c r="G157" s="24"/>
      <c r="H157" s="194" t="s">
        <v>2075</v>
      </c>
      <c r="I157" s="25"/>
      <c r="J157" s="194" t="s">
        <v>2076</v>
      </c>
      <c r="K157" s="25"/>
      <c r="L157" s="29">
        <v>4536.45</v>
      </c>
      <c r="M157" s="23">
        <v>0</v>
      </c>
    </row>
    <row r="158" spans="1:13">
      <c r="A158" s="193" t="s">
        <v>956</v>
      </c>
      <c r="B158" s="175" t="s">
        <v>158</v>
      </c>
      <c r="C158" s="193" t="s">
        <v>806</v>
      </c>
      <c r="D158" s="24"/>
      <c r="E158" s="24"/>
      <c r="F158" s="24"/>
      <c r="G158" s="24"/>
      <c r="H158" s="194" t="s">
        <v>2077</v>
      </c>
      <c r="I158" s="25"/>
      <c r="J158" s="194" t="s">
        <v>287</v>
      </c>
      <c r="K158" s="25"/>
      <c r="L158" s="29">
        <v>6168.87</v>
      </c>
      <c r="M158" s="23">
        <v>0</v>
      </c>
    </row>
    <row r="159" spans="1:13">
      <c r="A159" s="193" t="s">
        <v>960</v>
      </c>
      <c r="B159" s="175" t="s">
        <v>158</v>
      </c>
      <c r="C159" s="193" t="s">
        <v>811</v>
      </c>
      <c r="D159" s="24"/>
      <c r="E159" s="24"/>
      <c r="F159" s="24"/>
      <c r="G159" s="24"/>
      <c r="H159" s="194" t="s">
        <v>2078</v>
      </c>
      <c r="I159" s="25"/>
      <c r="J159" s="194" t="s">
        <v>287</v>
      </c>
      <c r="K159" s="25"/>
      <c r="L159" s="25">
        <v>374.9</v>
      </c>
      <c r="M159" s="23">
        <v>0</v>
      </c>
    </row>
    <row r="160" spans="1:13">
      <c r="A160" s="193" t="s">
        <v>964</v>
      </c>
      <c r="B160" s="175" t="s">
        <v>158</v>
      </c>
      <c r="C160" s="193" t="s">
        <v>816</v>
      </c>
      <c r="D160" s="24"/>
      <c r="E160" s="24"/>
      <c r="F160" s="24"/>
      <c r="G160" s="24"/>
      <c r="H160" s="194" t="s">
        <v>2079</v>
      </c>
      <c r="I160" s="25"/>
      <c r="J160" s="194" t="s">
        <v>287</v>
      </c>
      <c r="K160" s="25"/>
      <c r="L160" s="25">
        <v>493.5</v>
      </c>
      <c r="M160" s="23">
        <v>0</v>
      </c>
    </row>
    <row r="161" spans="1:13">
      <c r="A161" s="193" t="s">
        <v>969</v>
      </c>
      <c r="B161" s="175" t="s">
        <v>158</v>
      </c>
      <c r="C161" s="193" t="s">
        <v>821</v>
      </c>
      <c r="D161" s="24"/>
      <c r="E161" s="24"/>
      <c r="F161" s="24"/>
      <c r="G161" s="24"/>
      <c r="H161" s="194" t="s">
        <v>2080</v>
      </c>
      <c r="I161" s="25"/>
      <c r="J161" s="194" t="s">
        <v>287</v>
      </c>
      <c r="K161" s="25"/>
      <c r="L161" s="25">
        <v>46.84</v>
      </c>
      <c r="M161" s="23">
        <v>0</v>
      </c>
    </row>
    <row r="162" spans="1:13">
      <c r="A162" s="193" t="s">
        <v>973</v>
      </c>
      <c r="B162" s="175" t="s">
        <v>158</v>
      </c>
      <c r="C162" s="193" t="s">
        <v>826</v>
      </c>
      <c r="D162" s="24"/>
      <c r="E162" s="24"/>
      <c r="F162" s="24"/>
      <c r="G162" s="24"/>
      <c r="H162" s="194" t="s">
        <v>2081</v>
      </c>
      <c r="I162" s="25"/>
      <c r="J162" s="194" t="s">
        <v>803</v>
      </c>
      <c r="K162" s="25"/>
      <c r="L162" s="25">
        <v>61.66</v>
      </c>
      <c r="M162" s="23">
        <v>0</v>
      </c>
    </row>
    <row r="163" spans="1:13">
      <c r="A163" s="193" t="s">
        <v>978</v>
      </c>
      <c r="B163" s="175" t="s">
        <v>158</v>
      </c>
      <c r="C163" s="193" t="s">
        <v>831</v>
      </c>
      <c r="D163" s="24"/>
      <c r="E163" s="24"/>
      <c r="F163" s="24"/>
      <c r="G163" s="24"/>
      <c r="H163" s="194" t="s">
        <v>2082</v>
      </c>
      <c r="I163" s="25"/>
      <c r="J163" s="194" t="s">
        <v>287</v>
      </c>
      <c r="K163" s="25"/>
      <c r="L163" s="29">
        <v>1194.9100000000001</v>
      </c>
      <c r="M163" s="23">
        <v>0</v>
      </c>
    </row>
    <row r="164" spans="1:13">
      <c r="A164" s="193" t="s">
        <v>982</v>
      </c>
      <c r="B164" s="175" t="s">
        <v>158</v>
      </c>
      <c r="C164" s="193" t="s">
        <v>837</v>
      </c>
      <c r="D164" s="24"/>
      <c r="E164" s="24"/>
      <c r="F164" s="24"/>
      <c r="G164" s="24"/>
      <c r="H164" s="194" t="s">
        <v>2083</v>
      </c>
      <c r="I164" s="25"/>
      <c r="J164" s="194" t="s">
        <v>2084</v>
      </c>
      <c r="K164" s="25"/>
      <c r="L164" s="29">
        <v>1573.02</v>
      </c>
      <c r="M164" s="23">
        <v>0</v>
      </c>
    </row>
    <row r="165" spans="1:13">
      <c r="A165" s="195" t="s">
        <v>158</v>
      </c>
      <c r="B165" s="175" t="s">
        <v>158</v>
      </c>
      <c r="C165" s="195" t="s">
        <v>158</v>
      </c>
      <c r="D165" s="26"/>
      <c r="E165" s="26"/>
      <c r="F165" s="26"/>
      <c r="G165" s="26"/>
      <c r="H165" s="26"/>
      <c r="I165" s="26"/>
      <c r="J165" s="26"/>
      <c r="K165" s="26"/>
      <c r="L165" s="26"/>
      <c r="M165" s="23">
        <v>0</v>
      </c>
    </row>
    <row r="166" spans="1:13">
      <c r="A166" s="191" t="s">
        <v>987</v>
      </c>
      <c r="B166" s="175" t="s">
        <v>158</v>
      </c>
      <c r="C166" s="191" t="s">
        <v>842</v>
      </c>
      <c r="D166" s="22"/>
      <c r="E166" s="22"/>
      <c r="F166" s="22"/>
      <c r="G166" s="22"/>
      <c r="H166" s="192" t="s">
        <v>2085</v>
      </c>
      <c r="I166" s="23"/>
      <c r="J166" s="192" t="s">
        <v>2086</v>
      </c>
      <c r="K166" s="23"/>
      <c r="L166" s="28">
        <v>427062.92</v>
      </c>
      <c r="M166" s="23">
        <v>0</v>
      </c>
    </row>
    <row r="167" spans="1:13">
      <c r="A167" s="193" t="s">
        <v>992</v>
      </c>
      <c r="B167" s="175" t="s">
        <v>158</v>
      </c>
      <c r="C167" s="193" t="s">
        <v>901</v>
      </c>
      <c r="D167" s="24"/>
      <c r="E167" s="24"/>
      <c r="F167" s="24"/>
      <c r="G167" s="24"/>
      <c r="H167" s="194" t="s">
        <v>2087</v>
      </c>
      <c r="I167" s="25"/>
      <c r="J167" s="194" t="s">
        <v>2088</v>
      </c>
      <c r="K167" s="25"/>
      <c r="L167" s="29">
        <v>228494.28</v>
      </c>
      <c r="M167" s="23" t="s">
        <v>66</v>
      </c>
    </row>
    <row r="168" spans="1:13">
      <c r="A168" s="193" t="s">
        <v>997</v>
      </c>
      <c r="B168" s="175" t="s">
        <v>158</v>
      </c>
      <c r="C168" s="193" t="s">
        <v>907</v>
      </c>
      <c r="D168" s="24"/>
      <c r="E168" s="24"/>
      <c r="F168" s="24"/>
      <c r="G168" s="24"/>
      <c r="H168" s="194" t="s">
        <v>287</v>
      </c>
      <c r="I168" s="25"/>
      <c r="J168" s="194" t="s">
        <v>2089</v>
      </c>
      <c r="K168" s="25"/>
      <c r="L168" s="29">
        <v>-1218.8399999999999</v>
      </c>
      <c r="M168" s="23" t="s">
        <v>66</v>
      </c>
    </row>
    <row r="169" spans="1:13">
      <c r="A169" s="193" t="s">
        <v>1007</v>
      </c>
      <c r="B169" s="175" t="s">
        <v>158</v>
      </c>
      <c r="C169" s="193" t="s">
        <v>1008</v>
      </c>
      <c r="D169" s="24"/>
      <c r="E169" s="24"/>
      <c r="F169" s="24"/>
      <c r="G169" s="24"/>
      <c r="H169" s="194" t="s">
        <v>2090</v>
      </c>
      <c r="I169" s="25"/>
      <c r="J169" s="194" t="s">
        <v>287</v>
      </c>
      <c r="K169" s="25"/>
      <c r="L169" s="29">
        <v>58218.66</v>
      </c>
      <c r="M169" s="23" t="s">
        <v>66</v>
      </c>
    </row>
    <row r="170" spans="1:13">
      <c r="A170" s="193" t="s">
        <v>1012</v>
      </c>
      <c r="B170" s="175" t="s">
        <v>158</v>
      </c>
      <c r="C170" s="193" t="s">
        <v>1013</v>
      </c>
      <c r="D170" s="24"/>
      <c r="E170" s="24"/>
      <c r="F170" s="24"/>
      <c r="G170" s="24"/>
      <c r="H170" s="194" t="s">
        <v>2091</v>
      </c>
      <c r="I170" s="25"/>
      <c r="J170" s="194" t="s">
        <v>287</v>
      </c>
      <c r="K170" s="25"/>
      <c r="L170" s="29">
        <v>18264.77</v>
      </c>
      <c r="M170" s="23" t="s">
        <v>66</v>
      </c>
    </row>
    <row r="171" spans="1:13">
      <c r="A171" s="193" t="s">
        <v>2092</v>
      </c>
      <c r="B171" s="175" t="s">
        <v>158</v>
      </c>
      <c r="C171" s="193" t="s">
        <v>2093</v>
      </c>
      <c r="D171" s="24"/>
      <c r="E171" s="24"/>
      <c r="F171" s="24"/>
      <c r="G171" s="24"/>
      <c r="H171" s="194" t="s">
        <v>2094</v>
      </c>
      <c r="I171" s="25"/>
      <c r="J171" s="194" t="s">
        <v>2095</v>
      </c>
      <c r="K171" s="25"/>
      <c r="L171" s="25">
        <v>70.2</v>
      </c>
      <c r="M171" s="23" t="s">
        <v>66</v>
      </c>
    </row>
    <row r="172" spans="1:13">
      <c r="A172" s="193" t="s">
        <v>1017</v>
      </c>
      <c r="B172" s="175" t="s">
        <v>158</v>
      </c>
      <c r="C172" s="193" t="s">
        <v>1018</v>
      </c>
      <c r="D172" s="24"/>
      <c r="E172" s="24"/>
      <c r="F172" s="24"/>
      <c r="G172" s="24"/>
      <c r="H172" s="194" t="s">
        <v>2096</v>
      </c>
      <c r="I172" s="25"/>
      <c r="J172" s="194" t="s">
        <v>287</v>
      </c>
      <c r="K172" s="25"/>
      <c r="L172" s="29">
        <v>2281.9699999999998</v>
      </c>
      <c r="M172" s="23" t="s">
        <v>66</v>
      </c>
    </row>
    <row r="173" spans="1:13">
      <c r="A173" s="193" t="s">
        <v>1022</v>
      </c>
      <c r="B173" s="175" t="s">
        <v>158</v>
      </c>
      <c r="C173" s="193" t="s">
        <v>1023</v>
      </c>
      <c r="D173" s="24"/>
      <c r="E173" s="24"/>
      <c r="F173" s="24"/>
      <c r="G173" s="24"/>
      <c r="H173" s="194" t="s">
        <v>2097</v>
      </c>
      <c r="I173" s="25"/>
      <c r="J173" s="194" t="s">
        <v>2098</v>
      </c>
      <c r="K173" s="25"/>
      <c r="L173" s="29">
        <v>16553.47</v>
      </c>
      <c r="M173" s="23" t="s">
        <v>66</v>
      </c>
    </row>
    <row r="174" spans="1:13">
      <c r="A174" s="193" t="s">
        <v>1028</v>
      </c>
      <c r="B174" s="175" t="s">
        <v>158</v>
      </c>
      <c r="C174" s="193" t="s">
        <v>793</v>
      </c>
      <c r="D174" s="24"/>
      <c r="E174" s="24"/>
      <c r="F174" s="24"/>
      <c r="G174" s="24"/>
      <c r="H174" s="194" t="s">
        <v>2099</v>
      </c>
      <c r="I174" s="25"/>
      <c r="J174" s="194" t="s">
        <v>287</v>
      </c>
      <c r="K174" s="25"/>
      <c r="L174" s="29">
        <v>34716.269999999997</v>
      </c>
      <c r="M174" s="23" t="s">
        <v>66</v>
      </c>
    </row>
    <row r="175" spans="1:13">
      <c r="A175" s="193" t="s">
        <v>1032</v>
      </c>
      <c r="B175" s="175" t="s">
        <v>158</v>
      </c>
      <c r="C175" s="193" t="s">
        <v>798</v>
      </c>
      <c r="D175" s="24"/>
      <c r="E175" s="24"/>
      <c r="F175" s="24"/>
      <c r="G175" s="24"/>
      <c r="H175" s="194" t="s">
        <v>2100</v>
      </c>
      <c r="I175" s="25"/>
      <c r="J175" s="194" t="s">
        <v>2101</v>
      </c>
      <c r="K175" s="25"/>
      <c r="L175" s="29">
        <v>6270.49</v>
      </c>
      <c r="M175" s="23" t="s">
        <v>66</v>
      </c>
    </row>
    <row r="176" spans="1:13">
      <c r="A176" s="193" t="s">
        <v>1039</v>
      </c>
      <c r="B176" s="175" t="s">
        <v>158</v>
      </c>
      <c r="C176" s="193" t="s">
        <v>584</v>
      </c>
      <c r="D176" s="24"/>
      <c r="E176" s="24"/>
      <c r="F176" s="24"/>
      <c r="G176" s="24"/>
      <c r="H176" s="194" t="s">
        <v>2102</v>
      </c>
      <c r="I176" s="25"/>
      <c r="J176" s="194" t="s">
        <v>2103</v>
      </c>
      <c r="K176" s="25"/>
      <c r="L176" s="29">
        <v>19929.89</v>
      </c>
      <c r="M176" s="23" t="s">
        <v>66</v>
      </c>
    </row>
    <row r="177" spans="1:13">
      <c r="A177" s="193" t="s">
        <v>1044</v>
      </c>
      <c r="B177" s="175" t="s">
        <v>158</v>
      </c>
      <c r="C177" s="193" t="s">
        <v>806</v>
      </c>
      <c r="D177" s="24"/>
      <c r="E177" s="24"/>
      <c r="F177" s="24"/>
      <c r="G177" s="24"/>
      <c r="H177" s="194" t="s">
        <v>2104</v>
      </c>
      <c r="I177" s="25"/>
      <c r="J177" s="194" t="s">
        <v>2105</v>
      </c>
      <c r="K177" s="25"/>
      <c r="L177" s="29">
        <v>24415.15</v>
      </c>
      <c r="M177" s="23" t="s">
        <v>66</v>
      </c>
    </row>
    <row r="178" spans="1:13">
      <c r="A178" s="193" t="s">
        <v>1049</v>
      </c>
      <c r="B178" s="175" t="s">
        <v>158</v>
      </c>
      <c r="C178" s="193" t="s">
        <v>811</v>
      </c>
      <c r="D178" s="24"/>
      <c r="E178" s="24"/>
      <c r="F178" s="24"/>
      <c r="G178" s="24"/>
      <c r="H178" s="194" t="s">
        <v>2106</v>
      </c>
      <c r="I178" s="25"/>
      <c r="J178" s="194" t="s">
        <v>2107</v>
      </c>
      <c r="K178" s="25"/>
      <c r="L178" s="29">
        <v>1593.85</v>
      </c>
      <c r="M178" s="23" t="s">
        <v>66</v>
      </c>
    </row>
    <row r="179" spans="1:13">
      <c r="A179" s="193" t="s">
        <v>1054</v>
      </c>
      <c r="B179" s="175" t="s">
        <v>158</v>
      </c>
      <c r="C179" s="193" t="s">
        <v>816</v>
      </c>
      <c r="D179" s="24"/>
      <c r="E179" s="24"/>
      <c r="F179" s="24"/>
      <c r="G179" s="24"/>
      <c r="H179" s="194" t="s">
        <v>2108</v>
      </c>
      <c r="I179" s="25"/>
      <c r="J179" s="194" t="s">
        <v>2109</v>
      </c>
      <c r="K179" s="25"/>
      <c r="L179" s="29">
        <v>1861.38</v>
      </c>
      <c r="M179" s="23" t="s">
        <v>66</v>
      </c>
    </row>
    <row r="180" spans="1:13">
      <c r="A180" s="193" t="s">
        <v>1059</v>
      </c>
      <c r="B180" s="175" t="s">
        <v>158</v>
      </c>
      <c r="C180" s="193" t="s">
        <v>821</v>
      </c>
      <c r="D180" s="24"/>
      <c r="E180" s="24"/>
      <c r="F180" s="24"/>
      <c r="G180" s="24"/>
      <c r="H180" s="194" t="s">
        <v>2110</v>
      </c>
      <c r="I180" s="25"/>
      <c r="J180" s="194" t="s">
        <v>2111</v>
      </c>
      <c r="K180" s="25"/>
      <c r="L180" s="25">
        <v>199.24</v>
      </c>
      <c r="M180" s="23" t="s">
        <v>66</v>
      </c>
    </row>
    <row r="181" spans="1:13">
      <c r="A181" s="193" t="s">
        <v>1064</v>
      </c>
      <c r="B181" s="175" t="s">
        <v>158</v>
      </c>
      <c r="C181" s="193" t="s">
        <v>826</v>
      </c>
      <c r="D181" s="24"/>
      <c r="E181" s="24"/>
      <c r="F181" s="24"/>
      <c r="G181" s="24"/>
      <c r="H181" s="194" t="s">
        <v>2112</v>
      </c>
      <c r="I181" s="25"/>
      <c r="J181" s="194" t="s">
        <v>2113</v>
      </c>
      <c r="K181" s="25"/>
      <c r="L181" s="25">
        <v>232.62</v>
      </c>
      <c r="M181" s="23" t="s">
        <v>66</v>
      </c>
    </row>
    <row r="182" spans="1:13">
      <c r="A182" s="193" t="s">
        <v>1069</v>
      </c>
      <c r="B182" s="175" t="s">
        <v>158</v>
      </c>
      <c r="C182" s="193" t="s">
        <v>831</v>
      </c>
      <c r="D182" s="24"/>
      <c r="E182" s="24"/>
      <c r="F182" s="24"/>
      <c r="G182" s="24"/>
      <c r="H182" s="194" t="s">
        <v>2114</v>
      </c>
      <c r="I182" s="25"/>
      <c r="J182" s="194" t="s">
        <v>2009</v>
      </c>
      <c r="K182" s="25"/>
      <c r="L182" s="29">
        <v>5080.2</v>
      </c>
      <c r="M182" s="23" t="s">
        <v>66</v>
      </c>
    </row>
    <row r="183" spans="1:13">
      <c r="A183" s="193" t="s">
        <v>1074</v>
      </c>
      <c r="B183" s="175" t="s">
        <v>158</v>
      </c>
      <c r="C183" s="193" t="s">
        <v>837</v>
      </c>
      <c r="D183" s="24"/>
      <c r="E183" s="24"/>
      <c r="F183" s="24"/>
      <c r="G183" s="24"/>
      <c r="H183" s="194" t="s">
        <v>2115</v>
      </c>
      <c r="I183" s="25"/>
      <c r="J183" s="194" t="s">
        <v>2116</v>
      </c>
      <c r="K183" s="25"/>
      <c r="L183" s="29">
        <v>5933</v>
      </c>
      <c r="M183" s="23" t="s">
        <v>66</v>
      </c>
    </row>
    <row r="184" spans="1:13">
      <c r="A184" s="193" t="s">
        <v>1079</v>
      </c>
      <c r="B184" s="175" t="s">
        <v>158</v>
      </c>
      <c r="C184" s="193" t="s">
        <v>1080</v>
      </c>
      <c r="D184" s="24"/>
      <c r="E184" s="24"/>
      <c r="F184" s="24"/>
      <c r="G184" s="24"/>
      <c r="H184" s="194" t="s">
        <v>2117</v>
      </c>
      <c r="I184" s="25"/>
      <c r="J184" s="194" t="s">
        <v>287</v>
      </c>
      <c r="K184" s="25"/>
      <c r="L184" s="29">
        <v>4166.32</v>
      </c>
      <c r="M184" s="23" t="s">
        <v>71</v>
      </c>
    </row>
    <row r="185" spans="1:13">
      <c r="A185" s="195" t="s">
        <v>158</v>
      </c>
      <c r="B185" s="175" t="s">
        <v>158</v>
      </c>
      <c r="C185" s="195" t="s">
        <v>158</v>
      </c>
      <c r="D185" s="26"/>
      <c r="E185" s="26"/>
      <c r="F185" s="26"/>
      <c r="G185" s="26"/>
      <c r="H185" s="26"/>
      <c r="I185" s="26"/>
      <c r="J185" s="26"/>
      <c r="K185" s="26"/>
      <c r="L185" s="26"/>
      <c r="M185" s="23">
        <v>0</v>
      </c>
    </row>
    <row r="186" spans="1:13">
      <c r="A186" s="191" t="s">
        <v>1082</v>
      </c>
      <c r="B186" s="175" t="s">
        <v>158</v>
      </c>
      <c r="C186" s="191" t="s">
        <v>1083</v>
      </c>
      <c r="D186" s="22"/>
      <c r="E186" s="22"/>
      <c r="F186" s="22"/>
      <c r="G186" s="22"/>
      <c r="H186" s="192" t="s">
        <v>2118</v>
      </c>
      <c r="I186" s="23"/>
      <c r="J186" s="192" t="s">
        <v>287</v>
      </c>
      <c r="K186" s="23"/>
      <c r="L186" s="28">
        <v>6517.67</v>
      </c>
      <c r="M186" s="23">
        <v>0</v>
      </c>
    </row>
    <row r="187" spans="1:13">
      <c r="A187" s="191" t="s">
        <v>1088</v>
      </c>
      <c r="B187" s="175" t="s">
        <v>158</v>
      </c>
      <c r="C187" s="191" t="s">
        <v>842</v>
      </c>
      <c r="D187" s="22"/>
      <c r="E187" s="22"/>
      <c r="F187" s="22"/>
      <c r="G187" s="22"/>
      <c r="H187" s="192" t="s">
        <v>2118</v>
      </c>
      <c r="I187" s="23"/>
      <c r="J187" s="192" t="s">
        <v>287</v>
      </c>
      <c r="K187" s="23"/>
      <c r="L187" s="28">
        <v>6517.67</v>
      </c>
      <c r="M187" s="23" t="s">
        <v>70</v>
      </c>
    </row>
    <row r="188" spans="1:13">
      <c r="A188" s="193" t="s">
        <v>1089</v>
      </c>
      <c r="B188" s="175" t="s">
        <v>158</v>
      </c>
      <c r="C188" s="193" t="s">
        <v>771</v>
      </c>
      <c r="D188" s="24"/>
      <c r="E188" s="24"/>
      <c r="F188" s="24"/>
      <c r="G188" s="24"/>
      <c r="H188" s="194" t="s">
        <v>2119</v>
      </c>
      <c r="I188" s="25"/>
      <c r="J188" s="194" t="s">
        <v>287</v>
      </c>
      <c r="K188" s="25"/>
      <c r="L188" s="29">
        <v>2717</v>
      </c>
      <c r="M188" s="23">
        <v>0</v>
      </c>
    </row>
    <row r="189" spans="1:13">
      <c r="A189" s="193" t="s">
        <v>1095</v>
      </c>
      <c r="B189" s="175" t="s">
        <v>158</v>
      </c>
      <c r="C189" s="193" t="s">
        <v>793</v>
      </c>
      <c r="D189" s="24"/>
      <c r="E189" s="24"/>
      <c r="F189" s="24"/>
      <c r="G189" s="24"/>
      <c r="H189" s="194" t="s">
        <v>1097</v>
      </c>
      <c r="I189" s="25"/>
      <c r="J189" s="194" t="s">
        <v>287</v>
      </c>
      <c r="K189" s="25"/>
      <c r="L189" s="29">
        <v>1890</v>
      </c>
      <c r="M189" s="23">
        <v>0</v>
      </c>
    </row>
    <row r="190" spans="1:13">
      <c r="A190" s="193" t="s">
        <v>1099</v>
      </c>
      <c r="B190" s="175" t="s">
        <v>158</v>
      </c>
      <c r="C190" s="193" t="s">
        <v>798</v>
      </c>
      <c r="D190" s="24"/>
      <c r="E190" s="24"/>
      <c r="F190" s="24"/>
      <c r="G190" s="24"/>
      <c r="H190" s="194" t="s">
        <v>2120</v>
      </c>
      <c r="I190" s="25"/>
      <c r="J190" s="194" t="s">
        <v>287</v>
      </c>
      <c r="K190" s="25"/>
      <c r="L190" s="29">
        <v>1910.67</v>
      </c>
      <c r="M190" s="23">
        <v>0</v>
      </c>
    </row>
    <row r="191" spans="1:13">
      <c r="A191" s="195" t="s">
        <v>158</v>
      </c>
      <c r="B191" s="175" t="s">
        <v>158</v>
      </c>
      <c r="C191" s="195" t="s">
        <v>158</v>
      </c>
      <c r="D191" s="26"/>
      <c r="E191" s="26"/>
      <c r="F191" s="26"/>
      <c r="G191" s="26"/>
      <c r="H191" s="26"/>
      <c r="I191" s="26"/>
      <c r="J191" s="26"/>
      <c r="K191" s="26"/>
      <c r="L191" s="26"/>
      <c r="M191" s="23">
        <v>0</v>
      </c>
    </row>
    <row r="192" spans="1:13">
      <c r="A192" s="191" t="s">
        <v>1103</v>
      </c>
      <c r="B192" s="175" t="s">
        <v>158</v>
      </c>
      <c r="C192" s="191" t="s">
        <v>1104</v>
      </c>
      <c r="D192" s="22"/>
      <c r="E192" s="22"/>
      <c r="F192" s="22"/>
      <c r="G192" s="22"/>
      <c r="H192" s="192" t="s">
        <v>2121</v>
      </c>
      <c r="I192" s="23"/>
      <c r="J192" s="192" t="s">
        <v>287</v>
      </c>
      <c r="K192" s="23"/>
      <c r="L192" s="28">
        <v>134243.74</v>
      </c>
      <c r="M192" s="23">
        <v>0</v>
      </c>
    </row>
    <row r="193" spans="1:13">
      <c r="A193" s="191" t="s">
        <v>1108</v>
      </c>
      <c r="B193" s="175" t="s">
        <v>158</v>
      </c>
      <c r="C193" s="191" t="s">
        <v>1104</v>
      </c>
      <c r="D193" s="22"/>
      <c r="E193" s="22"/>
      <c r="F193" s="22"/>
      <c r="G193" s="22"/>
      <c r="H193" s="192" t="s">
        <v>2121</v>
      </c>
      <c r="I193" s="23"/>
      <c r="J193" s="192" t="s">
        <v>287</v>
      </c>
      <c r="K193" s="23"/>
      <c r="L193" s="28">
        <v>134243.74</v>
      </c>
      <c r="M193" s="23">
        <v>0</v>
      </c>
    </row>
    <row r="194" spans="1:13">
      <c r="A194" s="191" t="s">
        <v>1109</v>
      </c>
      <c r="B194" s="175" t="s">
        <v>158</v>
      </c>
      <c r="C194" s="191" t="s">
        <v>1104</v>
      </c>
      <c r="D194" s="22"/>
      <c r="E194" s="22"/>
      <c r="F194" s="22"/>
      <c r="G194" s="22"/>
      <c r="H194" s="192" t="s">
        <v>2121</v>
      </c>
      <c r="I194" s="23"/>
      <c r="J194" s="192" t="s">
        <v>287</v>
      </c>
      <c r="K194" s="23"/>
      <c r="L194" s="28">
        <v>134243.74</v>
      </c>
      <c r="M194" s="23">
        <v>0</v>
      </c>
    </row>
    <row r="195" spans="1:13">
      <c r="A195" s="193" t="s">
        <v>1110</v>
      </c>
      <c r="B195" s="175" t="s">
        <v>158</v>
      </c>
      <c r="C195" s="193" t="s">
        <v>1111</v>
      </c>
      <c r="D195" s="24"/>
      <c r="E195" s="24"/>
      <c r="F195" s="24"/>
      <c r="G195" s="24"/>
      <c r="H195" s="194" t="s">
        <v>1113</v>
      </c>
      <c r="I195" s="25"/>
      <c r="J195" s="194" t="s">
        <v>287</v>
      </c>
      <c r="K195" s="25"/>
      <c r="L195" s="29">
        <v>5504</v>
      </c>
      <c r="M195" s="23" t="s">
        <v>86</v>
      </c>
    </row>
    <row r="196" spans="1:13">
      <c r="A196" s="193" t="s">
        <v>1115</v>
      </c>
      <c r="B196" s="175" t="s">
        <v>158</v>
      </c>
      <c r="C196" s="193" t="s">
        <v>1116</v>
      </c>
      <c r="D196" s="24"/>
      <c r="E196" s="24"/>
      <c r="F196" s="24"/>
      <c r="G196" s="24"/>
      <c r="H196" s="194" t="s">
        <v>1118</v>
      </c>
      <c r="I196" s="25"/>
      <c r="J196" s="194" t="s">
        <v>287</v>
      </c>
      <c r="K196" s="25"/>
      <c r="L196" s="29">
        <v>6750</v>
      </c>
      <c r="M196" s="23" t="s">
        <v>80</v>
      </c>
    </row>
    <row r="197" spans="1:13">
      <c r="A197" s="193" t="s">
        <v>1123</v>
      </c>
      <c r="B197" s="175" t="s">
        <v>158</v>
      </c>
      <c r="C197" s="193" t="s">
        <v>1124</v>
      </c>
      <c r="D197" s="24"/>
      <c r="E197" s="24"/>
      <c r="F197" s="24"/>
      <c r="G197" s="24"/>
      <c r="H197" s="194" t="s">
        <v>2122</v>
      </c>
      <c r="I197" s="25"/>
      <c r="J197" s="194" t="s">
        <v>287</v>
      </c>
      <c r="K197" s="25"/>
      <c r="L197" s="29">
        <v>14706.04</v>
      </c>
      <c r="M197" s="23" t="s">
        <v>78</v>
      </c>
    </row>
    <row r="198" spans="1:13">
      <c r="A198" s="193" t="s">
        <v>1128</v>
      </c>
      <c r="B198" s="175" t="s">
        <v>158</v>
      </c>
      <c r="C198" s="193" t="s">
        <v>1129</v>
      </c>
      <c r="D198" s="24"/>
      <c r="E198" s="24"/>
      <c r="F198" s="24"/>
      <c r="G198" s="24"/>
      <c r="H198" s="194" t="s">
        <v>2123</v>
      </c>
      <c r="I198" s="25"/>
      <c r="J198" s="194" t="s">
        <v>287</v>
      </c>
      <c r="K198" s="25"/>
      <c r="L198" s="29">
        <v>1141.3</v>
      </c>
      <c r="M198" s="23" t="s">
        <v>90</v>
      </c>
    </row>
    <row r="199" spans="1:13">
      <c r="A199" s="193" t="s">
        <v>1133</v>
      </c>
      <c r="B199" s="175" t="s">
        <v>158</v>
      </c>
      <c r="C199" s="193" t="s">
        <v>1134</v>
      </c>
      <c r="D199" s="24"/>
      <c r="E199" s="24"/>
      <c r="F199" s="24"/>
      <c r="G199" s="24"/>
      <c r="H199" s="194" t="s">
        <v>2124</v>
      </c>
      <c r="I199" s="25"/>
      <c r="J199" s="194" t="s">
        <v>287</v>
      </c>
      <c r="K199" s="25"/>
      <c r="L199" s="29">
        <v>36240.6</v>
      </c>
      <c r="M199" s="23" t="s">
        <v>76</v>
      </c>
    </row>
    <row r="200" spans="1:13">
      <c r="A200" s="193" t="s">
        <v>1138</v>
      </c>
      <c r="B200" s="175" t="s">
        <v>158</v>
      </c>
      <c r="C200" s="193" t="s">
        <v>1139</v>
      </c>
      <c r="D200" s="24"/>
      <c r="E200" s="24"/>
      <c r="F200" s="24"/>
      <c r="G200" s="24"/>
      <c r="H200" s="194" t="s">
        <v>2125</v>
      </c>
      <c r="I200" s="25"/>
      <c r="J200" s="194" t="s">
        <v>287</v>
      </c>
      <c r="K200" s="25"/>
      <c r="L200" s="29">
        <v>25026.84</v>
      </c>
      <c r="M200" s="23" t="s">
        <v>78</v>
      </c>
    </row>
    <row r="201" spans="1:13">
      <c r="A201" s="193" t="s">
        <v>1143</v>
      </c>
      <c r="B201" s="175" t="s">
        <v>158</v>
      </c>
      <c r="C201" s="193" t="s">
        <v>1144</v>
      </c>
      <c r="D201" s="24"/>
      <c r="E201" s="24"/>
      <c r="F201" s="24"/>
      <c r="G201" s="24"/>
      <c r="H201" s="194" t="s">
        <v>2126</v>
      </c>
      <c r="I201" s="25"/>
      <c r="J201" s="194" t="s">
        <v>287</v>
      </c>
      <c r="K201" s="25"/>
      <c r="L201" s="29">
        <v>35584.980000000003</v>
      </c>
      <c r="M201" s="23" t="s">
        <v>78</v>
      </c>
    </row>
    <row r="202" spans="1:13">
      <c r="A202" s="193" t="s">
        <v>1148</v>
      </c>
      <c r="B202" s="175" t="s">
        <v>158</v>
      </c>
      <c r="C202" s="193" t="s">
        <v>1149</v>
      </c>
      <c r="D202" s="24"/>
      <c r="E202" s="24"/>
      <c r="F202" s="24"/>
      <c r="G202" s="24"/>
      <c r="H202" s="194" t="s">
        <v>2127</v>
      </c>
      <c r="I202" s="25"/>
      <c r="J202" s="194" t="s">
        <v>287</v>
      </c>
      <c r="K202" s="25"/>
      <c r="L202" s="29">
        <v>2216</v>
      </c>
      <c r="M202" s="23" t="s">
        <v>82</v>
      </c>
    </row>
    <row r="203" spans="1:13">
      <c r="A203" s="193" t="s">
        <v>1153</v>
      </c>
      <c r="B203" s="175" t="s">
        <v>158</v>
      </c>
      <c r="C203" s="193" t="s">
        <v>1154</v>
      </c>
      <c r="D203" s="24"/>
      <c r="E203" s="24"/>
      <c r="F203" s="24"/>
      <c r="G203" s="24"/>
      <c r="H203" s="194" t="s">
        <v>2128</v>
      </c>
      <c r="I203" s="25"/>
      <c r="J203" s="194" t="s">
        <v>287</v>
      </c>
      <c r="K203" s="25"/>
      <c r="L203" s="25">
        <v>947</v>
      </c>
      <c r="M203" s="23" t="s">
        <v>84</v>
      </c>
    </row>
    <row r="204" spans="1:13">
      <c r="A204" s="193" t="s">
        <v>1158</v>
      </c>
      <c r="B204" s="175" t="s">
        <v>158</v>
      </c>
      <c r="C204" s="193" t="s">
        <v>1159</v>
      </c>
      <c r="D204" s="24"/>
      <c r="E204" s="24"/>
      <c r="F204" s="24"/>
      <c r="G204" s="24"/>
      <c r="H204" s="194" t="s">
        <v>2129</v>
      </c>
      <c r="I204" s="25"/>
      <c r="J204" s="194" t="s">
        <v>287</v>
      </c>
      <c r="K204" s="25"/>
      <c r="L204" s="29">
        <v>1073.27</v>
      </c>
      <c r="M204" s="23" t="s">
        <v>90</v>
      </c>
    </row>
    <row r="205" spans="1:13">
      <c r="A205" s="193" t="s">
        <v>1163</v>
      </c>
      <c r="B205" s="175" t="s">
        <v>158</v>
      </c>
      <c r="C205" s="193" t="s">
        <v>1164</v>
      </c>
      <c r="D205" s="24"/>
      <c r="E205" s="24"/>
      <c r="F205" s="24"/>
      <c r="G205" s="24"/>
      <c r="H205" s="194" t="s">
        <v>2130</v>
      </c>
      <c r="I205" s="25"/>
      <c r="J205" s="194" t="s">
        <v>287</v>
      </c>
      <c r="K205" s="25"/>
      <c r="L205" s="29">
        <v>1384.11</v>
      </c>
      <c r="M205" s="23" t="s">
        <v>90</v>
      </c>
    </row>
    <row r="206" spans="1:13">
      <c r="A206" s="193" t="s">
        <v>1166</v>
      </c>
      <c r="B206" s="175" t="s">
        <v>158</v>
      </c>
      <c r="C206" s="193" t="s">
        <v>1167</v>
      </c>
      <c r="D206" s="24"/>
      <c r="E206" s="24"/>
      <c r="F206" s="24"/>
      <c r="G206" s="24"/>
      <c r="H206" s="194" t="s">
        <v>2131</v>
      </c>
      <c r="I206" s="25"/>
      <c r="J206" s="194" t="s">
        <v>287</v>
      </c>
      <c r="K206" s="25"/>
      <c r="L206" s="25">
        <v>34.99</v>
      </c>
      <c r="M206" s="23" t="s">
        <v>90</v>
      </c>
    </row>
    <row r="207" spans="1:13">
      <c r="A207" s="176" t="s">
        <v>257</v>
      </c>
      <c r="B207" s="176" t="s">
        <v>258</v>
      </c>
      <c r="C207" s="4"/>
      <c r="D207" s="4"/>
      <c r="E207" s="4"/>
      <c r="F207" s="4"/>
      <c r="G207" s="4"/>
      <c r="H207" s="189" t="s">
        <v>260</v>
      </c>
      <c r="I207" s="20"/>
      <c r="J207" s="189" t="s">
        <v>261</v>
      </c>
      <c r="K207" s="20"/>
      <c r="L207" s="189" t="s">
        <v>1935</v>
      </c>
      <c r="M207" s="23">
        <v>0</v>
      </c>
    </row>
    <row r="208" spans="1:13">
      <c r="A208" s="190" t="s">
        <v>1936</v>
      </c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3">
        <v>0</v>
      </c>
    </row>
    <row r="209" spans="1:13">
      <c r="A209" s="193" t="s">
        <v>1169</v>
      </c>
      <c r="B209" s="175" t="s">
        <v>158</v>
      </c>
      <c r="C209" s="193" t="s">
        <v>1170</v>
      </c>
      <c r="D209" s="24"/>
      <c r="E209" s="24"/>
      <c r="F209" s="24"/>
      <c r="G209" s="24"/>
      <c r="H209" s="194" t="s">
        <v>2132</v>
      </c>
      <c r="I209" s="25"/>
      <c r="J209" s="194" t="s">
        <v>287</v>
      </c>
      <c r="K209" s="25"/>
      <c r="L209" s="29">
        <v>3634.61</v>
      </c>
      <c r="M209" s="23" t="s">
        <v>78</v>
      </c>
    </row>
    <row r="210" spans="1:13">
      <c r="A210" s="195" t="s">
        <v>158</v>
      </c>
      <c r="B210" s="175" t="s">
        <v>158</v>
      </c>
      <c r="C210" s="195" t="s">
        <v>158</v>
      </c>
      <c r="D210" s="26"/>
      <c r="E210" s="26"/>
      <c r="F210" s="26"/>
      <c r="G210" s="26"/>
      <c r="H210" s="26"/>
      <c r="I210" s="26"/>
      <c r="J210" s="26"/>
      <c r="K210" s="26"/>
      <c r="L210" s="26"/>
      <c r="M210" s="23">
        <v>0</v>
      </c>
    </row>
    <row r="211" spans="1:13">
      <c r="A211" s="191" t="s">
        <v>1174</v>
      </c>
      <c r="B211" s="175" t="s">
        <v>158</v>
      </c>
      <c r="C211" s="191" t="s">
        <v>1175</v>
      </c>
      <c r="D211" s="22"/>
      <c r="E211" s="22"/>
      <c r="F211" s="22"/>
      <c r="G211" s="22"/>
      <c r="H211" s="192" t="s">
        <v>2133</v>
      </c>
      <c r="I211" s="23"/>
      <c r="J211" s="192" t="s">
        <v>2134</v>
      </c>
      <c r="K211" s="23"/>
      <c r="L211" s="28">
        <v>55773.52</v>
      </c>
      <c r="M211" s="23">
        <v>0</v>
      </c>
    </row>
    <row r="212" spans="1:13">
      <c r="A212" s="191" t="s">
        <v>1179</v>
      </c>
      <c r="B212" s="175" t="s">
        <v>158</v>
      </c>
      <c r="C212" s="191" t="s">
        <v>1175</v>
      </c>
      <c r="D212" s="22"/>
      <c r="E212" s="22"/>
      <c r="F212" s="22"/>
      <c r="G212" s="22"/>
      <c r="H212" s="192" t="s">
        <v>2133</v>
      </c>
      <c r="I212" s="23"/>
      <c r="J212" s="192" t="s">
        <v>2134</v>
      </c>
      <c r="K212" s="23"/>
      <c r="L212" s="28">
        <v>55773.52</v>
      </c>
      <c r="M212" s="23">
        <v>0</v>
      </c>
    </row>
    <row r="213" spans="1:13">
      <c r="A213" s="191" t="s">
        <v>1180</v>
      </c>
      <c r="B213" s="175" t="s">
        <v>158</v>
      </c>
      <c r="C213" s="191" t="s">
        <v>1175</v>
      </c>
      <c r="D213" s="22"/>
      <c r="E213" s="22"/>
      <c r="F213" s="22"/>
      <c r="G213" s="22"/>
      <c r="H213" s="192" t="s">
        <v>2133</v>
      </c>
      <c r="I213" s="23"/>
      <c r="J213" s="192" t="s">
        <v>2134</v>
      </c>
      <c r="K213" s="23"/>
      <c r="L213" s="28">
        <v>55773.52</v>
      </c>
      <c r="M213" s="23">
        <v>0</v>
      </c>
    </row>
    <row r="214" spans="1:13">
      <c r="A214" s="191" t="s">
        <v>1181</v>
      </c>
      <c r="B214" s="175" t="s">
        <v>158</v>
      </c>
      <c r="C214" s="191" t="s">
        <v>1182</v>
      </c>
      <c r="D214" s="22"/>
      <c r="E214" s="22"/>
      <c r="F214" s="22"/>
      <c r="G214" s="22"/>
      <c r="H214" s="192" t="s">
        <v>2135</v>
      </c>
      <c r="I214" s="23"/>
      <c r="J214" s="192" t="s">
        <v>2136</v>
      </c>
      <c r="K214" s="23"/>
      <c r="L214" s="28">
        <v>34572.120000000003</v>
      </c>
      <c r="M214" s="23">
        <v>0</v>
      </c>
    </row>
    <row r="215" spans="1:13">
      <c r="A215" s="193" t="s">
        <v>1186</v>
      </c>
      <c r="B215" s="175" t="s">
        <v>158</v>
      </c>
      <c r="C215" s="193" t="s">
        <v>1187</v>
      </c>
      <c r="D215" s="24"/>
      <c r="E215" s="24"/>
      <c r="F215" s="24"/>
      <c r="G215" s="24"/>
      <c r="H215" s="194" t="s">
        <v>2137</v>
      </c>
      <c r="I215" s="25"/>
      <c r="J215" s="194" t="s">
        <v>2136</v>
      </c>
      <c r="K215" s="25"/>
      <c r="L215" s="29">
        <v>31834.98</v>
      </c>
      <c r="M215" s="23" t="s">
        <v>99</v>
      </c>
    </row>
    <row r="216" spans="1:13">
      <c r="A216" s="193" t="s">
        <v>1191</v>
      </c>
      <c r="B216" s="175" t="s">
        <v>158</v>
      </c>
      <c r="C216" s="193" t="s">
        <v>1192</v>
      </c>
      <c r="D216" s="24"/>
      <c r="E216" s="24"/>
      <c r="F216" s="24"/>
      <c r="G216" s="24"/>
      <c r="H216" s="194" t="s">
        <v>2138</v>
      </c>
      <c r="I216" s="25"/>
      <c r="J216" s="194" t="s">
        <v>287</v>
      </c>
      <c r="K216" s="25"/>
      <c r="L216" s="29">
        <v>1268.6500000000001</v>
      </c>
      <c r="M216" s="23" t="s">
        <v>103</v>
      </c>
    </row>
    <row r="217" spans="1:13">
      <c r="A217" s="193" t="s">
        <v>1196</v>
      </c>
      <c r="B217" s="175" t="s">
        <v>158</v>
      </c>
      <c r="C217" s="193" t="s">
        <v>1197</v>
      </c>
      <c r="D217" s="24"/>
      <c r="E217" s="24"/>
      <c r="F217" s="24"/>
      <c r="G217" s="24"/>
      <c r="H217" s="194" t="s">
        <v>2139</v>
      </c>
      <c r="I217" s="25"/>
      <c r="J217" s="194" t="s">
        <v>287</v>
      </c>
      <c r="K217" s="25"/>
      <c r="L217" s="29">
        <v>1468.49</v>
      </c>
      <c r="M217" s="23" t="s">
        <v>105</v>
      </c>
    </row>
    <row r="218" spans="1:13">
      <c r="A218" s="195" t="s">
        <v>158</v>
      </c>
      <c r="B218" s="175" t="s">
        <v>158</v>
      </c>
      <c r="C218" s="195" t="s">
        <v>158</v>
      </c>
      <c r="D218" s="26"/>
      <c r="E218" s="26"/>
      <c r="F218" s="26"/>
      <c r="G218" s="26"/>
      <c r="H218" s="26"/>
      <c r="I218" s="26"/>
      <c r="J218" s="26"/>
      <c r="K218" s="26"/>
      <c r="L218" s="26"/>
      <c r="M218" s="23">
        <v>0</v>
      </c>
    </row>
    <row r="219" spans="1:13">
      <c r="A219" s="191" t="s">
        <v>1201</v>
      </c>
      <c r="B219" s="175" t="s">
        <v>158</v>
      </c>
      <c r="C219" s="191" t="s">
        <v>1202</v>
      </c>
      <c r="D219" s="22"/>
      <c r="E219" s="22"/>
      <c r="F219" s="22"/>
      <c r="G219" s="22"/>
      <c r="H219" s="192" t="s">
        <v>2140</v>
      </c>
      <c r="I219" s="23"/>
      <c r="J219" s="192" t="s">
        <v>287</v>
      </c>
      <c r="K219" s="23"/>
      <c r="L219" s="23">
        <v>339.66</v>
      </c>
      <c r="M219" s="23" t="s">
        <v>109</v>
      </c>
    </row>
    <row r="220" spans="1:13">
      <c r="A220" s="193" t="s">
        <v>1206</v>
      </c>
      <c r="B220" s="175" t="s">
        <v>158</v>
      </c>
      <c r="C220" s="193" t="s">
        <v>1207</v>
      </c>
      <c r="D220" s="24"/>
      <c r="E220" s="24"/>
      <c r="F220" s="24"/>
      <c r="G220" s="24"/>
      <c r="H220" s="194" t="s">
        <v>2141</v>
      </c>
      <c r="I220" s="25"/>
      <c r="J220" s="194" t="s">
        <v>287</v>
      </c>
      <c r="K220" s="25"/>
      <c r="L220" s="25">
        <v>96.78</v>
      </c>
      <c r="M220" s="23" t="e">
        <v>#N/A</v>
      </c>
    </row>
    <row r="221" spans="1:13">
      <c r="A221" s="193" t="s">
        <v>1211</v>
      </c>
      <c r="B221" s="175" t="s">
        <v>158</v>
      </c>
      <c r="C221" s="193" t="s">
        <v>1212</v>
      </c>
      <c r="D221" s="24"/>
      <c r="E221" s="24"/>
      <c r="F221" s="24"/>
      <c r="G221" s="24"/>
      <c r="H221" s="194" t="s">
        <v>2142</v>
      </c>
      <c r="I221" s="25"/>
      <c r="J221" s="194" t="s">
        <v>287</v>
      </c>
      <c r="K221" s="25"/>
      <c r="L221" s="25">
        <v>242.88</v>
      </c>
      <c r="M221" s="23" t="e">
        <v>#N/A</v>
      </c>
    </row>
    <row r="222" spans="1:13">
      <c r="A222" s="195" t="s">
        <v>158</v>
      </c>
      <c r="B222" s="175" t="s">
        <v>158</v>
      </c>
      <c r="C222" s="195" t="s">
        <v>158</v>
      </c>
      <c r="D222" s="26"/>
      <c r="E222" s="26"/>
      <c r="F222" s="26"/>
      <c r="G222" s="26"/>
      <c r="H222" s="26"/>
      <c r="I222" s="26"/>
      <c r="J222" s="26"/>
      <c r="K222" s="26"/>
      <c r="L222" s="26"/>
      <c r="M222" s="23">
        <v>0</v>
      </c>
    </row>
    <row r="223" spans="1:13">
      <c r="A223" s="191" t="s">
        <v>1222</v>
      </c>
      <c r="B223" s="175" t="s">
        <v>158</v>
      </c>
      <c r="C223" s="191" t="s">
        <v>1223</v>
      </c>
      <c r="D223" s="22"/>
      <c r="E223" s="22"/>
      <c r="F223" s="22"/>
      <c r="G223" s="22"/>
      <c r="H223" s="192" t="s">
        <v>2143</v>
      </c>
      <c r="I223" s="23"/>
      <c r="J223" s="192" t="s">
        <v>287</v>
      </c>
      <c r="K223" s="23"/>
      <c r="L223" s="28">
        <v>9462.83</v>
      </c>
      <c r="M223" s="23" t="s">
        <v>111</v>
      </c>
    </row>
    <row r="224" spans="1:13">
      <c r="A224" s="193" t="s">
        <v>1227</v>
      </c>
      <c r="B224" s="175" t="s">
        <v>158</v>
      </c>
      <c r="C224" s="193" t="s">
        <v>1228</v>
      </c>
      <c r="D224" s="24"/>
      <c r="E224" s="24"/>
      <c r="F224" s="24"/>
      <c r="G224" s="24"/>
      <c r="H224" s="194" t="s">
        <v>2144</v>
      </c>
      <c r="I224" s="25"/>
      <c r="J224" s="194" t="s">
        <v>287</v>
      </c>
      <c r="K224" s="25"/>
      <c r="L224" s="29">
        <v>4728</v>
      </c>
      <c r="M224" s="23" t="e">
        <v>#N/A</v>
      </c>
    </row>
    <row r="225" spans="1:13">
      <c r="A225" s="193" t="s">
        <v>1232</v>
      </c>
      <c r="B225" s="175" t="s">
        <v>158</v>
      </c>
      <c r="C225" s="193" t="s">
        <v>1233</v>
      </c>
      <c r="D225" s="24"/>
      <c r="E225" s="24"/>
      <c r="F225" s="24"/>
      <c r="G225" s="24"/>
      <c r="H225" s="194" t="s">
        <v>2145</v>
      </c>
      <c r="I225" s="25"/>
      <c r="J225" s="194" t="s">
        <v>287</v>
      </c>
      <c r="K225" s="25"/>
      <c r="L225" s="29">
        <v>1264.49</v>
      </c>
      <c r="M225" s="23" t="e">
        <v>#N/A</v>
      </c>
    </row>
    <row r="226" spans="1:13">
      <c r="A226" s="193" t="s">
        <v>1237</v>
      </c>
      <c r="B226" s="175" t="s">
        <v>158</v>
      </c>
      <c r="C226" s="193" t="s">
        <v>1238</v>
      </c>
      <c r="D226" s="24"/>
      <c r="E226" s="24"/>
      <c r="F226" s="24"/>
      <c r="G226" s="24"/>
      <c r="H226" s="194" t="s">
        <v>2146</v>
      </c>
      <c r="I226" s="25"/>
      <c r="J226" s="194" t="s">
        <v>287</v>
      </c>
      <c r="K226" s="25"/>
      <c r="L226" s="25">
        <v>738.4</v>
      </c>
      <c r="M226" s="23" t="e">
        <v>#N/A</v>
      </c>
    </row>
    <row r="227" spans="1:13">
      <c r="A227" s="193" t="s">
        <v>1240</v>
      </c>
      <c r="B227" s="175" t="s">
        <v>158</v>
      </c>
      <c r="C227" s="193" t="s">
        <v>1241</v>
      </c>
      <c r="D227" s="24"/>
      <c r="E227" s="24"/>
      <c r="F227" s="24"/>
      <c r="G227" s="24"/>
      <c r="H227" s="194" t="s">
        <v>2147</v>
      </c>
      <c r="I227" s="25"/>
      <c r="J227" s="194" t="s">
        <v>287</v>
      </c>
      <c r="K227" s="25"/>
      <c r="L227" s="29">
        <v>2731.94</v>
      </c>
      <c r="M227" s="23">
        <v>0</v>
      </c>
    </row>
    <row r="228" spans="1:13">
      <c r="A228" s="195" t="s">
        <v>158</v>
      </c>
      <c r="B228" s="175" t="s">
        <v>158</v>
      </c>
      <c r="C228" s="195" t="s">
        <v>158</v>
      </c>
      <c r="D228" s="26"/>
      <c r="E228" s="26"/>
      <c r="F228" s="26"/>
      <c r="G228" s="26"/>
      <c r="H228" s="26"/>
      <c r="I228" s="26"/>
      <c r="J228" s="26"/>
      <c r="K228" s="26"/>
      <c r="L228" s="26"/>
      <c r="M228" s="23">
        <v>0</v>
      </c>
    </row>
    <row r="229" spans="1:13">
      <c r="A229" s="191" t="s">
        <v>1245</v>
      </c>
      <c r="B229" s="175" t="s">
        <v>158</v>
      </c>
      <c r="C229" s="191" t="s">
        <v>1246</v>
      </c>
      <c r="D229" s="22"/>
      <c r="E229" s="22"/>
      <c r="F229" s="22"/>
      <c r="G229" s="22"/>
      <c r="H229" s="192" t="s">
        <v>2148</v>
      </c>
      <c r="I229" s="23"/>
      <c r="J229" s="192" t="s">
        <v>2149</v>
      </c>
      <c r="K229" s="23"/>
      <c r="L229" s="28">
        <v>4973.22</v>
      </c>
      <c r="M229" s="23" t="s">
        <v>115</v>
      </c>
    </row>
    <row r="230" spans="1:13">
      <c r="A230" s="193" t="s">
        <v>1250</v>
      </c>
      <c r="B230" s="175" t="s">
        <v>158</v>
      </c>
      <c r="C230" s="193" t="s">
        <v>1251</v>
      </c>
      <c r="D230" s="24"/>
      <c r="E230" s="24"/>
      <c r="F230" s="24"/>
      <c r="G230" s="24"/>
      <c r="H230" s="194" t="s">
        <v>2150</v>
      </c>
      <c r="I230" s="25"/>
      <c r="J230" s="194" t="s">
        <v>287</v>
      </c>
      <c r="K230" s="25"/>
      <c r="L230" s="29">
        <v>1007.82</v>
      </c>
      <c r="M230" s="23">
        <v>0</v>
      </c>
    </row>
    <row r="231" spans="1:13">
      <c r="A231" s="193" t="s">
        <v>1255</v>
      </c>
      <c r="B231" s="175" t="s">
        <v>158</v>
      </c>
      <c r="C231" s="193" t="s">
        <v>1256</v>
      </c>
      <c r="D231" s="24"/>
      <c r="E231" s="24"/>
      <c r="F231" s="24"/>
      <c r="G231" s="24"/>
      <c r="H231" s="194" t="s">
        <v>2151</v>
      </c>
      <c r="I231" s="25"/>
      <c r="J231" s="194" t="s">
        <v>287</v>
      </c>
      <c r="K231" s="25"/>
      <c r="L231" s="25">
        <v>426.45</v>
      </c>
      <c r="M231" s="23">
        <v>0</v>
      </c>
    </row>
    <row r="232" spans="1:13">
      <c r="A232" s="193" t="s">
        <v>1260</v>
      </c>
      <c r="B232" s="175" t="s">
        <v>158</v>
      </c>
      <c r="C232" s="193" t="s">
        <v>1261</v>
      </c>
      <c r="D232" s="24"/>
      <c r="E232" s="24"/>
      <c r="F232" s="24"/>
      <c r="G232" s="24"/>
      <c r="H232" s="194" t="s">
        <v>2152</v>
      </c>
      <c r="I232" s="25"/>
      <c r="J232" s="194" t="s">
        <v>287</v>
      </c>
      <c r="K232" s="25"/>
      <c r="L232" s="25">
        <v>53.47</v>
      </c>
      <c r="M232" s="23">
        <v>0</v>
      </c>
    </row>
    <row r="233" spans="1:13">
      <c r="A233" s="193" t="s">
        <v>1272</v>
      </c>
      <c r="B233" s="175" t="s">
        <v>158</v>
      </c>
      <c r="C233" s="193" t="s">
        <v>1273</v>
      </c>
      <c r="D233" s="24"/>
      <c r="E233" s="24"/>
      <c r="F233" s="24"/>
      <c r="G233" s="24"/>
      <c r="H233" s="194" t="s">
        <v>2153</v>
      </c>
      <c r="I233" s="25"/>
      <c r="J233" s="194" t="s">
        <v>287</v>
      </c>
      <c r="K233" s="25"/>
      <c r="L233" s="25">
        <v>544.09</v>
      </c>
      <c r="M233" s="23">
        <v>0</v>
      </c>
    </row>
    <row r="234" spans="1:13">
      <c r="A234" s="193" t="s">
        <v>1277</v>
      </c>
      <c r="B234" s="175" t="s">
        <v>158</v>
      </c>
      <c r="C234" s="193" t="s">
        <v>1278</v>
      </c>
      <c r="D234" s="24"/>
      <c r="E234" s="24"/>
      <c r="F234" s="24"/>
      <c r="G234" s="24"/>
      <c r="H234" s="194" t="s">
        <v>2154</v>
      </c>
      <c r="I234" s="25"/>
      <c r="J234" s="194" t="s">
        <v>287</v>
      </c>
      <c r="K234" s="25"/>
      <c r="L234" s="29">
        <v>1736.99</v>
      </c>
      <c r="M234" s="23" t="e">
        <v>#N/A</v>
      </c>
    </row>
    <row r="235" spans="1:13">
      <c r="A235" s="193" t="s">
        <v>1282</v>
      </c>
      <c r="B235" s="175" t="s">
        <v>158</v>
      </c>
      <c r="C235" s="193" t="s">
        <v>1283</v>
      </c>
      <c r="D235" s="24"/>
      <c r="E235" s="24"/>
      <c r="F235" s="24"/>
      <c r="G235" s="24"/>
      <c r="H235" s="194" t="s">
        <v>2155</v>
      </c>
      <c r="I235" s="25"/>
      <c r="J235" s="194" t="s">
        <v>2149</v>
      </c>
      <c r="K235" s="25"/>
      <c r="L235" s="29">
        <v>1204.4000000000001</v>
      </c>
      <c r="M235" s="23" t="e">
        <v>#N/A</v>
      </c>
    </row>
    <row r="236" spans="1:13">
      <c r="A236" s="195" t="s">
        <v>158</v>
      </c>
      <c r="B236" s="175" t="s">
        <v>158</v>
      </c>
      <c r="C236" s="195" t="s">
        <v>158</v>
      </c>
      <c r="D236" s="26"/>
      <c r="E236" s="26"/>
      <c r="F236" s="26"/>
      <c r="G236" s="26"/>
      <c r="H236" s="26"/>
      <c r="I236" s="26"/>
      <c r="J236" s="26"/>
      <c r="K236" s="26"/>
      <c r="L236" s="26"/>
      <c r="M236" s="23">
        <v>0</v>
      </c>
    </row>
    <row r="237" spans="1:13">
      <c r="A237" s="191" t="s">
        <v>1287</v>
      </c>
      <c r="B237" s="175" t="s">
        <v>158</v>
      </c>
      <c r="C237" s="191" t="s">
        <v>1288</v>
      </c>
      <c r="D237" s="22"/>
      <c r="E237" s="22"/>
      <c r="F237" s="22"/>
      <c r="G237" s="22"/>
      <c r="H237" s="192" t="s">
        <v>2156</v>
      </c>
      <c r="I237" s="23"/>
      <c r="J237" s="192" t="s">
        <v>287</v>
      </c>
      <c r="K237" s="23"/>
      <c r="L237" s="28">
        <v>6385.46</v>
      </c>
      <c r="M237" s="23" t="s">
        <v>116</v>
      </c>
    </row>
    <row r="238" spans="1:13">
      <c r="A238" s="193" t="s">
        <v>1295</v>
      </c>
      <c r="B238" s="175" t="s">
        <v>158</v>
      </c>
      <c r="C238" s="193" t="s">
        <v>1296</v>
      </c>
      <c r="D238" s="24"/>
      <c r="E238" s="24"/>
      <c r="F238" s="24"/>
      <c r="G238" s="24"/>
      <c r="H238" s="194" t="s">
        <v>2157</v>
      </c>
      <c r="I238" s="25"/>
      <c r="J238" s="194" t="s">
        <v>287</v>
      </c>
      <c r="K238" s="25"/>
      <c r="L238" s="25">
        <v>242.33</v>
      </c>
      <c r="M238" s="23">
        <v>0</v>
      </c>
    </row>
    <row r="239" spans="1:13">
      <c r="A239" s="193" t="s">
        <v>1303</v>
      </c>
      <c r="B239" s="175" t="s">
        <v>158</v>
      </c>
      <c r="C239" s="193" t="s">
        <v>1304</v>
      </c>
      <c r="D239" s="24"/>
      <c r="E239" s="24"/>
      <c r="F239" s="24"/>
      <c r="G239" s="24"/>
      <c r="H239" s="194" t="s">
        <v>2158</v>
      </c>
      <c r="I239" s="25"/>
      <c r="J239" s="194" t="s">
        <v>287</v>
      </c>
      <c r="K239" s="25"/>
      <c r="L239" s="25">
        <v>457.1</v>
      </c>
      <c r="M239" s="23">
        <v>0</v>
      </c>
    </row>
    <row r="240" spans="1:13">
      <c r="A240" s="193" t="s">
        <v>1308</v>
      </c>
      <c r="B240" s="175" t="s">
        <v>158</v>
      </c>
      <c r="C240" s="193" t="s">
        <v>1309</v>
      </c>
      <c r="D240" s="24"/>
      <c r="E240" s="24"/>
      <c r="F240" s="24"/>
      <c r="G240" s="24"/>
      <c r="H240" s="194" t="s">
        <v>2159</v>
      </c>
      <c r="I240" s="25"/>
      <c r="J240" s="194" t="s">
        <v>287</v>
      </c>
      <c r="K240" s="25"/>
      <c r="L240" s="25">
        <v>372.67</v>
      </c>
      <c r="M240" s="23" t="e">
        <v>#N/A</v>
      </c>
    </row>
    <row r="241" spans="1:13">
      <c r="A241" s="193" t="s">
        <v>1313</v>
      </c>
      <c r="B241" s="175" t="s">
        <v>158</v>
      </c>
      <c r="C241" s="193" t="s">
        <v>1314</v>
      </c>
      <c r="D241" s="24"/>
      <c r="E241" s="24"/>
      <c r="F241" s="24"/>
      <c r="G241" s="24"/>
      <c r="H241" s="194" t="s">
        <v>2160</v>
      </c>
      <c r="I241" s="25"/>
      <c r="J241" s="194" t="s">
        <v>287</v>
      </c>
      <c r="K241" s="25"/>
      <c r="L241" s="25">
        <v>189.56</v>
      </c>
      <c r="M241" s="23" t="e">
        <v>#N/A</v>
      </c>
    </row>
    <row r="242" spans="1:13">
      <c r="A242" s="193" t="s">
        <v>1321</v>
      </c>
      <c r="B242" s="175" t="s">
        <v>158</v>
      </c>
      <c r="C242" s="193" t="s">
        <v>1322</v>
      </c>
      <c r="D242" s="24"/>
      <c r="E242" s="24"/>
      <c r="F242" s="24"/>
      <c r="G242" s="24"/>
      <c r="H242" s="194" t="s">
        <v>2161</v>
      </c>
      <c r="I242" s="25"/>
      <c r="J242" s="194" t="s">
        <v>287</v>
      </c>
      <c r="K242" s="25"/>
      <c r="L242" s="25">
        <v>660</v>
      </c>
      <c r="M242" s="23" t="e">
        <v>#N/A</v>
      </c>
    </row>
    <row r="243" spans="1:13">
      <c r="A243" s="193" t="s">
        <v>1324</v>
      </c>
      <c r="B243" s="175" t="s">
        <v>158</v>
      </c>
      <c r="C243" s="193" t="s">
        <v>1325</v>
      </c>
      <c r="D243" s="24"/>
      <c r="E243" s="24"/>
      <c r="F243" s="24"/>
      <c r="G243" s="24"/>
      <c r="H243" s="194" t="s">
        <v>2162</v>
      </c>
      <c r="I243" s="25"/>
      <c r="J243" s="194" t="s">
        <v>287</v>
      </c>
      <c r="K243" s="25"/>
      <c r="L243" s="29">
        <v>3005.47</v>
      </c>
      <c r="M243" s="23">
        <v>0</v>
      </c>
    </row>
    <row r="244" spans="1:13">
      <c r="A244" s="193" t="s">
        <v>1332</v>
      </c>
      <c r="B244" s="175" t="s">
        <v>158</v>
      </c>
      <c r="C244" s="193" t="s">
        <v>1333</v>
      </c>
      <c r="D244" s="24"/>
      <c r="E244" s="24"/>
      <c r="F244" s="24"/>
      <c r="G244" s="24"/>
      <c r="H244" s="194" t="s">
        <v>1335</v>
      </c>
      <c r="I244" s="25"/>
      <c r="J244" s="194" t="s">
        <v>287</v>
      </c>
      <c r="K244" s="25"/>
      <c r="L244" s="25">
        <v>500</v>
      </c>
      <c r="M244" s="23">
        <v>0</v>
      </c>
    </row>
    <row r="245" spans="1:13">
      <c r="A245" s="193" t="s">
        <v>1340</v>
      </c>
      <c r="B245" s="175" t="s">
        <v>158</v>
      </c>
      <c r="C245" s="193" t="s">
        <v>1341</v>
      </c>
      <c r="D245" s="24"/>
      <c r="E245" s="24"/>
      <c r="F245" s="24"/>
      <c r="G245" s="24"/>
      <c r="H245" s="194" t="s">
        <v>2163</v>
      </c>
      <c r="I245" s="25"/>
      <c r="J245" s="194" t="s">
        <v>287</v>
      </c>
      <c r="K245" s="25"/>
      <c r="L245" s="25">
        <v>958.33</v>
      </c>
      <c r="M245" s="23">
        <v>0</v>
      </c>
    </row>
    <row r="246" spans="1:13">
      <c r="A246" s="195" t="s">
        <v>158</v>
      </c>
      <c r="B246" s="175" t="s">
        <v>158</v>
      </c>
      <c r="C246" s="195" t="s">
        <v>158</v>
      </c>
      <c r="D246" s="26"/>
      <c r="E246" s="26"/>
      <c r="F246" s="26"/>
      <c r="G246" s="26"/>
      <c r="H246" s="26"/>
      <c r="I246" s="26"/>
      <c r="J246" s="26"/>
      <c r="K246" s="26"/>
      <c r="L246" s="26"/>
      <c r="M246" s="23">
        <v>0</v>
      </c>
    </row>
    <row r="247" spans="1:13">
      <c r="A247" s="191" t="s">
        <v>1357</v>
      </c>
      <c r="B247" s="175" t="s">
        <v>158</v>
      </c>
      <c r="C247" s="191" t="s">
        <v>1358</v>
      </c>
      <c r="D247" s="22"/>
      <c r="E247" s="22"/>
      <c r="F247" s="22"/>
      <c r="G247" s="22"/>
      <c r="H247" s="192" t="s">
        <v>2164</v>
      </c>
      <c r="I247" s="23"/>
      <c r="J247" s="192" t="s">
        <v>287</v>
      </c>
      <c r="K247" s="23"/>
      <c r="L247" s="23">
        <v>40.229999999999997</v>
      </c>
      <c r="M247" s="30" t="s">
        <v>116</v>
      </c>
    </row>
    <row r="248" spans="1:13">
      <c r="A248" s="193" t="s">
        <v>1362</v>
      </c>
      <c r="B248" s="175" t="s">
        <v>158</v>
      </c>
      <c r="C248" s="193" t="s">
        <v>502</v>
      </c>
      <c r="D248" s="24"/>
      <c r="E248" s="24"/>
      <c r="F248" s="24"/>
      <c r="G248" s="24"/>
      <c r="H248" s="194" t="s">
        <v>2164</v>
      </c>
      <c r="I248" s="25"/>
      <c r="J248" s="194" t="s">
        <v>287</v>
      </c>
      <c r="K248" s="25"/>
      <c r="L248" s="25">
        <v>40.229999999999997</v>
      </c>
      <c r="M248" s="23" t="e">
        <v>#N/A</v>
      </c>
    </row>
    <row r="249" spans="1:13">
      <c r="A249" s="195" t="s">
        <v>158</v>
      </c>
      <c r="B249" s="175" t="s">
        <v>158</v>
      </c>
      <c r="C249" s="195" t="s">
        <v>158</v>
      </c>
      <c r="D249" s="26"/>
      <c r="E249" s="26"/>
      <c r="F249" s="26"/>
      <c r="G249" s="26"/>
      <c r="H249" s="26"/>
      <c r="I249" s="26"/>
      <c r="J249" s="26"/>
      <c r="K249" s="26"/>
      <c r="L249" s="26"/>
      <c r="M249" s="23">
        <v>0</v>
      </c>
    </row>
    <row r="250" spans="1:13">
      <c r="A250" s="191" t="s">
        <v>1367</v>
      </c>
      <c r="B250" s="175" t="s">
        <v>158</v>
      </c>
      <c r="C250" s="191" t="s">
        <v>1368</v>
      </c>
      <c r="D250" s="22"/>
      <c r="E250" s="22"/>
      <c r="F250" s="22"/>
      <c r="G250" s="22"/>
      <c r="H250" s="192" t="s">
        <v>2165</v>
      </c>
      <c r="I250" s="23"/>
      <c r="J250" s="192" t="s">
        <v>2166</v>
      </c>
      <c r="K250" s="23"/>
      <c r="L250" s="28">
        <v>39414.22</v>
      </c>
      <c r="M250" s="23">
        <v>0</v>
      </c>
    </row>
    <row r="251" spans="1:13">
      <c r="A251" s="191" t="s">
        <v>1373</v>
      </c>
      <c r="B251" s="175" t="s">
        <v>158</v>
      </c>
      <c r="C251" s="191" t="s">
        <v>1368</v>
      </c>
      <c r="D251" s="22"/>
      <c r="E251" s="22"/>
      <c r="F251" s="22"/>
      <c r="G251" s="22"/>
      <c r="H251" s="192" t="s">
        <v>2165</v>
      </c>
      <c r="I251" s="23"/>
      <c r="J251" s="192" t="s">
        <v>2166</v>
      </c>
      <c r="K251" s="23"/>
      <c r="L251" s="28">
        <v>39414.22</v>
      </c>
      <c r="M251" s="23">
        <v>0</v>
      </c>
    </row>
    <row r="252" spans="1:13">
      <c r="A252" s="191" t="s">
        <v>1374</v>
      </c>
      <c r="B252" s="175" t="s">
        <v>158</v>
      </c>
      <c r="C252" s="191" t="s">
        <v>1368</v>
      </c>
      <c r="D252" s="22"/>
      <c r="E252" s="22"/>
      <c r="F252" s="22"/>
      <c r="G252" s="22"/>
      <c r="H252" s="192" t="s">
        <v>2165</v>
      </c>
      <c r="I252" s="23"/>
      <c r="J252" s="192" t="s">
        <v>2166</v>
      </c>
      <c r="K252" s="23"/>
      <c r="L252" s="28">
        <v>39414.22</v>
      </c>
      <c r="M252" s="23">
        <v>0</v>
      </c>
    </row>
    <row r="253" spans="1:13">
      <c r="A253" s="191" t="s">
        <v>1375</v>
      </c>
      <c r="B253" s="175" t="s">
        <v>158</v>
      </c>
      <c r="C253" s="191" t="s">
        <v>1376</v>
      </c>
      <c r="D253" s="22"/>
      <c r="E253" s="22"/>
      <c r="F253" s="22"/>
      <c r="G253" s="22"/>
      <c r="H253" s="192" t="s">
        <v>2167</v>
      </c>
      <c r="I253" s="23"/>
      <c r="J253" s="192" t="s">
        <v>2166</v>
      </c>
      <c r="K253" s="23"/>
      <c r="L253" s="28">
        <v>38786.870000000003</v>
      </c>
      <c r="M253" s="23">
        <v>0</v>
      </c>
    </row>
    <row r="254" spans="1:13">
      <c r="A254" s="193" t="s">
        <v>1381</v>
      </c>
      <c r="B254" s="175" t="s">
        <v>158</v>
      </c>
      <c r="C254" s="193" t="s">
        <v>1382</v>
      </c>
      <c r="D254" s="24"/>
      <c r="E254" s="24"/>
      <c r="F254" s="24"/>
      <c r="G254" s="24"/>
      <c r="H254" s="194" t="s">
        <v>1384</v>
      </c>
      <c r="I254" s="25"/>
      <c r="J254" s="194" t="s">
        <v>287</v>
      </c>
      <c r="K254" s="25"/>
      <c r="L254" s="25">
        <v>490</v>
      </c>
      <c r="M254" s="23" t="s">
        <v>123</v>
      </c>
    </row>
    <row r="255" spans="1:13">
      <c r="A255" s="193" t="s">
        <v>1386</v>
      </c>
      <c r="B255" s="175" t="s">
        <v>158</v>
      </c>
      <c r="C255" s="193" t="s">
        <v>1387</v>
      </c>
      <c r="D255" s="24"/>
      <c r="E255" s="24"/>
      <c r="F255" s="24"/>
      <c r="G255" s="24"/>
      <c r="H255" s="194" t="s">
        <v>1389</v>
      </c>
      <c r="I255" s="25"/>
      <c r="J255" s="194" t="s">
        <v>287</v>
      </c>
      <c r="K255" s="25"/>
      <c r="L255" s="29">
        <v>6865.37</v>
      </c>
      <c r="M255" s="23" t="s">
        <v>123</v>
      </c>
    </row>
    <row r="256" spans="1:13">
      <c r="A256" s="193" t="s">
        <v>1391</v>
      </c>
      <c r="B256" s="175" t="s">
        <v>158</v>
      </c>
      <c r="C256" s="193" t="s">
        <v>1392</v>
      </c>
      <c r="D256" s="24"/>
      <c r="E256" s="24"/>
      <c r="F256" s="24"/>
      <c r="G256" s="24"/>
      <c r="H256" s="194" t="s">
        <v>2168</v>
      </c>
      <c r="I256" s="25"/>
      <c r="J256" s="194" t="s">
        <v>287</v>
      </c>
      <c r="K256" s="25"/>
      <c r="L256" s="29">
        <v>3941.98</v>
      </c>
      <c r="M256" s="31" t="s">
        <v>123</v>
      </c>
    </row>
    <row r="257" spans="1:13">
      <c r="A257" s="193" t="s">
        <v>1396</v>
      </c>
      <c r="B257" s="175" t="s">
        <v>158</v>
      </c>
      <c r="C257" s="193" t="s">
        <v>1397</v>
      </c>
      <c r="D257" s="24"/>
      <c r="E257" s="24"/>
      <c r="F257" s="24"/>
      <c r="G257" s="24"/>
      <c r="H257" s="194" t="s">
        <v>2169</v>
      </c>
      <c r="I257" s="25"/>
      <c r="J257" s="194" t="s">
        <v>2166</v>
      </c>
      <c r="K257" s="25"/>
      <c r="L257" s="29">
        <v>10364.6</v>
      </c>
      <c r="M257" s="23" t="s">
        <v>123</v>
      </c>
    </row>
    <row r="258" spans="1:13">
      <c r="A258" s="193" t="s">
        <v>1407</v>
      </c>
      <c r="B258" s="175" t="s">
        <v>158</v>
      </c>
      <c r="C258" s="193" t="s">
        <v>1408</v>
      </c>
      <c r="D258" s="24"/>
      <c r="E258" s="24"/>
      <c r="F258" s="24"/>
      <c r="G258" s="24"/>
      <c r="H258" s="194" t="s">
        <v>2170</v>
      </c>
      <c r="I258" s="25"/>
      <c r="J258" s="194" t="s">
        <v>287</v>
      </c>
      <c r="K258" s="25"/>
      <c r="L258" s="29">
        <v>8541.15</v>
      </c>
      <c r="M258" s="23" t="s">
        <v>123</v>
      </c>
    </row>
    <row r="259" spans="1:13">
      <c r="A259" s="193" t="s">
        <v>1412</v>
      </c>
      <c r="B259" s="175" t="s">
        <v>158</v>
      </c>
      <c r="C259" s="193" t="s">
        <v>1413</v>
      </c>
      <c r="D259" s="24"/>
      <c r="E259" s="24"/>
      <c r="F259" s="24"/>
      <c r="G259" s="24"/>
      <c r="H259" s="194" t="s">
        <v>2171</v>
      </c>
      <c r="I259" s="25"/>
      <c r="J259" s="194" t="s">
        <v>287</v>
      </c>
      <c r="K259" s="25"/>
      <c r="L259" s="29">
        <v>8193.27</v>
      </c>
      <c r="M259" s="23" t="s">
        <v>123</v>
      </c>
    </row>
    <row r="260" spans="1:13">
      <c r="A260" s="193" t="s">
        <v>1417</v>
      </c>
      <c r="B260" s="175" t="s">
        <v>158</v>
      </c>
      <c r="C260" s="193" t="s">
        <v>1418</v>
      </c>
      <c r="D260" s="24"/>
      <c r="E260" s="24"/>
      <c r="F260" s="24"/>
      <c r="G260" s="24"/>
      <c r="H260" s="194" t="s">
        <v>2172</v>
      </c>
      <c r="I260" s="25"/>
      <c r="J260" s="194" t="s">
        <v>287</v>
      </c>
      <c r="K260" s="25"/>
      <c r="L260" s="25">
        <v>390.5</v>
      </c>
      <c r="M260" s="23" t="s">
        <v>123</v>
      </c>
    </row>
    <row r="261" spans="1:13">
      <c r="A261" s="195" t="s">
        <v>158</v>
      </c>
      <c r="B261" s="175" t="s">
        <v>158</v>
      </c>
      <c r="C261" s="195" t="s">
        <v>158</v>
      </c>
      <c r="D261" s="26"/>
      <c r="E261" s="26"/>
      <c r="F261" s="26"/>
      <c r="G261" s="26"/>
      <c r="H261" s="26"/>
      <c r="I261" s="26"/>
      <c r="J261" s="26"/>
      <c r="K261" s="26"/>
      <c r="L261" s="26"/>
      <c r="M261" s="23">
        <v>0</v>
      </c>
    </row>
    <row r="262" spans="1:13">
      <c r="A262" s="191" t="s">
        <v>1427</v>
      </c>
      <c r="B262" s="175" t="s">
        <v>158</v>
      </c>
      <c r="C262" s="191" t="s">
        <v>1428</v>
      </c>
      <c r="D262" s="22"/>
      <c r="E262" s="22"/>
      <c r="F262" s="22"/>
      <c r="G262" s="22"/>
      <c r="H262" s="192" t="s">
        <v>2173</v>
      </c>
      <c r="I262" s="23"/>
      <c r="J262" s="192" t="s">
        <v>287</v>
      </c>
      <c r="K262" s="23"/>
      <c r="L262" s="23">
        <v>421.81</v>
      </c>
      <c r="M262" s="31" t="s">
        <v>123</v>
      </c>
    </row>
    <row r="263" spans="1:13">
      <c r="A263" s="193" t="s">
        <v>1433</v>
      </c>
      <c r="B263" s="175" t="s">
        <v>158</v>
      </c>
      <c r="C263" s="193" t="s">
        <v>1428</v>
      </c>
      <c r="D263" s="24"/>
      <c r="E263" s="24"/>
      <c r="F263" s="24"/>
      <c r="G263" s="24"/>
      <c r="H263" s="194" t="s">
        <v>2173</v>
      </c>
      <c r="I263" s="25"/>
      <c r="J263" s="194" t="s">
        <v>287</v>
      </c>
      <c r="K263" s="25"/>
      <c r="L263" s="25">
        <v>421.81</v>
      </c>
      <c r="M263" s="23" t="e">
        <v>#N/A</v>
      </c>
    </row>
    <row r="264" spans="1:13">
      <c r="A264" s="195" t="s">
        <v>158</v>
      </c>
      <c r="B264" s="175" t="s">
        <v>158</v>
      </c>
      <c r="C264" s="195" t="s">
        <v>158</v>
      </c>
      <c r="D264" s="26"/>
      <c r="E264" s="26"/>
      <c r="F264" s="26"/>
      <c r="G264" s="26"/>
      <c r="H264" s="26"/>
      <c r="I264" s="26"/>
      <c r="J264" s="26"/>
      <c r="K264" s="26"/>
      <c r="L264" s="26"/>
      <c r="M264" s="23">
        <v>0</v>
      </c>
    </row>
    <row r="265" spans="1:13">
      <c r="A265" s="191" t="s">
        <v>1435</v>
      </c>
      <c r="B265" s="175" t="s">
        <v>158</v>
      </c>
      <c r="C265" s="191" t="s">
        <v>1436</v>
      </c>
      <c r="D265" s="22"/>
      <c r="E265" s="22"/>
      <c r="F265" s="22"/>
      <c r="G265" s="22"/>
      <c r="H265" s="192" t="s">
        <v>2174</v>
      </c>
      <c r="I265" s="23"/>
      <c r="J265" s="192" t="s">
        <v>287</v>
      </c>
      <c r="K265" s="23"/>
      <c r="L265" s="23">
        <v>205.54</v>
      </c>
      <c r="M265" s="23" t="s">
        <v>126</v>
      </c>
    </row>
    <row r="266" spans="1:13">
      <c r="A266" s="193" t="s">
        <v>1440</v>
      </c>
      <c r="B266" s="175" t="s">
        <v>158</v>
      </c>
      <c r="C266" s="193" t="s">
        <v>1441</v>
      </c>
      <c r="D266" s="24"/>
      <c r="E266" s="24"/>
      <c r="F266" s="24"/>
      <c r="G266" s="24"/>
      <c r="H266" s="194" t="s">
        <v>2174</v>
      </c>
      <c r="I266" s="25"/>
      <c r="J266" s="194" t="s">
        <v>287</v>
      </c>
      <c r="K266" s="25"/>
      <c r="L266" s="25">
        <v>205.54</v>
      </c>
      <c r="M266" s="23">
        <v>0</v>
      </c>
    </row>
    <row r="267" spans="1:13">
      <c r="A267" s="195" t="s">
        <v>158</v>
      </c>
      <c r="B267" s="175" t="s">
        <v>158</v>
      </c>
      <c r="C267" s="195" t="s">
        <v>158</v>
      </c>
      <c r="D267" s="26"/>
      <c r="E267" s="26"/>
      <c r="F267" s="26"/>
      <c r="G267" s="26"/>
      <c r="H267" s="26"/>
      <c r="I267" s="26"/>
      <c r="J267" s="26"/>
      <c r="K267" s="26"/>
      <c r="L267" s="26"/>
      <c r="M267" s="23">
        <v>0</v>
      </c>
    </row>
    <row r="268" spans="1:13">
      <c r="A268" s="191" t="s">
        <v>1442</v>
      </c>
      <c r="B268" s="175" t="s">
        <v>158</v>
      </c>
      <c r="C268" s="191" t="s">
        <v>1443</v>
      </c>
      <c r="D268" s="22"/>
      <c r="E268" s="22"/>
      <c r="F268" s="22"/>
      <c r="G268" s="22"/>
      <c r="H268" s="192" t="s">
        <v>2175</v>
      </c>
      <c r="I268" s="23"/>
      <c r="J268" s="192" t="s">
        <v>287</v>
      </c>
      <c r="K268" s="23"/>
      <c r="L268" s="28">
        <v>2370.9299999999998</v>
      </c>
      <c r="M268" s="23" t="s">
        <v>134</v>
      </c>
    </row>
    <row r="269" spans="1:13">
      <c r="A269" s="191" t="s">
        <v>1447</v>
      </c>
      <c r="B269" s="175" t="s">
        <v>158</v>
      </c>
      <c r="C269" s="191" t="s">
        <v>1443</v>
      </c>
      <c r="D269" s="22"/>
      <c r="E269" s="22"/>
      <c r="F269" s="22"/>
      <c r="G269" s="22"/>
      <c r="H269" s="192" t="s">
        <v>2175</v>
      </c>
      <c r="I269" s="23"/>
      <c r="J269" s="192" t="s">
        <v>287</v>
      </c>
      <c r="K269" s="23"/>
      <c r="L269" s="28">
        <v>2370.9299999999998</v>
      </c>
      <c r="M269" s="23" t="e">
        <v>#N/A</v>
      </c>
    </row>
    <row r="270" spans="1:13">
      <c r="A270" s="191" t="s">
        <v>1448</v>
      </c>
      <c r="B270" s="175" t="s">
        <v>158</v>
      </c>
      <c r="C270" s="191" t="s">
        <v>1443</v>
      </c>
      <c r="D270" s="22"/>
      <c r="E270" s="22"/>
      <c r="F270" s="22"/>
      <c r="G270" s="22"/>
      <c r="H270" s="192" t="s">
        <v>2175</v>
      </c>
      <c r="I270" s="23"/>
      <c r="J270" s="192" t="s">
        <v>287</v>
      </c>
      <c r="K270" s="23"/>
      <c r="L270" s="28">
        <v>2370.9299999999998</v>
      </c>
      <c r="M270" s="23" t="e">
        <v>#N/A</v>
      </c>
    </row>
    <row r="271" spans="1:13">
      <c r="A271" s="191" t="s">
        <v>1449</v>
      </c>
      <c r="B271" s="175" t="s">
        <v>158</v>
      </c>
      <c r="C271" s="191" t="s">
        <v>1450</v>
      </c>
      <c r="D271" s="22"/>
      <c r="E271" s="22"/>
      <c r="F271" s="22"/>
      <c r="G271" s="22"/>
      <c r="H271" s="192" t="s">
        <v>2176</v>
      </c>
      <c r="I271" s="23"/>
      <c r="J271" s="192" t="s">
        <v>287</v>
      </c>
      <c r="K271" s="23"/>
      <c r="L271" s="28">
        <v>1154.8699999999999</v>
      </c>
      <c r="M271" s="23" t="e">
        <v>#N/A</v>
      </c>
    </row>
    <row r="272" spans="1:13">
      <c r="A272" s="193" t="s">
        <v>1452</v>
      </c>
      <c r="B272" s="175" t="s">
        <v>158</v>
      </c>
      <c r="C272" s="193" t="s">
        <v>1453</v>
      </c>
      <c r="D272" s="24"/>
      <c r="E272" s="24"/>
      <c r="F272" s="24"/>
      <c r="G272" s="24"/>
      <c r="H272" s="194" t="s">
        <v>2176</v>
      </c>
      <c r="I272" s="25"/>
      <c r="J272" s="194" t="s">
        <v>287</v>
      </c>
      <c r="K272" s="25"/>
      <c r="L272" s="29">
        <v>1154.8699999999999</v>
      </c>
      <c r="M272" s="23" t="e">
        <v>#N/A</v>
      </c>
    </row>
    <row r="273" spans="1:13">
      <c r="A273" s="195" t="s">
        <v>158</v>
      </c>
      <c r="B273" s="175" t="s">
        <v>158</v>
      </c>
      <c r="C273" s="195" t="s">
        <v>158</v>
      </c>
      <c r="D273" s="26"/>
      <c r="E273" s="26"/>
      <c r="F273" s="26"/>
      <c r="G273" s="26"/>
      <c r="H273" s="26"/>
      <c r="I273" s="26"/>
      <c r="J273" s="26"/>
      <c r="K273" s="26"/>
      <c r="L273" s="26"/>
      <c r="M273" s="23">
        <v>0</v>
      </c>
    </row>
    <row r="274" spans="1:13">
      <c r="A274" s="191" t="s">
        <v>1454</v>
      </c>
      <c r="B274" s="175" t="s">
        <v>158</v>
      </c>
      <c r="C274" s="191" t="s">
        <v>1455</v>
      </c>
      <c r="D274" s="22"/>
      <c r="E274" s="22"/>
      <c r="F274" s="22"/>
      <c r="G274" s="22"/>
      <c r="H274" s="192" t="s">
        <v>2177</v>
      </c>
      <c r="I274" s="23"/>
      <c r="J274" s="192" t="s">
        <v>287</v>
      </c>
      <c r="K274" s="23"/>
      <c r="L274" s="28">
        <v>1216.06</v>
      </c>
      <c r="M274" s="23" t="e">
        <v>#N/A</v>
      </c>
    </row>
    <row r="275" spans="1:13">
      <c r="A275" s="176" t="s">
        <v>257</v>
      </c>
      <c r="B275" s="176" t="s">
        <v>258</v>
      </c>
      <c r="C275" s="4"/>
      <c r="D275" s="4"/>
      <c r="E275" s="4"/>
      <c r="F275" s="4"/>
      <c r="G275" s="4"/>
      <c r="H275" s="189" t="s">
        <v>260</v>
      </c>
      <c r="I275" s="20"/>
      <c r="J275" s="189" t="s">
        <v>261</v>
      </c>
      <c r="K275" s="20"/>
      <c r="L275" s="189" t="s">
        <v>1935</v>
      </c>
      <c r="M275" s="23">
        <v>0</v>
      </c>
    </row>
    <row r="276" spans="1:13">
      <c r="A276" s="190" t="s">
        <v>1936</v>
      </c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3">
        <v>0</v>
      </c>
    </row>
    <row r="277" spans="1:13">
      <c r="A277" s="193" t="s">
        <v>1459</v>
      </c>
      <c r="B277" s="175" t="s">
        <v>158</v>
      </c>
      <c r="C277" s="193" t="s">
        <v>1460</v>
      </c>
      <c r="D277" s="24"/>
      <c r="E277" s="24"/>
      <c r="F277" s="24"/>
      <c r="G277" s="24"/>
      <c r="H277" s="194" t="s">
        <v>2177</v>
      </c>
      <c r="I277" s="25"/>
      <c r="J277" s="194" t="s">
        <v>287</v>
      </c>
      <c r="K277" s="25"/>
      <c r="L277" s="29">
        <v>1216.06</v>
      </c>
      <c r="M277" s="23" t="e">
        <v>#N/A</v>
      </c>
    </row>
    <row r="278" spans="1:13">
      <c r="A278" s="195" t="s">
        <v>158</v>
      </c>
      <c r="B278" s="175" t="s">
        <v>158</v>
      </c>
      <c r="C278" s="195" t="s">
        <v>158</v>
      </c>
      <c r="D278" s="26"/>
      <c r="E278" s="26"/>
      <c r="F278" s="26"/>
      <c r="G278" s="26"/>
      <c r="H278" s="26"/>
      <c r="I278" s="26"/>
      <c r="J278" s="26"/>
      <c r="K278" s="26"/>
      <c r="L278" s="26"/>
      <c r="M278" s="23">
        <v>0</v>
      </c>
    </row>
    <row r="279" spans="1:13">
      <c r="A279" s="191" t="s">
        <v>1468</v>
      </c>
      <c r="B279" s="175" t="s">
        <v>158</v>
      </c>
      <c r="C279" s="191" t="s">
        <v>1469</v>
      </c>
      <c r="D279" s="22"/>
      <c r="E279" s="22"/>
      <c r="F279" s="22"/>
      <c r="G279" s="22"/>
      <c r="H279" s="192" t="s">
        <v>2178</v>
      </c>
      <c r="I279" s="23"/>
      <c r="J279" s="192" t="s">
        <v>287</v>
      </c>
      <c r="K279" s="23"/>
      <c r="L279" s="28">
        <v>1282.4000000000001</v>
      </c>
      <c r="M279" s="23">
        <v>0</v>
      </c>
    </row>
    <row r="280" spans="1:13">
      <c r="A280" s="191" t="s">
        <v>1473</v>
      </c>
      <c r="B280" s="175" t="s">
        <v>158</v>
      </c>
      <c r="C280" s="191" t="s">
        <v>1469</v>
      </c>
      <c r="D280" s="22"/>
      <c r="E280" s="22"/>
      <c r="F280" s="22"/>
      <c r="G280" s="22"/>
      <c r="H280" s="192" t="s">
        <v>2178</v>
      </c>
      <c r="I280" s="23"/>
      <c r="J280" s="192" t="s">
        <v>287</v>
      </c>
      <c r="K280" s="23"/>
      <c r="L280" s="28">
        <v>1282.4000000000001</v>
      </c>
      <c r="M280" s="23">
        <v>0</v>
      </c>
    </row>
    <row r="281" spans="1:13">
      <c r="A281" s="191" t="s">
        <v>1474</v>
      </c>
      <c r="B281" s="175" t="s">
        <v>158</v>
      </c>
      <c r="C281" s="191" t="s">
        <v>1469</v>
      </c>
      <c r="D281" s="22"/>
      <c r="E281" s="22"/>
      <c r="F281" s="22"/>
      <c r="G281" s="22"/>
      <c r="H281" s="192" t="s">
        <v>2178</v>
      </c>
      <c r="I281" s="23"/>
      <c r="J281" s="192" t="s">
        <v>287</v>
      </c>
      <c r="K281" s="23"/>
      <c r="L281" s="28">
        <v>1282.4000000000001</v>
      </c>
      <c r="M281" s="23">
        <v>0</v>
      </c>
    </row>
    <row r="282" spans="1:13">
      <c r="A282" s="191" t="s">
        <v>1480</v>
      </c>
      <c r="B282" s="175" t="s">
        <v>158</v>
      </c>
      <c r="C282" s="191" t="s">
        <v>1481</v>
      </c>
      <c r="D282" s="22"/>
      <c r="E282" s="22"/>
      <c r="F282" s="22"/>
      <c r="G282" s="22"/>
      <c r="H282" s="192" t="s">
        <v>2178</v>
      </c>
      <c r="I282" s="23"/>
      <c r="J282" s="192" t="s">
        <v>287</v>
      </c>
      <c r="K282" s="23"/>
      <c r="L282" s="28">
        <v>1282.4000000000001</v>
      </c>
      <c r="M282" s="23" t="s">
        <v>141</v>
      </c>
    </row>
    <row r="283" spans="1:13">
      <c r="A283" s="193" t="s">
        <v>1490</v>
      </c>
      <c r="B283" s="175" t="s">
        <v>158</v>
      </c>
      <c r="C283" s="193" t="s">
        <v>1491</v>
      </c>
      <c r="D283" s="24"/>
      <c r="E283" s="24"/>
      <c r="F283" s="24"/>
      <c r="G283" s="24"/>
      <c r="H283" s="194" t="s">
        <v>2178</v>
      </c>
      <c r="I283" s="25"/>
      <c r="J283" s="194" t="s">
        <v>287</v>
      </c>
      <c r="K283" s="25"/>
      <c r="L283" s="29">
        <v>1282.4000000000001</v>
      </c>
      <c r="M283" s="23" t="e">
        <v>#N/A</v>
      </c>
    </row>
    <row r="284" spans="1:13">
      <c r="A284" s="195" t="s">
        <v>158</v>
      </c>
      <c r="B284" s="175" t="s">
        <v>158</v>
      </c>
      <c r="C284" s="195" t="s">
        <v>158</v>
      </c>
      <c r="D284" s="26"/>
      <c r="E284" s="26"/>
      <c r="F284" s="26"/>
      <c r="G284" s="26"/>
      <c r="H284" s="26"/>
      <c r="I284" s="26"/>
      <c r="J284" s="26"/>
      <c r="K284" s="26"/>
      <c r="L284" s="26"/>
      <c r="M284" s="23">
        <v>0</v>
      </c>
    </row>
    <row r="285" spans="1:13">
      <c r="A285" s="191" t="s">
        <v>1519</v>
      </c>
      <c r="B285" s="175" t="s">
        <v>158</v>
      </c>
      <c r="C285" s="191" t="s">
        <v>1520</v>
      </c>
      <c r="D285" s="22"/>
      <c r="E285" s="22"/>
      <c r="F285" s="22"/>
      <c r="G285" s="22"/>
      <c r="H285" s="192" t="s">
        <v>2179</v>
      </c>
      <c r="I285" s="23"/>
      <c r="J285" s="192" t="s">
        <v>287</v>
      </c>
      <c r="K285" s="23"/>
      <c r="L285" s="23">
        <v>591.89</v>
      </c>
      <c r="M285" s="23">
        <v>0</v>
      </c>
    </row>
    <row r="286" spans="1:13">
      <c r="A286" s="191" t="s">
        <v>1524</v>
      </c>
      <c r="B286" s="175" t="s">
        <v>158</v>
      </c>
      <c r="C286" s="191" t="s">
        <v>1525</v>
      </c>
      <c r="D286" s="22"/>
      <c r="E286" s="22"/>
      <c r="F286" s="22"/>
      <c r="G286" s="22"/>
      <c r="H286" s="192" t="s">
        <v>2179</v>
      </c>
      <c r="I286" s="23"/>
      <c r="J286" s="192" t="s">
        <v>287</v>
      </c>
      <c r="K286" s="23"/>
      <c r="L286" s="23">
        <v>591.89</v>
      </c>
      <c r="M286" s="23">
        <v>0</v>
      </c>
    </row>
    <row r="287" spans="1:13">
      <c r="A287" s="191" t="s">
        <v>1526</v>
      </c>
      <c r="B287" s="175" t="s">
        <v>158</v>
      </c>
      <c r="C287" s="191" t="s">
        <v>1525</v>
      </c>
      <c r="D287" s="22"/>
      <c r="E287" s="22"/>
      <c r="F287" s="22"/>
      <c r="G287" s="22"/>
      <c r="H287" s="192" t="s">
        <v>2179</v>
      </c>
      <c r="I287" s="23"/>
      <c r="J287" s="192" t="s">
        <v>287</v>
      </c>
      <c r="K287" s="23"/>
      <c r="L287" s="23">
        <v>591.89</v>
      </c>
      <c r="M287" s="23">
        <v>0</v>
      </c>
    </row>
    <row r="288" spans="1:13">
      <c r="A288" s="191" t="s">
        <v>1527</v>
      </c>
      <c r="B288" s="175" t="s">
        <v>158</v>
      </c>
      <c r="C288" s="191" t="s">
        <v>1528</v>
      </c>
      <c r="D288" s="22"/>
      <c r="E288" s="22"/>
      <c r="F288" s="22"/>
      <c r="G288" s="22"/>
      <c r="H288" s="192" t="s">
        <v>2179</v>
      </c>
      <c r="I288" s="23"/>
      <c r="J288" s="192" t="s">
        <v>287</v>
      </c>
      <c r="K288" s="23"/>
      <c r="L288" s="23">
        <v>591.89</v>
      </c>
      <c r="M288" s="23">
        <v>0</v>
      </c>
    </row>
    <row r="289" spans="1:13">
      <c r="A289" s="193" t="s">
        <v>1532</v>
      </c>
      <c r="B289" s="175" t="s">
        <v>158</v>
      </c>
      <c r="C289" s="193" t="s">
        <v>1533</v>
      </c>
      <c r="D289" s="24"/>
      <c r="E289" s="24"/>
      <c r="F289" s="24"/>
      <c r="G289" s="24"/>
      <c r="H289" s="194" t="s">
        <v>2179</v>
      </c>
      <c r="I289" s="25"/>
      <c r="J289" s="194" t="s">
        <v>287</v>
      </c>
      <c r="K289" s="25"/>
      <c r="L289" s="25">
        <v>591.89</v>
      </c>
      <c r="M289" s="23" t="s">
        <v>152</v>
      </c>
    </row>
    <row r="290" spans="1:13">
      <c r="A290" s="195" t="s">
        <v>158</v>
      </c>
      <c r="B290" s="175" t="s">
        <v>158</v>
      </c>
      <c r="C290" s="195" t="s">
        <v>158</v>
      </c>
      <c r="D290" s="26"/>
      <c r="E290" s="26"/>
      <c r="F290" s="26"/>
      <c r="G290" s="26"/>
      <c r="H290" s="26"/>
      <c r="I290" s="26"/>
      <c r="J290" s="26"/>
      <c r="K290" s="26"/>
      <c r="L290" s="26"/>
      <c r="M290" s="23">
        <v>0</v>
      </c>
    </row>
    <row r="291" spans="1:13">
      <c r="A291" s="191" t="s">
        <v>1542</v>
      </c>
      <c r="B291" s="175" t="s">
        <v>158</v>
      </c>
      <c r="C291" s="191" t="s">
        <v>1543</v>
      </c>
      <c r="D291" s="22"/>
      <c r="E291" s="22"/>
      <c r="F291" s="22"/>
      <c r="G291" s="22"/>
      <c r="H291" s="192" t="s">
        <v>2180</v>
      </c>
      <c r="I291" s="23"/>
      <c r="J291" s="192" t="s">
        <v>287</v>
      </c>
      <c r="K291" s="23"/>
      <c r="L291" s="28">
        <v>4773.25</v>
      </c>
      <c r="M291" s="23">
        <v>0</v>
      </c>
    </row>
    <row r="292" spans="1:13">
      <c r="A292" s="191" t="s">
        <v>1547</v>
      </c>
      <c r="B292" s="175" t="s">
        <v>158</v>
      </c>
      <c r="C292" s="191" t="s">
        <v>1543</v>
      </c>
      <c r="D292" s="22"/>
      <c r="E292" s="22"/>
      <c r="F292" s="22"/>
      <c r="G292" s="22"/>
      <c r="H292" s="192" t="s">
        <v>2180</v>
      </c>
      <c r="I292" s="23"/>
      <c r="J292" s="192" t="s">
        <v>287</v>
      </c>
      <c r="K292" s="23"/>
      <c r="L292" s="28">
        <v>4773.25</v>
      </c>
      <c r="M292" s="23">
        <v>0</v>
      </c>
    </row>
    <row r="293" spans="1:13">
      <c r="A293" s="191" t="s">
        <v>1548</v>
      </c>
      <c r="B293" s="175" t="s">
        <v>158</v>
      </c>
      <c r="C293" s="191" t="s">
        <v>1543</v>
      </c>
      <c r="D293" s="22"/>
      <c r="E293" s="22"/>
      <c r="F293" s="22"/>
      <c r="G293" s="22"/>
      <c r="H293" s="192" t="s">
        <v>2180</v>
      </c>
      <c r="I293" s="23"/>
      <c r="J293" s="192" t="s">
        <v>287</v>
      </c>
      <c r="K293" s="23"/>
      <c r="L293" s="28">
        <v>4773.25</v>
      </c>
      <c r="M293" s="23">
        <v>0</v>
      </c>
    </row>
    <row r="294" spans="1:13">
      <c r="A294" s="191" t="s">
        <v>1549</v>
      </c>
      <c r="B294" s="175" t="s">
        <v>158</v>
      </c>
      <c r="C294" s="191" t="s">
        <v>1550</v>
      </c>
      <c r="D294" s="22"/>
      <c r="E294" s="22"/>
      <c r="F294" s="22"/>
      <c r="G294" s="22"/>
      <c r="H294" s="192" t="s">
        <v>2180</v>
      </c>
      <c r="I294" s="23"/>
      <c r="J294" s="192" t="s">
        <v>287</v>
      </c>
      <c r="K294" s="23"/>
      <c r="L294" s="28">
        <v>4773.25</v>
      </c>
      <c r="M294" s="23">
        <v>0</v>
      </c>
    </row>
    <row r="295" spans="1:13">
      <c r="A295" s="193" t="s">
        <v>1553</v>
      </c>
      <c r="B295" s="175" t="s">
        <v>158</v>
      </c>
      <c r="C295" s="193" t="s">
        <v>1554</v>
      </c>
      <c r="D295" s="24"/>
      <c r="E295" s="24"/>
      <c r="F295" s="24"/>
      <c r="G295" s="24"/>
      <c r="H295" s="194" t="s">
        <v>2180</v>
      </c>
      <c r="I295" s="25"/>
      <c r="J295" s="194" t="s">
        <v>287</v>
      </c>
      <c r="K295" s="25"/>
      <c r="L295" s="29">
        <v>4773.25</v>
      </c>
      <c r="M295" s="23" t="s">
        <v>171</v>
      </c>
    </row>
    <row r="296" spans="1:13">
      <c r="A296" s="195" t="s">
        <v>158</v>
      </c>
      <c r="B296" s="175" t="s">
        <v>158</v>
      </c>
      <c r="C296" s="195" t="s">
        <v>158</v>
      </c>
      <c r="D296" s="26"/>
      <c r="E296" s="26"/>
      <c r="F296" s="26"/>
      <c r="G296" s="26"/>
      <c r="H296" s="26"/>
      <c r="I296" s="26"/>
      <c r="J296" s="26"/>
      <c r="K296" s="26"/>
      <c r="L296" s="26"/>
      <c r="M296" s="23">
        <v>0</v>
      </c>
    </row>
    <row r="297" spans="1:13">
      <c r="A297" s="191" t="s">
        <v>1560</v>
      </c>
      <c r="B297" s="175" t="s">
        <v>158</v>
      </c>
      <c r="C297" s="191" t="s">
        <v>1561</v>
      </c>
      <c r="D297" s="22"/>
      <c r="E297" s="22"/>
      <c r="F297" s="22"/>
      <c r="G297" s="22"/>
      <c r="H297" s="192" t="s">
        <v>2181</v>
      </c>
      <c r="I297" s="23"/>
      <c r="J297" s="192" t="s">
        <v>1335</v>
      </c>
      <c r="K297" s="23"/>
      <c r="L297" s="28">
        <v>104337.88</v>
      </c>
      <c r="M297" s="23">
        <v>0</v>
      </c>
    </row>
    <row r="298" spans="1:13">
      <c r="A298" s="191" t="s">
        <v>1566</v>
      </c>
      <c r="B298" s="175" t="s">
        <v>158</v>
      </c>
      <c r="C298" s="191" t="s">
        <v>1561</v>
      </c>
      <c r="D298" s="22"/>
      <c r="E298" s="22"/>
      <c r="F298" s="22"/>
      <c r="G298" s="22"/>
      <c r="H298" s="192" t="s">
        <v>2181</v>
      </c>
      <c r="I298" s="23"/>
      <c r="J298" s="192" t="s">
        <v>1335</v>
      </c>
      <c r="K298" s="23"/>
      <c r="L298" s="28">
        <v>104337.88</v>
      </c>
      <c r="M298" s="23">
        <v>0</v>
      </c>
    </row>
    <row r="299" spans="1:13">
      <c r="A299" s="191" t="s">
        <v>1567</v>
      </c>
      <c r="B299" s="175" t="s">
        <v>158</v>
      </c>
      <c r="C299" s="191" t="s">
        <v>1561</v>
      </c>
      <c r="D299" s="22"/>
      <c r="E299" s="22"/>
      <c r="F299" s="22"/>
      <c r="G299" s="22"/>
      <c r="H299" s="192" t="s">
        <v>2182</v>
      </c>
      <c r="I299" s="23"/>
      <c r="J299" s="192" t="s">
        <v>1335</v>
      </c>
      <c r="K299" s="23"/>
      <c r="L299" s="28">
        <v>104040.42</v>
      </c>
      <c r="M299" s="23" t="s">
        <v>195</v>
      </c>
    </row>
    <row r="300" spans="1:13">
      <c r="A300" s="191" t="s">
        <v>1571</v>
      </c>
      <c r="B300" s="175" t="s">
        <v>158</v>
      </c>
      <c r="C300" s="191" t="s">
        <v>1561</v>
      </c>
      <c r="D300" s="22"/>
      <c r="E300" s="22"/>
      <c r="F300" s="22"/>
      <c r="G300" s="22"/>
      <c r="H300" s="192" t="s">
        <v>2182</v>
      </c>
      <c r="I300" s="23"/>
      <c r="J300" s="192" t="s">
        <v>1335</v>
      </c>
      <c r="K300" s="23"/>
      <c r="L300" s="28">
        <v>104040.42</v>
      </c>
      <c r="M300" s="23" t="e">
        <v>#N/A</v>
      </c>
    </row>
    <row r="301" spans="1:13">
      <c r="A301" s="193" t="s">
        <v>1572</v>
      </c>
      <c r="B301" s="175" t="s">
        <v>158</v>
      </c>
      <c r="C301" s="193" t="s">
        <v>1573</v>
      </c>
      <c r="D301" s="24"/>
      <c r="E301" s="24"/>
      <c r="F301" s="24"/>
      <c r="G301" s="24"/>
      <c r="H301" s="194" t="s">
        <v>2183</v>
      </c>
      <c r="I301" s="25"/>
      <c r="J301" s="194" t="s">
        <v>287</v>
      </c>
      <c r="K301" s="25"/>
      <c r="L301" s="29">
        <v>10535.88</v>
      </c>
      <c r="M301" s="23" t="e">
        <v>#N/A</v>
      </c>
    </row>
    <row r="302" spans="1:13">
      <c r="A302" s="193" t="s">
        <v>1575</v>
      </c>
      <c r="B302" s="175" t="s">
        <v>158</v>
      </c>
      <c r="C302" s="193" t="s">
        <v>1576</v>
      </c>
      <c r="D302" s="24"/>
      <c r="E302" s="24"/>
      <c r="F302" s="24"/>
      <c r="G302" s="24"/>
      <c r="H302" s="194" t="s">
        <v>2184</v>
      </c>
      <c r="I302" s="25"/>
      <c r="J302" s="194" t="s">
        <v>287</v>
      </c>
      <c r="K302" s="25"/>
      <c r="L302" s="29">
        <v>6040</v>
      </c>
      <c r="M302" s="23" t="e">
        <v>#N/A</v>
      </c>
    </row>
    <row r="303" spans="1:13">
      <c r="A303" s="193" t="s">
        <v>1578</v>
      </c>
      <c r="B303" s="175" t="s">
        <v>158</v>
      </c>
      <c r="C303" s="193" t="s">
        <v>1579</v>
      </c>
      <c r="D303" s="24"/>
      <c r="E303" s="24"/>
      <c r="F303" s="24"/>
      <c r="G303" s="24"/>
      <c r="H303" s="194" t="s">
        <v>2185</v>
      </c>
      <c r="I303" s="25"/>
      <c r="J303" s="194" t="s">
        <v>287</v>
      </c>
      <c r="K303" s="25"/>
      <c r="L303" s="29">
        <v>8000</v>
      </c>
      <c r="M303" s="23" t="e">
        <v>#N/A</v>
      </c>
    </row>
    <row r="304" spans="1:13">
      <c r="A304" s="193" t="s">
        <v>1586</v>
      </c>
      <c r="B304" s="175" t="s">
        <v>158</v>
      </c>
      <c r="C304" s="193" t="s">
        <v>1587</v>
      </c>
      <c r="D304" s="24"/>
      <c r="E304" s="24"/>
      <c r="F304" s="24"/>
      <c r="G304" s="24"/>
      <c r="H304" s="194" t="s">
        <v>2186</v>
      </c>
      <c r="I304" s="25"/>
      <c r="J304" s="194" t="s">
        <v>287</v>
      </c>
      <c r="K304" s="25"/>
      <c r="L304" s="29">
        <v>4847</v>
      </c>
      <c r="M304" s="23" t="e">
        <v>#N/A</v>
      </c>
    </row>
    <row r="305" spans="1:13">
      <c r="A305" s="193" t="s">
        <v>1591</v>
      </c>
      <c r="B305" s="175" t="s">
        <v>158</v>
      </c>
      <c r="C305" s="193" t="s">
        <v>1592</v>
      </c>
      <c r="D305" s="24"/>
      <c r="E305" s="24"/>
      <c r="F305" s="24"/>
      <c r="G305" s="24"/>
      <c r="H305" s="194" t="s">
        <v>2187</v>
      </c>
      <c r="I305" s="25"/>
      <c r="J305" s="194" t="s">
        <v>287</v>
      </c>
      <c r="K305" s="25"/>
      <c r="L305" s="29">
        <v>1250</v>
      </c>
      <c r="M305" s="23" t="e">
        <v>#N/A</v>
      </c>
    </row>
    <row r="306" spans="1:13">
      <c r="A306" s="193" t="s">
        <v>1599</v>
      </c>
      <c r="B306" s="175" t="s">
        <v>158</v>
      </c>
      <c r="C306" s="193" t="s">
        <v>1600</v>
      </c>
      <c r="D306" s="24"/>
      <c r="E306" s="24"/>
      <c r="F306" s="24"/>
      <c r="G306" s="24"/>
      <c r="H306" s="194" t="s">
        <v>2188</v>
      </c>
      <c r="I306" s="25"/>
      <c r="J306" s="194" t="s">
        <v>287</v>
      </c>
      <c r="K306" s="25"/>
      <c r="L306" s="29">
        <v>5963.01</v>
      </c>
      <c r="M306" s="23" t="e">
        <v>#N/A</v>
      </c>
    </row>
    <row r="307" spans="1:13">
      <c r="A307" s="193" t="s">
        <v>1604</v>
      </c>
      <c r="B307" s="175" t="s">
        <v>158</v>
      </c>
      <c r="C307" s="193" t="s">
        <v>1605</v>
      </c>
      <c r="D307" s="24"/>
      <c r="E307" s="24"/>
      <c r="F307" s="24"/>
      <c r="G307" s="24"/>
      <c r="H307" s="194" t="s">
        <v>2189</v>
      </c>
      <c r="I307" s="25"/>
      <c r="J307" s="194" t="s">
        <v>287</v>
      </c>
      <c r="K307" s="25"/>
      <c r="L307" s="29">
        <v>7175.82</v>
      </c>
      <c r="M307" s="23" t="e">
        <v>#N/A</v>
      </c>
    </row>
    <row r="308" spans="1:13">
      <c r="A308" s="193" t="s">
        <v>1610</v>
      </c>
      <c r="B308" s="175" t="s">
        <v>158</v>
      </c>
      <c r="C308" s="193" t="s">
        <v>1611</v>
      </c>
      <c r="D308" s="24"/>
      <c r="E308" s="24"/>
      <c r="F308" s="24"/>
      <c r="G308" s="24"/>
      <c r="H308" s="194" t="s">
        <v>2190</v>
      </c>
      <c r="I308" s="25"/>
      <c r="J308" s="194" t="s">
        <v>287</v>
      </c>
      <c r="K308" s="25"/>
      <c r="L308" s="29">
        <v>5200</v>
      </c>
      <c r="M308" s="23" t="e">
        <v>#N/A</v>
      </c>
    </row>
    <row r="309" spans="1:13">
      <c r="A309" s="193" t="s">
        <v>1616</v>
      </c>
      <c r="B309" s="175" t="s">
        <v>158</v>
      </c>
      <c r="C309" s="193" t="s">
        <v>1164</v>
      </c>
      <c r="D309" s="24"/>
      <c r="E309" s="24"/>
      <c r="F309" s="24"/>
      <c r="G309" s="24"/>
      <c r="H309" s="194" t="s">
        <v>2191</v>
      </c>
      <c r="I309" s="25"/>
      <c r="J309" s="194" t="s">
        <v>287</v>
      </c>
      <c r="K309" s="25"/>
      <c r="L309" s="29">
        <v>14690</v>
      </c>
      <c r="M309" s="23" t="e">
        <v>#N/A</v>
      </c>
    </row>
    <row r="310" spans="1:13">
      <c r="A310" s="193" t="s">
        <v>1640</v>
      </c>
      <c r="B310" s="175" t="s">
        <v>158</v>
      </c>
      <c r="C310" s="193" t="s">
        <v>1641</v>
      </c>
      <c r="D310" s="24"/>
      <c r="E310" s="24"/>
      <c r="F310" s="24"/>
      <c r="G310" s="24"/>
      <c r="H310" s="194" t="s">
        <v>2192</v>
      </c>
      <c r="I310" s="25"/>
      <c r="J310" s="194" t="s">
        <v>287</v>
      </c>
      <c r="K310" s="25"/>
      <c r="L310" s="29">
        <v>11293.13</v>
      </c>
      <c r="M310" s="23" t="e">
        <v>#N/A</v>
      </c>
    </row>
    <row r="311" spans="1:13">
      <c r="A311" s="193" t="s">
        <v>1643</v>
      </c>
      <c r="B311" s="175" t="s">
        <v>158</v>
      </c>
      <c r="C311" s="193" t="s">
        <v>1644</v>
      </c>
      <c r="D311" s="24"/>
      <c r="E311" s="24"/>
      <c r="F311" s="24"/>
      <c r="G311" s="24"/>
      <c r="H311" s="194" t="s">
        <v>2193</v>
      </c>
      <c r="I311" s="25"/>
      <c r="J311" s="194" t="s">
        <v>287</v>
      </c>
      <c r="K311" s="25"/>
      <c r="L311" s="29">
        <v>6479</v>
      </c>
      <c r="M311" s="23" t="e">
        <v>#N/A</v>
      </c>
    </row>
    <row r="312" spans="1:13">
      <c r="A312" s="193" t="s">
        <v>1652</v>
      </c>
      <c r="B312" s="175" t="s">
        <v>158</v>
      </c>
      <c r="C312" s="193" t="s">
        <v>1653</v>
      </c>
      <c r="D312" s="24"/>
      <c r="E312" s="24"/>
      <c r="F312" s="24"/>
      <c r="G312" s="24"/>
      <c r="H312" s="194" t="s">
        <v>2194</v>
      </c>
      <c r="I312" s="25"/>
      <c r="J312" s="194" t="s">
        <v>287</v>
      </c>
      <c r="K312" s="25"/>
      <c r="L312" s="29">
        <v>4387</v>
      </c>
      <c r="M312" s="23" t="e">
        <v>#N/A</v>
      </c>
    </row>
    <row r="313" spans="1:13">
      <c r="A313" s="193" t="s">
        <v>1657</v>
      </c>
      <c r="B313" s="175" t="s">
        <v>158</v>
      </c>
      <c r="C313" s="193" t="s">
        <v>1658</v>
      </c>
      <c r="D313" s="24"/>
      <c r="E313" s="24"/>
      <c r="F313" s="24"/>
      <c r="G313" s="24"/>
      <c r="H313" s="194" t="s">
        <v>2195</v>
      </c>
      <c r="I313" s="25"/>
      <c r="J313" s="194" t="s">
        <v>287</v>
      </c>
      <c r="K313" s="25"/>
      <c r="L313" s="29">
        <v>1494.38</v>
      </c>
      <c r="M313" s="23" t="e">
        <v>#N/A</v>
      </c>
    </row>
    <row r="314" spans="1:13">
      <c r="A314" s="193" t="s">
        <v>1679</v>
      </c>
      <c r="B314" s="175" t="s">
        <v>158</v>
      </c>
      <c r="C314" s="193" t="s">
        <v>1680</v>
      </c>
      <c r="D314" s="24"/>
      <c r="E314" s="24"/>
      <c r="F314" s="24"/>
      <c r="G314" s="24"/>
      <c r="H314" s="194" t="s">
        <v>1683</v>
      </c>
      <c r="I314" s="25"/>
      <c r="J314" s="194" t="s">
        <v>287</v>
      </c>
      <c r="K314" s="25"/>
      <c r="L314" s="29">
        <v>5416.67</v>
      </c>
      <c r="M314" s="23" t="e">
        <v>#N/A</v>
      </c>
    </row>
    <row r="315" spans="1:13">
      <c r="A315" s="193" t="s">
        <v>1690</v>
      </c>
      <c r="B315" s="175" t="s">
        <v>158</v>
      </c>
      <c r="C315" s="193" t="s">
        <v>1691</v>
      </c>
      <c r="D315" s="24"/>
      <c r="E315" s="24"/>
      <c r="F315" s="24"/>
      <c r="G315" s="24"/>
      <c r="H315" s="194" t="s">
        <v>287</v>
      </c>
      <c r="I315" s="25"/>
      <c r="J315" s="194" t="s">
        <v>1335</v>
      </c>
      <c r="K315" s="25"/>
      <c r="L315" s="25">
        <v>-500</v>
      </c>
      <c r="M315" s="23" t="e">
        <v>#N/A</v>
      </c>
    </row>
    <row r="316" spans="1:13">
      <c r="A316" s="193" t="s">
        <v>1693</v>
      </c>
      <c r="B316" s="175" t="s">
        <v>158</v>
      </c>
      <c r="C316" s="193" t="s">
        <v>1694</v>
      </c>
      <c r="D316" s="24"/>
      <c r="E316" s="24"/>
      <c r="F316" s="24"/>
      <c r="G316" s="24"/>
      <c r="H316" s="194" t="s">
        <v>2196</v>
      </c>
      <c r="I316" s="25"/>
      <c r="J316" s="194" t="s">
        <v>287</v>
      </c>
      <c r="K316" s="25"/>
      <c r="L316" s="29">
        <v>1000</v>
      </c>
      <c r="M316" s="23" t="e">
        <v>#N/A</v>
      </c>
    </row>
    <row r="317" spans="1:13">
      <c r="A317" s="193" t="s">
        <v>1699</v>
      </c>
      <c r="B317" s="175" t="s">
        <v>158</v>
      </c>
      <c r="C317" s="193" t="s">
        <v>1700</v>
      </c>
      <c r="D317" s="24"/>
      <c r="E317" s="24"/>
      <c r="F317" s="24"/>
      <c r="G317" s="24"/>
      <c r="H317" s="194" t="s">
        <v>2197</v>
      </c>
      <c r="I317" s="25"/>
      <c r="J317" s="194" t="s">
        <v>287</v>
      </c>
      <c r="K317" s="25"/>
      <c r="L317" s="25">
        <v>560</v>
      </c>
      <c r="M317" s="23" t="e">
        <v>#N/A</v>
      </c>
    </row>
    <row r="318" spans="1:13">
      <c r="A318" s="193" t="s">
        <v>1707</v>
      </c>
      <c r="B318" s="175" t="s">
        <v>158</v>
      </c>
      <c r="C318" s="193" t="s">
        <v>1708</v>
      </c>
      <c r="D318" s="24"/>
      <c r="E318" s="24"/>
      <c r="F318" s="24"/>
      <c r="G318" s="24"/>
      <c r="H318" s="194" t="s">
        <v>2198</v>
      </c>
      <c r="I318" s="25"/>
      <c r="J318" s="194" t="s">
        <v>287</v>
      </c>
      <c r="K318" s="25"/>
      <c r="L318" s="29">
        <v>10208.530000000001</v>
      </c>
      <c r="M318" s="23" t="e">
        <v>#N/A</v>
      </c>
    </row>
    <row r="319" spans="1:13">
      <c r="A319" s="195" t="s">
        <v>158</v>
      </c>
      <c r="B319" s="175" t="s">
        <v>158</v>
      </c>
      <c r="C319" s="195" t="s">
        <v>158</v>
      </c>
      <c r="D319" s="26"/>
      <c r="E319" s="26"/>
      <c r="F319" s="26"/>
      <c r="G319" s="26"/>
      <c r="H319" s="26"/>
      <c r="I319" s="26"/>
      <c r="J319" s="26"/>
      <c r="K319" s="26"/>
      <c r="L319" s="26"/>
      <c r="M319" s="23">
        <v>0</v>
      </c>
    </row>
    <row r="320" spans="1:13">
      <c r="A320" s="191" t="s">
        <v>1726</v>
      </c>
      <c r="B320" s="175" t="s">
        <v>158</v>
      </c>
      <c r="C320" s="191" t="s">
        <v>1727</v>
      </c>
      <c r="D320" s="22"/>
      <c r="E320" s="22"/>
      <c r="F320" s="22"/>
      <c r="G320" s="22"/>
      <c r="H320" s="192" t="s">
        <v>2199</v>
      </c>
      <c r="I320" s="23"/>
      <c r="J320" s="192" t="s">
        <v>287</v>
      </c>
      <c r="K320" s="23"/>
      <c r="L320" s="23">
        <v>297.45999999999998</v>
      </c>
      <c r="M320" s="23">
        <v>0</v>
      </c>
    </row>
    <row r="321" spans="1:13">
      <c r="A321" s="191" t="s">
        <v>1731</v>
      </c>
      <c r="B321" s="175" t="s">
        <v>158</v>
      </c>
      <c r="C321" s="191" t="s">
        <v>1727</v>
      </c>
      <c r="D321" s="22"/>
      <c r="E321" s="22"/>
      <c r="F321" s="22"/>
      <c r="G321" s="22"/>
      <c r="H321" s="192" t="s">
        <v>2199</v>
      </c>
      <c r="I321" s="23"/>
      <c r="J321" s="192" t="s">
        <v>287</v>
      </c>
      <c r="K321" s="23"/>
      <c r="L321" s="23">
        <v>297.45999999999998</v>
      </c>
      <c r="M321" s="23" t="s">
        <v>197</v>
      </c>
    </row>
    <row r="322" spans="1:13">
      <c r="A322" s="193" t="s">
        <v>1732</v>
      </c>
      <c r="B322" s="175" t="s">
        <v>158</v>
      </c>
      <c r="C322" s="193" t="s">
        <v>1733</v>
      </c>
      <c r="D322" s="24"/>
      <c r="E322" s="24"/>
      <c r="F322" s="24"/>
      <c r="G322" s="24"/>
      <c r="H322" s="194" t="s">
        <v>2200</v>
      </c>
      <c r="I322" s="25"/>
      <c r="J322" s="194" t="s">
        <v>287</v>
      </c>
      <c r="K322" s="25"/>
      <c r="L322" s="25">
        <v>174.24</v>
      </c>
      <c r="M322" s="23">
        <v>0</v>
      </c>
    </row>
    <row r="323" spans="1:13">
      <c r="A323" s="193" t="s">
        <v>1737</v>
      </c>
      <c r="B323" s="175" t="s">
        <v>158</v>
      </c>
      <c r="C323" s="193" t="s">
        <v>1738</v>
      </c>
      <c r="D323" s="24"/>
      <c r="E323" s="24"/>
      <c r="F323" s="24"/>
      <c r="G323" s="24"/>
      <c r="H323" s="194" t="s">
        <v>2201</v>
      </c>
      <c r="I323" s="25"/>
      <c r="J323" s="194" t="s">
        <v>287</v>
      </c>
      <c r="K323" s="25"/>
      <c r="L323" s="25">
        <v>123.22</v>
      </c>
      <c r="M323" s="23" t="e">
        <v>#N/A</v>
      </c>
    </row>
    <row r="324" spans="1:13">
      <c r="A324" s="195" t="s">
        <v>158</v>
      </c>
      <c r="B324" s="175" t="s">
        <v>158</v>
      </c>
      <c r="C324" s="195" t="s">
        <v>158</v>
      </c>
      <c r="D324" s="26"/>
      <c r="E324" s="26"/>
      <c r="F324" s="26"/>
      <c r="G324" s="26"/>
      <c r="H324" s="26"/>
      <c r="I324" s="26"/>
      <c r="J324" s="26"/>
      <c r="K324" s="26"/>
      <c r="L324" s="26"/>
      <c r="M324" s="23">
        <v>0</v>
      </c>
    </row>
    <row r="325" spans="1:13">
      <c r="A325" s="191" t="s">
        <v>1753</v>
      </c>
      <c r="B325" s="175" t="s">
        <v>158</v>
      </c>
      <c r="C325" s="191" t="s">
        <v>1754</v>
      </c>
      <c r="D325" s="22"/>
      <c r="E325" s="22"/>
      <c r="F325" s="22"/>
      <c r="G325" s="22"/>
      <c r="H325" s="192" t="s">
        <v>1981</v>
      </c>
      <c r="I325" s="23"/>
      <c r="J325" s="192" t="s">
        <v>287</v>
      </c>
      <c r="K325" s="23"/>
      <c r="L325" s="28">
        <v>8006.85</v>
      </c>
      <c r="M325" s="23">
        <v>0</v>
      </c>
    </row>
    <row r="326" spans="1:13">
      <c r="A326" s="191" t="s">
        <v>1757</v>
      </c>
      <c r="B326" s="175" t="s">
        <v>158</v>
      </c>
      <c r="C326" s="191" t="s">
        <v>1754</v>
      </c>
      <c r="D326" s="22"/>
      <c r="E326" s="22"/>
      <c r="F326" s="22"/>
      <c r="G326" s="22"/>
      <c r="H326" s="192" t="s">
        <v>1981</v>
      </c>
      <c r="I326" s="23"/>
      <c r="J326" s="192" t="s">
        <v>287</v>
      </c>
      <c r="K326" s="23"/>
      <c r="L326" s="28">
        <v>8006.85</v>
      </c>
      <c r="M326" s="23">
        <v>0</v>
      </c>
    </row>
    <row r="327" spans="1:13">
      <c r="A327" s="191" t="s">
        <v>1758</v>
      </c>
      <c r="B327" s="175" t="s">
        <v>158</v>
      </c>
      <c r="C327" s="191" t="s">
        <v>1754</v>
      </c>
      <c r="D327" s="22"/>
      <c r="E327" s="22"/>
      <c r="F327" s="22"/>
      <c r="G327" s="22"/>
      <c r="H327" s="192" t="s">
        <v>1981</v>
      </c>
      <c r="I327" s="23"/>
      <c r="J327" s="192" t="s">
        <v>287</v>
      </c>
      <c r="K327" s="23"/>
      <c r="L327" s="28">
        <v>8006.85</v>
      </c>
      <c r="M327" s="23">
        <v>0</v>
      </c>
    </row>
    <row r="328" spans="1:13">
      <c r="A328" s="191" t="s">
        <v>1759</v>
      </c>
      <c r="B328" s="175" t="s">
        <v>158</v>
      </c>
      <c r="C328" s="191" t="s">
        <v>1754</v>
      </c>
      <c r="D328" s="22"/>
      <c r="E328" s="22"/>
      <c r="F328" s="22"/>
      <c r="G328" s="22"/>
      <c r="H328" s="192" t="s">
        <v>1981</v>
      </c>
      <c r="I328" s="23"/>
      <c r="J328" s="192" t="s">
        <v>287</v>
      </c>
      <c r="K328" s="23"/>
      <c r="L328" s="28">
        <v>8006.85</v>
      </c>
      <c r="M328" s="23" t="s">
        <v>189</v>
      </c>
    </row>
    <row r="329" spans="1:13">
      <c r="A329" s="193" t="s">
        <v>1760</v>
      </c>
      <c r="B329" s="175" t="s">
        <v>158</v>
      </c>
      <c r="C329" s="193" t="s">
        <v>1761</v>
      </c>
      <c r="D329" s="24"/>
      <c r="E329" s="24"/>
      <c r="F329" s="24"/>
      <c r="G329" s="24"/>
      <c r="H329" s="194" t="s">
        <v>2202</v>
      </c>
      <c r="I329" s="25"/>
      <c r="J329" s="194" t="s">
        <v>287</v>
      </c>
      <c r="K329" s="25"/>
      <c r="L329" s="29">
        <v>7859.33</v>
      </c>
      <c r="M329" s="23">
        <v>0</v>
      </c>
    </row>
    <row r="330" spans="1:13">
      <c r="A330" s="193" t="s">
        <v>1765</v>
      </c>
      <c r="B330" s="175" t="s">
        <v>158</v>
      </c>
      <c r="C330" s="193" t="s">
        <v>1766</v>
      </c>
      <c r="D330" s="24"/>
      <c r="E330" s="24"/>
      <c r="F330" s="24"/>
      <c r="G330" s="24"/>
      <c r="H330" s="194" t="s">
        <v>539</v>
      </c>
      <c r="I330" s="25"/>
      <c r="J330" s="194" t="s">
        <v>287</v>
      </c>
      <c r="K330" s="25"/>
      <c r="L330" s="25">
        <v>147.52000000000001</v>
      </c>
      <c r="M330" s="23">
        <v>0</v>
      </c>
    </row>
    <row r="331" spans="1:13">
      <c r="A331" s="191" t="s">
        <v>158</v>
      </c>
      <c r="B331" s="175" t="s">
        <v>158</v>
      </c>
      <c r="C331" s="191" t="s">
        <v>158</v>
      </c>
      <c r="D331" s="22"/>
      <c r="E331" s="22"/>
      <c r="F331" s="22"/>
      <c r="G331" s="22"/>
      <c r="H331" s="22"/>
      <c r="I331" s="22"/>
      <c r="J331" s="22"/>
      <c r="K331" s="22"/>
      <c r="L331" s="22"/>
      <c r="M331" s="23">
        <v>0</v>
      </c>
    </row>
    <row r="332" spans="1:13">
      <c r="A332" s="191" t="s">
        <v>1776</v>
      </c>
      <c r="B332" s="175" t="s">
        <v>158</v>
      </c>
      <c r="C332" s="191" t="s">
        <v>1777</v>
      </c>
      <c r="D332" s="22"/>
      <c r="E332" s="22"/>
      <c r="F332" s="22"/>
      <c r="G332" s="22"/>
      <c r="H332" s="192" t="s">
        <v>1779</v>
      </c>
      <c r="I332" s="23"/>
      <c r="J332" s="192" t="s">
        <v>287</v>
      </c>
      <c r="K332" s="23"/>
      <c r="L332" s="23">
        <v>509.39</v>
      </c>
      <c r="M332" s="23">
        <v>0</v>
      </c>
    </row>
    <row r="333" spans="1:13">
      <c r="A333" s="191" t="s">
        <v>1781</v>
      </c>
      <c r="B333" s="175" t="s">
        <v>158</v>
      </c>
      <c r="C333" s="191" t="s">
        <v>1782</v>
      </c>
      <c r="D333" s="22"/>
      <c r="E333" s="22"/>
      <c r="F333" s="22"/>
      <c r="G333" s="22"/>
      <c r="H333" s="192" t="s">
        <v>1779</v>
      </c>
      <c r="I333" s="23"/>
      <c r="J333" s="192" t="s">
        <v>287</v>
      </c>
      <c r="K333" s="23"/>
      <c r="L333" s="23">
        <v>509.39</v>
      </c>
      <c r="M333" s="23">
        <v>0</v>
      </c>
    </row>
    <row r="334" spans="1:13">
      <c r="A334" s="191" t="s">
        <v>1783</v>
      </c>
      <c r="B334" s="175" t="s">
        <v>158</v>
      </c>
      <c r="C334" s="191" t="s">
        <v>1782</v>
      </c>
      <c r="D334" s="22"/>
      <c r="E334" s="22"/>
      <c r="F334" s="22"/>
      <c r="G334" s="22"/>
      <c r="H334" s="192" t="s">
        <v>1779</v>
      </c>
      <c r="I334" s="23"/>
      <c r="J334" s="192" t="s">
        <v>287</v>
      </c>
      <c r="K334" s="23"/>
      <c r="L334" s="23">
        <v>509.39</v>
      </c>
      <c r="M334" s="23">
        <v>0</v>
      </c>
    </row>
    <row r="335" spans="1:13">
      <c r="A335" s="191" t="s">
        <v>1784</v>
      </c>
      <c r="B335" s="175" t="s">
        <v>158</v>
      </c>
      <c r="C335" s="191" t="s">
        <v>1782</v>
      </c>
      <c r="D335" s="22"/>
      <c r="E335" s="22"/>
      <c r="F335" s="22"/>
      <c r="G335" s="22"/>
      <c r="H335" s="192" t="s">
        <v>1779</v>
      </c>
      <c r="I335" s="23"/>
      <c r="J335" s="192" t="s">
        <v>287</v>
      </c>
      <c r="K335" s="23"/>
      <c r="L335" s="23">
        <v>509.39</v>
      </c>
      <c r="M335" s="23">
        <v>0</v>
      </c>
    </row>
    <row r="336" spans="1:13">
      <c r="A336" s="193" t="s">
        <v>1785</v>
      </c>
      <c r="B336" s="175" t="s">
        <v>158</v>
      </c>
      <c r="C336" s="193" t="s">
        <v>1786</v>
      </c>
      <c r="D336" s="24"/>
      <c r="E336" s="24"/>
      <c r="F336" s="24"/>
      <c r="G336" s="24"/>
      <c r="H336" s="194" t="s">
        <v>1779</v>
      </c>
      <c r="I336" s="25"/>
      <c r="J336" s="194" t="s">
        <v>287</v>
      </c>
      <c r="K336" s="25"/>
      <c r="L336" s="25">
        <v>509.39</v>
      </c>
      <c r="M336" s="23" t="s">
        <v>179</v>
      </c>
    </row>
    <row r="337" spans="1:13">
      <c r="A337" s="195" t="s">
        <v>158</v>
      </c>
      <c r="B337" s="175" t="s">
        <v>158</v>
      </c>
      <c r="C337" s="195" t="s">
        <v>158</v>
      </c>
      <c r="D337" s="26"/>
      <c r="E337" s="26"/>
      <c r="F337" s="26"/>
      <c r="G337" s="26"/>
      <c r="H337" s="26"/>
      <c r="I337" s="26"/>
      <c r="J337" s="26"/>
      <c r="K337" s="26"/>
      <c r="L337" s="26"/>
      <c r="M337" s="23">
        <v>0</v>
      </c>
    </row>
    <row r="338" spans="1:13">
      <c r="A338" s="191" t="s">
        <v>1792</v>
      </c>
      <c r="B338" s="191" t="s">
        <v>1793</v>
      </c>
      <c r="C338" s="22"/>
      <c r="D338" s="22"/>
      <c r="E338" s="22"/>
      <c r="F338" s="22"/>
      <c r="G338" s="22"/>
      <c r="H338" s="192" t="s">
        <v>2203</v>
      </c>
      <c r="I338" s="23"/>
      <c r="J338" s="192" t="s">
        <v>2204</v>
      </c>
      <c r="K338" s="23"/>
      <c r="L338" s="28">
        <v>963485.82</v>
      </c>
      <c r="M338" s="23" t="e">
        <v>#N/A</v>
      </c>
    </row>
    <row r="339" spans="1:13">
      <c r="A339" s="191" t="s">
        <v>1795</v>
      </c>
      <c r="B339" s="175" t="s">
        <v>158</v>
      </c>
      <c r="C339" s="191" t="s">
        <v>1793</v>
      </c>
      <c r="D339" s="22"/>
      <c r="E339" s="22"/>
      <c r="F339" s="22"/>
      <c r="G339" s="22"/>
      <c r="H339" s="192" t="s">
        <v>2203</v>
      </c>
      <c r="I339" s="23"/>
      <c r="J339" s="192" t="s">
        <v>2204</v>
      </c>
      <c r="K339" s="23"/>
      <c r="L339" s="28">
        <v>963485.82</v>
      </c>
      <c r="M339" s="23">
        <v>0</v>
      </c>
    </row>
    <row r="340" spans="1:13">
      <c r="A340" s="191" t="s">
        <v>1796</v>
      </c>
      <c r="B340" s="175" t="s">
        <v>158</v>
      </c>
      <c r="C340" s="191" t="s">
        <v>1793</v>
      </c>
      <c r="D340" s="22"/>
      <c r="E340" s="22"/>
      <c r="F340" s="22"/>
      <c r="G340" s="22"/>
      <c r="H340" s="192" t="s">
        <v>2203</v>
      </c>
      <c r="I340" s="23"/>
      <c r="J340" s="192" t="s">
        <v>2204</v>
      </c>
      <c r="K340" s="23"/>
      <c r="L340" s="28">
        <v>963485.82</v>
      </c>
      <c r="M340" s="23">
        <v>0</v>
      </c>
    </row>
    <row r="341" spans="1:13">
      <c r="A341" s="191" t="s">
        <v>1797</v>
      </c>
      <c r="B341" s="175" t="s">
        <v>158</v>
      </c>
      <c r="C341" s="191" t="s">
        <v>1798</v>
      </c>
      <c r="D341" s="22"/>
      <c r="E341" s="22"/>
      <c r="F341" s="22"/>
      <c r="G341" s="22"/>
      <c r="H341" s="192" t="s">
        <v>287</v>
      </c>
      <c r="I341" s="23"/>
      <c r="J341" s="192" t="s">
        <v>2043</v>
      </c>
      <c r="K341" s="23"/>
      <c r="L341" s="28">
        <v>635388.25</v>
      </c>
      <c r="M341" s="23">
        <v>0</v>
      </c>
    </row>
    <row r="342" spans="1:13">
      <c r="A342" s="191" t="s">
        <v>1801</v>
      </c>
      <c r="B342" s="175" t="s">
        <v>158</v>
      </c>
      <c r="C342" s="191" t="s">
        <v>1798</v>
      </c>
      <c r="D342" s="22"/>
      <c r="E342" s="22"/>
      <c r="F342" s="22"/>
      <c r="G342" s="22"/>
      <c r="H342" s="192" t="s">
        <v>287</v>
      </c>
      <c r="I342" s="23"/>
      <c r="J342" s="192" t="s">
        <v>2043</v>
      </c>
      <c r="K342" s="23"/>
      <c r="L342" s="28">
        <v>635388.25</v>
      </c>
      <c r="M342" s="23">
        <v>0</v>
      </c>
    </row>
    <row r="343" spans="1:13">
      <c r="A343" s="176" t="s">
        <v>257</v>
      </c>
      <c r="B343" s="176" t="s">
        <v>258</v>
      </c>
      <c r="C343" s="4"/>
      <c r="D343" s="4"/>
      <c r="E343" s="4"/>
      <c r="F343" s="4"/>
      <c r="G343" s="4"/>
      <c r="H343" s="189" t="s">
        <v>260</v>
      </c>
      <c r="I343" s="20"/>
      <c r="J343" s="189" t="s">
        <v>261</v>
      </c>
      <c r="K343" s="20"/>
      <c r="L343" s="189" t="s">
        <v>1935</v>
      </c>
      <c r="M343" s="23">
        <v>0</v>
      </c>
    </row>
    <row r="344" spans="1:13">
      <c r="A344" s="190" t="s">
        <v>1936</v>
      </c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3">
        <v>0</v>
      </c>
    </row>
    <row r="345" spans="1:13">
      <c r="A345" s="193" t="s">
        <v>1802</v>
      </c>
      <c r="B345" s="175" t="s">
        <v>158</v>
      </c>
      <c r="C345" s="193" t="s">
        <v>1803</v>
      </c>
      <c r="D345" s="24"/>
      <c r="E345" s="24"/>
      <c r="F345" s="24"/>
      <c r="G345" s="24"/>
      <c r="H345" s="194" t="s">
        <v>287</v>
      </c>
      <c r="I345" s="25"/>
      <c r="J345" s="194" t="s">
        <v>2043</v>
      </c>
      <c r="K345" s="25"/>
      <c r="L345" s="29">
        <v>604307.49</v>
      </c>
      <c r="M345" s="23" t="s">
        <v>32</v>
      </c>
    </row>
    <row r="346" spans="1:13">
      <c r="A346" s="195" t="s">
        <v>158</v>
      </c>
      <c r="B346" s="175" t="s">
        <v>158</v>
      </c>
      <c r="C346" s="195" t="s">
        <v>158</v>
      </c>
      <c r="D346" s="26"/>
      <c r="E346" s="26"/>
      <c r="F346" s="26"/>
      <c r="G346" s="26"/>
      <c r="H346" s="26"/>
      <c r="I346" s="26"/>
      <c r="J346" s="26"/>
      <c r="K346" s="26"/>
      <c r="L346" s="26"/>
      <c r="M346" s="23">
        <v>0</v>
      </c>
    </row>
    <row r="347" spans="1:13">
      <c r="A347" s="191" t="s">
        <v>1804</v>
      </c>
      <c r="B347" s="175" t="s">
        <v>158</v>
      </c>
      <c r="C347" s="191" t="s">
        <v>1805</v>
      </c>
      <c r="D347" s="22"/>
      <c r="E347" s="22"/>
      <c r="F347" s="22"/>
      <c r="G347" s="22"/>
      <c r="H347" s="192" t="s">
        <v>2205</v>
      </c>
      <c r="I347" s="23"/>
      <c r="J347" s="192" t="s">
        <v>2206</v>
      </c>
      <c r="K347" s="23"/>
      <c r="L347" s="28">
        <v>310975.28000000003</v>
      </c>
      <c r="M347" s="23">
        <v>0</v>
      </c>
    </row>
    <row r="348" spans="1:13">
      <c r="A348" s="191" t="s">
        <v>1809</v>
      </c>
      <c r="B348" s="175" t="s">
        <v>158</v>
      </c>
      <c r="C348" s="191" t="s">
        <v>1810</v>
      </c>
      <c r="D348" s="22"/>
      <c r="E348" s="22"/>
      <c r="F348" s="22"/>
      <c r="G348" s="22"/>
      <c r="H348" s="192" t="s">
        <v>2205</v>
      </c>
      <c r="I348" s="23"/>
      <c r="J348" s="192" t="s">
        <v>2205</v>
      </c>
      <c r="K348" s="23"/>
      <c r="L348" s="23">
        <v>0</v>
      </c>
      <c r="M348" s="23" t="s">
        <v>36</v>
      </c>
    </row>
    <row r="349" spans="1:13">
      <c r="A349" s="193" t="s">
        <v>2207</v>
      </c>
      <c r="B349" s="175" t="s">
        <v>158</v>
      </c>
      <c r="C349" s="193" t="s">
        <v>2208</v>
      </c>
      <c r="D349" s="24"/>
      <c r="E349" s="24"/>
      <c r="F349" s="24"/>
      <c r="G349" s="24"/>
      <c r="H349" s="194" t="s">
        <v>287</v>
      </c>
      <c r="I349" s="25"/>
      <c r="J349" s="194" t="s">
        <v>2205</v>
      </c>
      <c r="K349" s="25"/>
      <c r="L349" s="29">
        <v>15882.64</v>
      </c>
      <c r="M349" s="23" t="e">
        <v>#N/A</v>
      </c>
    </row>
    <row r="350" spans="1:13">
      <c r="A350" s="193" t="s">
        <v>1818</v>
      </c>
      <c r="B350" s="175" t="s">
        <v>158</v>
      </c>
      <c r="C350" s="193" t="s">
        <v>1819</v>
      </c>
      <c r="D350" s="24"/>
      <c r="E350" s="24"/>
      <c r="F350" s="24"/>
      <c r="G350" s="24"/>
      <c r="H350" s="194" t="s">
        <v>2205</v>
      </c>
      <c r="I350" s="25"/>
      <c r="J350" s="194" t="s">
        <v>287</v>
      </c>
      <c r="K350" s="25"/>
      <c r="L350" s="29">
        <v>-15882.64</v>
      </c>
      <c r="M350" s="23" t="e">
        <v>#N/A</v>
      </c>
    </row>
    <row r="351" spans="1:13">
      <c r="A351" s="195" t="s">
        <v>158</v>
      </c>
      <c r="B351" s="175" t="s">
        <v>158</v>
      </c>
      <c r="C351" s="195" t="s">
        <v>158</v>
      </c>
      <c r="D351" s="26"/>
      <c r="E351" s="26"/>
      <c r="F351" s="26"/>
      <c r="G351" s="26"/>
      <c r="H351" s="26"/>
      <c r="I351" s="26"/>
      <c r="J351" s="26"/>
      <c r="K351" s="26"/>
      <c r="L351" s="26"/>
      <c r="M351" s="23">
        <v>0</v>
      </c>
    </row>
    <row r="352" spans="1:13">
      <c r="A352" s="191" t="s">
        <v>1823</v>
      </c>
      <c r="B352" s="175" t="s">
        <v>158</v>
      </c>
      <c r="C352" s="191" t="s">
        <v>1824</v>
      </c>
      <c r="D352" s="22"/>
      <c r="E352" s="22"/>
      <c r="F352" s="22"/>
      <c r="G352" s="22"/>
      <c r="H352" s="192" t="s">
        <v>287</v>
      </c>
      <c r="I352" s="23"/>
      <c r="J352" s="192" t="s">
        <v>1970</v>
      </c>
      <c r="K352" s="23"/>
      <c r="L352" s="28">
        <v>209717.82</v>
      </c>
      <c r="M352" s="23" t="s">
        <v>36</v>
      </c>
    </row>
    <row r="353" spans="1:13">
      <c r="A353" s="193" t="s">
        <v>1827</v>
      </c>
      <c r="B353" s="175" t="s">
        <v>158</v>
      </c>
      <c r="C353" s="193" t="s">
        <v>1828</v>
      </c>
      <c r="D353" s="24"/>
      <c r="E353" s="24"/>
      <c r="F353" s="24"/>
      <c r="G353" s="24"/>
      <c r="H353" s="194" t="s">
        <v>287</v>
      </c>
      <c r="I353" s="25"/>
      <c r="J353" s="194" t="s">
        <v>1970</v>
      </c>
      <c r="K353" s="25"/>
      <c r="L353" s="29">
        <v>209717.82</v>
      </c>
      <c r="M353" s="23">
        <v>0</v>
      </c>
    </row>
    <row r="354" spans="1:13">
      <c r="A354" s="195" t="s">
        <v>158</v>
      </c>
      <c r="B354" s="175" t="s">
        <v>158</v>
      </c>
      <c r="C354" s="195" t="s">
        <v>158</v>
      </c>
      <c r="D354" s="26"/>
      <c r="E354" s="26"/>
      <c r="F354" s="26"/>
      <c r="G354" s="26"/>
      <c r="H354" s="26"/>
      <c r="I354" s="26"/>
      <c r="J354" s="26"/>
      <c r="K354" s="26"/>
      <c r="L354" s="26"/>
      <c r="M354" s="23">
        <v>0</v>
      </c>
    </row>
    <row r="355" spans="1:13">
      <c r="A355" s="191" t="s">
        <v>1835</v>
      </c>
      <c r="B355" s="175" t="s">
        <v>158</v>
      </c>
      <c r="C355" s="191" t="s">
        <v>1836</v>
      </c>
      <c r="D355" s="22"/>
      <c r="E355" s="22"/>
      <c r="F355" s="22"/>
      <c r="G355" s="22"/>
      <c r="H355" s="192" t="s">
        <v>287</v>
      </c>
      <c r="I355" s="23"/>
      <c r="J355" s="192" t="s">
        <v>2044</v>
      </c>
      <c r="K355" s="23"/>
      <c r="L355" s="28">
        <v>101257.46</v>
      </c>
      <c r="M355" s="23" t="s">
        <v>38</v>
      </c>
    </row>
    <row r="356" spans="1:13">
      <c r="A356" s="193" t="s">
        <v>1842</v>
      </c>
      <c r="B356" s="175" t="s">
        <v>158</v>
      </c>
      <c r="C356" s="193" t="s">
        <v>1843</v>
      </c>
      <c r="D356" s="24"/>
      <c r="E356" s="24"/>
      <c r="F356" s="24"/>
      <c r="G356" s="24"/>
      <c r="H356" s="194" t="s">
        <v>287</v>
      </c>
      <c r="I356" s="25"/>
      <c r="J356" s="194" t="s">
        <v>2044</v>
      </c>
      <c r="K356" s="25"/>
      <c r="L356" s="29">
        <v>101257.46</v>
      </c>
      <c r="M356" s="23" t="e">
        <v>#N/A</v>
      </c>
    </row>
    <row r="357" spans="1:13">
      <c r="A357" s="195" t="s">
        <v>158</v>
      </c>
      <c r="B357" s="175" t="s">
        <v>158</v>
      </c>
      <c r="C357" s="195" t="s">
        <v>158</v>
      </c>
      <c r="D357" s="26"/>
      <c r="E357" s="26"/>
      <c r="F357" s="26"/>
      <c r="G357" s="26"/>
      <c r="H357" s="26"/>
      <c r="I357" s="26"/>
      <c r="J357" s="26"/>
      <c r="K357" s="26"/>
      <c r="L357" s="26"/>
      <c r="M357" s="23">
        <v>0</v>
      </c>
    </row>
    <row r="358" spans="1:13">
      <c r="A358" s="191" t="s">
        <v>1846</v>
      </c>
      <c r="B358" s="175" t="s">
        <v>158</v>
      </c>
      <c r="C358" s="191" t="s">
        <v>1847</v>
      </c>
      <c r="D358" s="22"/>
      <c r="E358" s="22"/>
      <c r="F358" s="22"/>
      <c r="G358" s="22"/>
      <c r="H358" s="192" t="s">
        <v>287</v>
      </c>
      <c r="I358" s="23"/>
      <c r="J358" s="192" t="s">
        <v>2209</v>
      </c>
      <c r="K358" s="23"/>
      <c r="L358" s="28">
        <v>16682.8</v>
      </c>
      <c r="M358" s="23">
        <v>0</v>
      </c>
    </row>
    <row r="359" spans="1:13">
      <c r="A359" s="191" t="s">
        <v>1851</v>
      </c>
      <c r="B359" s="175" t="s">
        <v>158</v>
      </c>
      <c r="C359" s="191" t="s">
        <v>1847</v>
      </c>
      <c r="D359" s="22"/>
      <c r="E359" s="22"/>
      <c r="F359" s="22"/>
      <c r="G359" s="22"/>
      <c r="H359" s="192" t="s">
        <v>287</v>
      </c>
      <c r="I359" s="23"/>
      <c r="J359" s="192" t="s">
        <v>2209</v>
      </c>
      <c r="K359" s="23"/>
      <c r="L359" s="28">
        <v>16682.8</v>
      </c>
      <c r="M359" s="23">
        <v>0</v>
      </c>
    </row>
    <row r="360" spans="1:13">
      <c r="A360" s="193" t="s">
        <v>1852</v>
      </c>
      <c r="B360" s="175" t="s">
        <v>158</v>
      </c>
      <c r="C360" s="193" t="s">
        <v>1853</v>
      </c>
      <c r="D360" s="24"/>
      <c r="E360" s="24"/>
      <c r="F360" s="24"/>
      <c r="G360" s="24"/>
      <c r="H360" s="194" t="s">
        <v>287</v>
      </c>
      <c r="I360" s="25"/>
      <c r="J360" s="194" t="s">
        <v>2210</v>
      </c>
      <c r="K360" s="25"/>
      <c r="L360" s="29">
        <v>13602.38</v>
      </c>
      <c r="M360" s="23" t="s">
        <v>47</v>
      </c>
    </row>
    <row r="361" spans="1:13">
      <c r="A361" s="193" t="s">
        <v>1857</v>
      </c>
      <c r="B361" s="175" t="s">
        <v>158</v>
      </c>
      <c r="C361" s="193" t="s">
        <v>1858</v>
      </c>
      <c r="D361" s="24"/>
      <c r="E361" s="24"/>
      <c r="F361" s="24"/>
      <c r="G361" s="24"/>
      <c r="H361" s="194" t="s">
        <v>287</v>
      </c>
      <c r="I361" s="25"/>
      <c r="J361" s="194" t="s">
        <v>1964</v>
      </c>
      <c r="K361" s="25"/>
      <c r="L361" s="29">
        <v>3080.42</v>
      </c>
      <c r="M361" s="23" t="s">
        <v>38</v>
      </c>
    </row>
    <row r="362" spans="1:13">
      <c r="A362" s="195" t="s">
        <v>158</v>
      </c>
      <c r="B362" s="175" t="s">
        <v>158</v>
      </c>
      <c r="C362" s="195" t="s">
        <v>158</v>
      </c>
      <c r="D362" s="26"/>
      <c r="E362" s="26"/>
      <c r="F362" s="26"/>
      <c r="G362" s="26"/>
      <c r="H362" s="26"/>
      <c r="I362" s="26"/>
      <c r="J362" s="26"/>
      <c r="K362" s="26"/>
      <c r="L362" s="26"/>
      <c r="M362" s="23">
        <v>0</v>
      </c>
    </row>
    <row r="363" spans="1:13">
      <c r="A363" s="191" t="s">
        <v>1864</v>
      </c>
      <c r="B363" s="175" t="s">
        <v>158</v>
      </c>
      <c r="C363" s="191" t="s">
        <v>1865</v>
      </c>
      <c r="D363" s="22"/>
      <c r="E363" s="22"/>
      <c r="F363" s="22"/>
      <c r="G363" s="22"/>
      <c r="H363" s="192" t="s">
        <v>2211</v>
      </c>
      <c r="I363" s="23"/>
      <c r="J363" s="192" t="s">
        <v>2212</v>
      </c>
      <c r="K363" s="23"/>
      <c r="L363" s="23">
        <v>439.49</v>
      </c>
      <c r="M363" s="38" t="s">
        <v>44</v>
      </c>
    </row>
    <row r="364" spans="1:13">
      <c r="A364" s="191" t="s">
        <v>1869</v>
      </c>
      <c r="B364" s="175" t="s">
        <v>158</v>
      </c>
      <c r="C364" s="191" t="s">
        <v>1865</v>
      </c>
      <c r="D364" s="22"/>
      <c r="E364" s="22"/>
      <c r="F364" s="22"/>
      <c r="G364" s="22"/>
      <c r="H364" s="192" t="s">
        <v>2211</v>
      </c>
      <c r="I364" s="23"/>
      <c r="J364" s="192" t="s">
        <v>2212</v>
      </c>
      <c r="K364" s="23"/>
      <c r="L364" s="23">
        <v>439.49</v>
      </c>
      <c r="M364" s="23" t="e">
        <v>#N/A</v>
      </c>
    </row>
    <row r="365" spans="1:13">
      <c r="A365" s="193" t="s">
        <v>1870</v>
      </c>
      <c r="B365" s="175" t="s">
        <v>158</v>
      </c>
      <c r="C365" s="193" t="s">
        <v>1871</v>
      </c>
      <c r="D365" s="24"/>
      <c r="E365" s="24"/>
      <c r="F365" s="24"/>
      <c r="G365" s="24"/>
      <c r="H365" s="194" t="s">
        <v>287</v>
      </c>
      <c r="I365" s="25"/>
      <c r="J365" s="194" t="s">
        <v>2212</v>
      </c>
      <c r="K365" s="25"/>
      <c r="L365" s="25">
        <v>440.33</v>
      </c>
      <c r="M365" s="23" t="e">
        <v>#N/A</v>
      </c>
    </row>
    <row r="366" spans="1:13">
      <c r="A366" s="193" t="s">
        <v>1874</v>
      </c>
      <c r="B366" s="175" t="s">
        <v>158</v>
      </c>
      <c r="C366" s="193" t="s">
        <v>1875</v>
      </c>
      <c r="D366" s="24"/>
      <c r="E366" s="24"/>
      <c r="F366" s="24"/>
      <c r="G366" s="24"/>
      <c r="H366" s="194" t="s">
        <v>2211</v>
      </c>
      <c r="I366" s="25"/>
      <c r="J366" s="194" t="s">
        <v>287</v>
      </c>
      <c r="K366" s="25"/>
      <c r="L366" s="25">
        <v>-0.84</v>
      </c>
      <c r="M366" s="23" t="e">
        <v>#N/A</v>
      </c>
    </row>
    <row r="367" spans="1:13">
      <c r="A367" s="196" t="s">
        <v>1877</v>
      </c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>
      <c r="A368" s="197" t="s">
        <v>264</v>
      </c>
      <c r="B368" s="33"/>
      <c r="C368" s="33"/>
      <c r="D368" s="198" t="s">
        <v>2213</v>
      </c>
      <c r="F368" s="197" t="s">
        <v>542</v>
      </c>
      <c r="G368" s="33"/>
      <c r="H368" s="33"/>
      <c r="I368" s="33"/>
      <c r="J368" s="33"/>
      <c r="K368" s="33"/>
      <c r="L368" s="39">
        <v>803787.96</v>
      </c>
      <c r="M368" s="34"/>
    </row>
    <row r="369" spans="1:13">
      <c r="A369" s="197" t="s">
        <v>742</v>
      </c>
      <c r="B369" s="33"/>
      <c r="C369" s="33"/>
      <c r="D369" s="198" t="s">
        <v>2214</v>
      </c>
      <c r="F369" s="197" t="s">
        <v>1793</v>
      </c>
      <c r="G369" s="33"/>
      <c r="H369" s="33"/>
      <c r="I369" s="33"/>
      <c r="J369" s="33"/>
      <c r="K369" s="33"/>
      <c r="L369" s="39">
        <v>963485.82</v>
      </c>
      <c r="M369" s="34"/>
    </row>
    <row r="370" spans="1:13">
      <c r="A370" s="197" t="s">
        <v>158</v>
      </c>
      <c r="B370" s="33"/>
      <c r="C370" s="33"/>
      <c r="D370" s="198" t="s">
        <v>158</v>
      </c>
      <c r="F370" s="197" t="s">
        <v>158</v>
      </c>
      <c r="G370" s="33"/>
      <c r="H370" s="33"/>
      <c r="I370" s="33"/>
      <c r="J370" s="33"/>
      <c r="K370" s="33"/>
      <c r="L370" s="34"/>
      <c r="M370" s="34"/>
    </row>
    <row r="371" spans="1:13">
      <c r="A371" s="197" t="s">
        <v>1878</v>
      </c>
      <c r="B371" s="33"/>
      <c r="C371" s="33"/>
      <c r="D371" s="198" t="s">
        <v>2215</v>
      </c>
      <c r="F371" s="197" t="s">
        <v>1880</v>
      </c>
      <c r="G371" s="33"/>
      <c r="H371" s="33"/>
      <c r="I371" s="33"/>
      <c r="J371" s="33"/>
      <c r="K371" s="33"/>
      <c r="L371" s="39">
        <v>7763197.4699999997</v>
      </c>
      <c r="M371" s="34"/>
    </row>
    <row r="372" spans="1:13">
      <c r="D372" s="197" t="s">
        <v>1881</v>
      </c>
      <c r="E372" s="33"/>
      <c r="F372" s="198" t="s">
        <v>290</v>
      </c>
      <c r="G372" s="34"/>
      <c r="H372" s="34"/>
    </row>
    <row r="373" spans="1:13">
      <c r="D373" s="197" t="s">
        <v>1882</v>
      </c>
      <c r="E373" s="33"/>
      <c r="F373" s="198" t="s">
        <v>290</v>
      </c>
      <c r="G373" s="34"/>
      <c r="H373" s="34"/>
    </row>
    <row r="374" spans="1:13">
      <c r="A374" s="175" t="s">
        <v>158</v>
      </c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>
      <c r="A375" s="199" t="s">
        <v>2216</v>
      </c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>
      <c r="A376" s="200" t="s">
        <v>2217</v>
      </c>
      <c r="B376" s="36"/>
      <c r="C376" s="36"/>
      <c r="D376" s="36"/>
      <c r="E376" s="36"/>
      <c r="F376" s="36"/>
      <c r="H376" s="201" t="s">
        <v>2218</v>
      </c>
      <c r="I376" s="37"/>
      <c r="J376" s="37"/>
      <c r="K376" s="37"/>
      <c r="L376" s="37"/>
      <c r="M376" s="37"/>
    </row>
    <row r="377" spans="1:13">
      <c r="M377" s="201" t="s">
        <v>2219</v>
      </c>
    </row>
  </sheetData>
  <pageMargins left="0.511811024" right="0.511811024" top="0.78740157499999996" bottom="0.78740157499999996" header="0.31496062000000002" footer="0.31496062000000002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Planilha9"/>
  <dimension ref="A1:M491"/>
  <sheetViews>
    <sheetView showGridLines="0" topLeftCell="A415" workbookViewId="0">
      <selection activeCell="L449" sqref="L449"/>
    </sheetView>
  </sheetViews>
  <sheetFormatPr defaultColWidth="9" defaultRowHeight="12"/>
  <cols>
    <col min="1" max="1" width="15.85546875" style="1" customWidth="1"/>
    <col min="2" max="2" width="5.7109375" style="1" customWidth="1"/>
    <col min="3" max="3" width="39.5703125" style="1" customWidth="1"/>
    <col min="4" max="4" width="3.7109375" style="1" customWidth="1"/>
    <col min="5" max="5" width="12.28515625" style="1" customWidth="1"/>
    <col min="6" max="6" width="3.7109375" style="1" customWidth="1"/>
    <col min="7" max="7" width="23.5703125" style="1" customWidth="1"/>
    <col min="8" max="8" width="3.7109375" style="1" customWidth="1"/>
    <col min="9" max="9" width="10" style="1" customWidth="1"/>
    <col min="10" max="10" width="3.7109375" style="1" customWidth="1"/>
    <col min="11" max="11" width="12.28515625" style="1" customWidth="1"/>
    <col min="12" max="12" width="7.28515625" style="1" customWidth="1"/>
    <col min="13" max="13" width="11.140625" style="2" customWidth="1"/>
    <col min="14" max="256" width="9.140625" style="1"/>
    <col min="257" max="257" width="15.85546875" style="1" customWidth="1"/>
    <col min="258" max="258" width="5.7109375" style="1" customWidth="1"/>
    <col min="259" max="259" width="39.5703125" style="1" customWidth="1"/>
    <col min="260" max="260" width="3.7109375" style="1" customWidth="1"/>
    <col min="261" max="261" width="12.28515625" style="1" customWidth="1"/>
    <col min="262" max="262" width="3.7109375" style="1" customWidth="1"/>
    <col min="263" max="263" width="23.5703125" style="1" customWidth="1"/>
    <col min="264" max="264" width="3.7109375" style="1" customWidth="1"/>
    <col min="265" max="265" width="10" style="1" customWidth="1"/>
    <col min="266" max="266" width="3.7109375" style="1" customWidth="1"/>
    <col min="267" max="267" width="12.28515625" style="1" customWidth="1"/>
    <col min="268" max="268" width="7.28515625" style="1" customWidth="1"/>
    <col min="269" max="512" width="9.140625" style="1"/>
    <col min="513" max="513" width="15.85546875" style="1" customWidth="1"/>
    <col min="514" max="514" width="5.7109375" style="1" customWidth="1"/>
    <col min="515" max="515" width="39.5703125" style="1" customWidth="1"/>
    <col min="516" max="516" width="3.7109375" style="1" customWidth="1"/>
    <col min="517" max="517" width="12.28515625" style="1" customWidth="1"/>
    <col min="518" max="518" width="3.7109375" style="1" customWidth="1"/>
    <col min="519" max="519" width="23.5703125" style="1" customWidth="1"/>
    <col min="520" max="520" width="3.7109375" style="1" customWidth="1"/>
    <col min="521" max="521" width="10" style="1" customWidth="1"/>
    <col min="522" max="522" width="3.7109375" style="1" customWidth="1"/>
    <col min="523" max="523" width="12.28515625" style="1" customWidth="1"/>
    <col min="524" max="524" width="7.28515625" style="1" customWidth="1"/>
    <col min="525" max="768" width="9.140625" style="1"/>
    <col min="769" max="769" width="15.85546875" style="1" customWidth="1"/>
    <col min="770" max="770" width="5.7109375" style="1" customWidth="1"/>
    <col min="771" max="771" width="39.5703125" style="1" customWidth="1"/>
    <col min="772" max="772" width="3.7109375" style="1" customWidth="1"/>
    <col min="773" max="773" width="12.28515625" style="1" customWidth="1"/>
    <col min="774" max="774" width="3.7109375" style="1" customWidth="1"/>
    <col min="775" max="775" width="23.5703125" style="1" customWidth="1"/>
    <col min="776" max="776" width="3.7109375" style="1" customWidth="1"/>
    <col min="777" max="777" width="10" style="1" customWidth="1"/>
    <col min="778" max="778" width="3.7109375" style="1" customWidth="1"/>
    <col min="779" max="779" width="12.28515625" style="1" customWidth="1"/>
    <col min="780" max="780" width="7.28515625" style="1" customWidth="1"/>
    <col min="781" max="1024" width="9.140625" style="1"/>
    <col min="1025" max="1025" width="15.85546875" style="1" customWidth="1"/>
    <col min="1026" max="1026" width="5.7109375" style="1" customWidth="1"/>
    <col min="1027" max="1027" width="39.5703125" style="1" customWidth="1"/>
    <col min="1028" max="1028" width="3.7109375" style="1" customWidth="1"/>
    <col min="1029" max="1029" width="12.28515625" style="1" customWidth="1"/>
    <col min="1030" max="1030" width="3.7109375" style="1" customWidth="1"/>
    <col min="1031" max="1031" width="23.5703125" style="1" customWidth="1"/>
    <col min="1032" max="1032" width="3.7109375" style="1" customWidth="1"/>
    <col min="1033" max="1033" width="10" style="1" customWidth="1"/>
    <col min="1034" max="1034" width="3.7109375" style="1" customWidth="1"/>
    <col min="1035" max="1035" width="12.28515625" style="1" customWidth="1"/>
    <col min="1036" max="1036" width="7.28515625" style="1" customWidth="1"/>
    <col min="1037" max="1280" width="9.140625" style="1"/>
    <col min="1281" max="1281" width="15.85546875" style="1" customWidth="1"/>
    <col min="1282" max="1282" width="5.7109375" style="1" customWidth="1"/>
    <col min="1283" max="1283" width="39.5703125" style="1" customWidth="1"/>
    <col min="1284" max="1284" width="3.7109375" style="1" customWidth="1"/>
    <col min="1285" max="1285" width="12.28515625" style="1" customWidth="1"/>
    <col min="1286" max="1286" width="3.7109375" style="1" customWidth="1"/>
    <col min="1287" max="1287" width="23.5703125" style="1" customWidth="1"/>
    <col min="1288" max="1288" width="3.7109375" style="1" customWidth="1"/>
    <col min="1289" max="1289" width="10" style="1" customWidth="1"/>
    <col min="1290" max="1290" width="3.7109375" style="1" customWidth="1"/>
    <col min="1291" max="1291" width="12.28515625" style="1" customWidth="1"/>
    <col min="1292" max="1292" width="7.28515625" style="1" customWidth="1"/>
    <col min="1293" max="1536" width="9.140625" style="1"/>
    <col min="1537" max="1537" width="15.85546875" style="1" customWidth="1"/>
    <col min="1538" max="1538" width="5.7109375" style="1" customWidth="1"/>
    <col min="1539" max="1539" width="39.5703125" style="1" customWidth="1"/>
    <col min="1540" max="1540" width="3.7109375" style="1" customWidth="1"/>
    <col min="1541" max="1541" width="12.28515625" style="1" customWidth="1"/>
    <col min="1542" max="1542" width="3.7109375" style="1" customWidth="1"/>
    <col min="1543" max="1543" width="23.5703125" style="1" customWidth="1"/>
    <col min="1544" max="1544" width="3.7109375" style="1" customWidth="1"/>
    <col min="1545" max="1545" width="10" style="1" customWidth="1"/>
    <col min="1546" max="1546" width="3.7109375" style="1" customWidth="1"/>
    <col min="1547" max="1547" width="12.28515625" style="1" customWidth="1"/>
    <col min="1548" max="1548" width="7.28515625" style="1" customWidth="1"/>
    <col min="1549" max="1792" width="9.140625" style="1"/>
    <col min="1793" max="1793" width="15.85546875" style="1" customWidth="1"/>
    <col min="1794" max="1794" width="5.7109375" style="1" customWidth="1"/>
    <col min="1795" max="1795" width="39.5703125" style="1" customWidth="1"/>
    <col min="1796" max="1796" width="3.7109375" style="1" customWidth="1"/>
    <col min="1797" max="1797" width="12.28515625" style="1" customWidth="1"/>
    <col min="1798" max="1798" width="3.7109375" style="1" customWidth="1"/>
    <col min="1799" max="1799" width="23.5703125" style="1" customWidth="1"/>
    <col min="1800" max="1800" width="3.7109375" style="1" customWidth="1"/>
    <col min="1801" max="1801" width="10" style="1" customWidth="1"/>
    <col min="1802" max="1802" width="3.7109375" style="1" customWidth="1"/>
    <col min="1803" max="1803" width="12.28515625" style="1" customWidth="1"/>
    <col min="1804" max="1804" width="7.28515625" style="1" customWidth="1"/>
    <col min="1805" max="2048" width="9.140625" style="1"/>
    <col min="2049" max="2049" width="15.85546875" style="1" customWidth="1"/>
    <col min="2050" max="2050" width="5.7109375" style="1" customWidth="1"/>
    <col min="2051" max="2051" width="39.5703125" style="1" customWidth="1"/>
    <col min="2052" max="2052" width="3.7109375" style="1" customWidth="1"/>
    <col min="2053" max="2053" width="12.28515625" style="1" customWidth="1"/>
    <col min="2054" max="2054" width="3.7109375" style="1" customWidth="1"/>
    <col min="2055" max="2055" width="23.5703125" style="1" customWidth="1"/>
    <col min="2056" max="2056" width="3.7109375" style="1" customWidth="1"/>
    <col min="2057" max="2057" width="10" style="1" customWidth="1"/>
    <col min="2058" max="2058" width="3.7109375" style="1" customWidth="1"/>
    <col min="2059" max="2059" width="12.28515625" style="1" customWidth="1"/>
    <col min="2060" max="2060" width="7.28515625" style="1" customWidth="1"/>
    <col min="2061" max="2304" width="9.140625" style="1"/>
    <col min="2305" max="2305" width="15.85546875" style="1" customWidth="1"/>
    <col min="2306" max="2306" width="5.7109375" style="1" customWidth="1"/>
    <col min="2307" max="2307" width="39.5703125" style="1" customWidth="1"/>
    <col min="2308" max="2308" width="3.7109375" style="1" customWidth="1"/>
    <col min="2309" max="2309" width="12.28515625" style="1" customWidth="1"/>
    <col min="2310" max="2310" width="3.7109375" style="1" customWidth="1"/>
    <col min="2311" max="2311" width="23.5703125" style="1" customWidth="1"/>
    <col min="2312" max="2312" width="3.7109375" style="1" customWidth="1"/>
    <col min="2313" max="2313" width="10" style="1" customWidth="1"/>
    <col min="2314" max="2314" width="3.7109375" style="1" customWidth="1"/>
    <col min="2315" max="2315" width="12.28515625" style="1" customWidth="1"/>
    <col min="2316" max="2316" width="7.28515625" style="1" customWidth="1"/>
    <col min="2317" max="2560" width="9.140625" style="1"/>
    <col min="2561" max="2561" width="15.85546875" style="1" customWidth="1"/>
    <col min="2562" max="2562" width="5.7109375" style="1" customWidth="1"/>
    <col min="2563" max="2563" width="39.5703125" style="1" customWidth="1"/>
    <col min="2564" max="2564" width="3.7109375" style="1" customWidth="1"/>
    <col min="2565" max="2565" width="12.28515625" style="1" customWidth="1"/>
    <col min="2566" max="2566" width="3.7109375" style="1" customWidth="1"/>
    <col min="2567" max="2567" width="23.5703125" style="1" customWidth="1"/>
    <col min="2568" max="2568" width="3.7109375" style="1" customWidth="1"/>
    <col min="2569" max="2569" width="10" style="1" customWidth="1"/>
    <col min="2570" max="2570" width="3.7109375" style="1" customWidth="1"/>
    <col min="2571" max="2571" width="12.28515625" style="1" customWidth="1"/>
    <col min="2572" max="2572" width="7.28515625" style="1" customWidth="1"/>
    <col min="2573" max="2816" width="9.140625" style="1"/>
    <col min="2817" max="2817" width="15.85546875" style="1" customWidth="1"/>
    <col min="2818" max="2818" width="5.7109375" style="1" customWidth="1"/>
    <col min="2819" max="2819" width="39.5703125" style="1" customWidth="1"/>
    <col min="2820" max="2820" width="3.7109375" style="1" customWidth="1"/>
    <col min="2821" max="2821" width="12.28515625" style="1" customWidth="1"/>
    <col min="2822" max="2822" width="3.7109375" style="1" customWidth="1"/>
    <col min="2823" max="2823" width="23.5703125" style="1" customWidth="1"/>
    <col min="2824" max="2824" width="3.7109375" style="1" customWidth="1"/>
    <col min="2825" max="2825" width="10" style="1" customWidth="1"/>
    <col min="2826" max="2826" width="3.7109375" style="1" customWidth="1"/>
    <col min="2827" max="2827" width="12.28515625" style="1" customWidth="1"/>
    <col min="2828" max="2828" width="7.28515625" style="1" customWidth="1"/>
    <col min="2829" max="3072" width="9.140625" style="1"/>
    <col min="3073" max="3073" width="15.85546875" style="1" customWidth="1"/>
    <col min="3074" max="3074" width="5.7109375" style="1" customWidth="1"/>
    <col min="3075" max="3075" width="39.5703125" style="1" customWidth="1"/>
    <col min="3076" max="3076" width="3.7109375" style="1" customWidth="1"/>
    <col min="3077" max="3077" width="12.28515625" style="1" customWidth="1"/>
    <col min="3078" max="3078" width="3.7109375" style="1" customWidth="1"/>
    <col min="3079" max="3079" width="23.5703125" style="1" customWidth="1"/>
    <col min="3080" max="3080" width="3.7109375" style="1" customWidth="1"/>
    <col min="3081" max="3081" width="10" style="1" customWidth="1"/>
    <col min="3082" max="3082" width="3.7109375" style="1" customWidth="1"/>
    <col min="3083" max="3083" width="12.28515625" style="1" customWidth="1"/>
    <col min="3084" max="3084" width="7.28515625" style="1" customWidth="1"/>
    <col min="3085" max="3328" width="9.140625" style="1"/>
    <col min="3329" max="3329" width="15.85546875" style="1" customWidth="1"/>
    <col min="3330" max="3330" width="5.7109375" style="1" customWidth="1"/>
    <col min="3331" max="3331" width="39.5703125" style="1" customWidth="1"/>
    <col min="3332" max="3332" width="3.7109375" style="1" customWidth="1"/>
    <col min="3333" max="3333" width="12.28515625" style="1" customWidth="1"/>
    <col min="3334" max="3334" width="3.7109375" style="1" customWidth="1"/>
    <col min="3335" max="3335" width="23.5703125" style="1" customWidth="1"/>
    <col min="3336" max="3336" width="3.7109375" style="1" customWidth="1"/>
    <col min="3337" max="3337" width="10" style="1" customWidth="1"/>
    <col min="3338" max="3338" width="3.7109375" style="1" customWidth="1"/>
    <col min="3339" max="3339" width="12.28515625" style="1" customWidth="1"/>
    <col min="3340" max="3340" width="7.28515625" style="1" customWidth="1"/>
    <col min="3341" max="3584" width="9.140625" style="1"/>
    <col min="3585" max="3585" width="15.85546875" style="1" customWidth="1"/>
    <col min="3586" max="3586" width="5.7109375" style="1" customWidth="1"/>
    <col min="3587" max="3587" width="39.5703125" style="1" customWidth="1"/>
    <col min="3588" max="3588" width="3.7109375" style="1" customWidth="1"/>
    <col min="3589" max="3589" width="12.28515625" style="1" customWidth="1"/>
    <col min="3590" max="3590" width="3.7109375" style="1" customWidth="1"/>
    <col min="3591" max="3591" width="23.5703125" style="1" customWidth="1"/>
    <col min="3592" max="3592" width="3.7109375" style="1" customWidth="1"/>
    <col min="3593" max="3593" width="10" style="1" customWidth="1"/>
    <col min="3594" max="3594" width="3.7109375" style="1" customWidth="1"/>
    <col min="3595" max="3595" width="12.28515625" style="1" customWidth="1"/>
    <col min="3596" max="3596" width="7.28515625" style="1" customWidth="1"/>
    <col min="3597" max="3840" width="9.140625" style="1"/>
    <col min="3841" max="3841" width="15.85546875" style="1" customWidth="1"/>
    <col min="3842" max="3842" width="5.7109375" style="1" customWidth="1"/>
    <col min="3843" max="3843" width="39.5703125" style="1" customWidth="1"/>
    <col min="3844" max="3844" width="3.7109375" style="1" customWidth="1"/>
    <col min="3845" max="3845" width="12.28515625" style="1" customWidth="1"/>
    <col min="3846" max="3846" width="3.7109375" style="1" customWidth="1"/>
    <col min="3847" max="3847" width="23.5703125" style="1" customWidth="1"/>
    <col min="3848" max="3848" width="3.7109375" style="1" customWidth="1"/>
    <col min="3849" max="3849" width="10" style="1" customWidth="1"/>
    <col min="3850" max="3850" width="3.7109375" style="1" customWidth="1"/>
    <col min="3851" max="3851" width="12.28515625" style="1" customWidth="1"/>
    <col min="3852" max="3852" width="7.28515625" style="1" customWidth="1"/>
    <col min="3853" max="4096" width="9.140625" style="1"/>
    <col min="4097" max="4097" width="15.85546875" style="1" customWidth="1"/>
    <col min="4098" max="4098" width="5.7109375" style="1" customWidth="1"/>
    <col min="4099" max="4099" width="39.5703125" style="1" customWidth="1"/>
    <col min="4100" max="4100" width="3.7109375" style="1" customWidth="1"/>
    <col min="4101" max="4101" width="12.28515625" style="1" customWidth="1"/>
    <col min="4102" max="4102" width="3.7109375" style="1" customWidth="1"/>
    <col min="4103" max="4103" width="23.5703125" style="1" customWidth="1"/>
    <col min="4104" max="4104" width="3.7109375" style="1" customWidth="1"/>
    <col min="4105" max="4105" width="10" style="1" customWidth="1"/>
    <col min="4106" max="4106" width="3.7109375" style="1" customWidth="1"/>
    <col min="4107" max="4107" width="12.28515625" style="1" customWidth="1"/>
    <col min="4108" max="4108" width="7.28515625" style="1" customWidth="1"/>
    <col min="4109" max="4352" width="9.140625" style="1"/>
    <col min="4353" max="4353" width="15.85546875" style="1" customWidth="1"/>
    <col min="4354" max="4354" width="5.7109375" style="1" customWidth="1"/>
    <col min="4355" max="4355" width="39.5703125" style="1" customWidth="1"/>
    <col min="4356" max="4356" width="3.7109375" style="1" customWidth="1"/>
    <col min="4357" max="4357" width="12.28515625" style="1" customWidth="1"/>
    <col min="4358" max="4358" width="3.7109375" style="1" customWidth="1"/>
    <col min="4359" max="4359" width="23.5703125" style="1" customWidth="1"/>
    <col min="4360" max="4360" width="3.7109375" style="1" customWidth="1"/>
    <col min="4361" max="4361" width="10" style="1" customWidth="1"/>
    <col min="4362" max="4362" width="3.7109375" style="1" customWidth="1"/>
    <col min="4363" max="4363" width="12.28515625" style="1" customWidth="1"/>
    <col min="4364" max="4364" width="7.28515625" style="1" customWidth="1"/>
    <col min="4365" max="4608" width="9.140625" style="1"/>
    <col min="4609" max="4609" width="15.85546875" style="1" customWidth="1"/>
    <col min="4610" max="4610" width="5.7109375" style="1" customWidth="1"/>
    <col min="4611" max="4611" width="39.5703125" style="1" customWidth="1"/>
    <col min="4612" max="4612" width="3.7109375" style="1" customWidth="1"/>
    <col min="4613" max="4613" width="12.28515625" style="1" customWidth="1"/>
    <col min="4614" max="4614" width="3.7109375" style="1" customWidth="1"/>
    <col min="4615" max="4615" width="23.5703125" style="1" customWidth="1"/>
    <col min="4616" max="4616" width="3.7109375" style="1" customWidth="1"/>
    <col min="4617" max="4617" width="10" style="1" customWidth="1"/>
    <col min="4618" max="4618" width="3.7109375" style="1" customWidth="1"/>
    <col min="4619" max="4619" width="12.28515625" style="1" customWidth="1"/>
    <col min="4620" max="4620" width="7.28515625" style="1" customWidth="1"/>
    <col min="4621" max="4864" width="9.140625" style="1"/>
    <col min="4865" max="4865" width="15.85546875" style="1" customWidth="1"/>
    <col min="4866" max="4866" width="5.7109375" style="1" customWidth="1"/>
    <col min="4867" max="4867" width="39.5703125" style="1" customWidth="1"/>
    <col min="4868" max="4868" width="3.7109375" style="1" customWidth="1"/>
    <col min="4869" max="4869" width="12.28515625" style="1" customWidth="1"/>
    <col min="4870" max="4870" width="3.7109375" style="1" customWidth="1"/>
    <col min="4871" max="4871" width="23.5703125" style="1" customWidth="1"/>
    <col min="4872" max="4872" width="3.7109375" style="1" customWidth="1"/>
    <col min="4873" max="4873" width="10" style="1" customWidth="1"/>
    <col min="4874" max="4874" width="3.7109375" style="1" customWidth="1"/>
    <col min="4875" max="4875" width="12.28515625" style="1" customWidth="1"/>
    <col min="4876" max="4876" width="7.28515625" style="1" customWidth="1"/>
    <col min="4877" max="5120" width="9.140625" style="1"/>
    <col min="5121" max="5121" width="15.85546875" style="1" customWidth="1"/>
    <col min="5122" max="5122" width="5.7109375" style="1" customWidth="1"/>
    <col min="5123" max="5123" width="39.5703125" style="1" customWidth="1"/>
    <col min="5124" max="5124" width="3.7109375" style="1" customWidth="1"/>
    <col min="5125" max="5125" width="12.28515625" style="1" customWidth="1"/>
    <col min="5126" max="5126" width="3.7109375" style="1" customWidth="1"/>
    <col min="5127" max="5127" width="23.5703125" style="1" customWidth="1"/>
    <col min="5128" max="5128" width="3.7109375" style="1" customWidth="1"/>
    <col min="5129" max="5129" width="10" style="1" customWidth="1"/>
    <col min="5130" max="5130" width="3.7109375" style="1" customWidth="1"/>
    <col min="5131" max="5131" width="12.28515625" style="1" customWidth="1"/>
    <col min="5132" max="5132" width="7.28515625" style="1" customWidth="1"/>
    <col min="5133" max="5376" width="9.140625" style="1"/>
    <col min="5377" max="5377" width="15.85546875" style="1" customWidth="1"/>
    <col min="5378" max="5378" width="5.7109375" style="1" customWidth="1"/>
    <col min="5379" max="5379" width="39.5703125" style="1" customWidth="1"/>
    <col min="5380" max="5380" width="3.7109375" style="1" customWidth="1"/>
    <col min="5381" max="5381" width="12.28515625" style="1" customWidth="1"/>
    <col min="5382" max="5382" width="3.7109375" style="1" customWidth="1"/>
    <col min="5383" max="5383" width="23.5703125" style="1" customWidth="1"/>
    <col min="5384" max="5384" width="3.7109375" style="1" customWidth="1"/>
    <col min="5385" max="5385" width="10" style="1" customWidth="1"/>
    <col min="5386" max="5386" width="3.7109375" style="1" customWidth="1"/>
    <col min="5387" max="5387" width="12.28515625" style="1" customWidth="1"/>
    <col min="5388" max="5388" width="7.28515625" style="1" customWidth="1"/>
    <col min="5389" max="5632" width="9.140625" style="1"/>
    <col min="5633" max="5633" width="15.85546875" style="1" customWidth="1"/>
    <col min="5634" max="5634" width="5.7109375" style="1" customWidth="1"/>
    <col min="5635" max="5635" width="39.5703125" style="1" customWidth="1"/>
    <col min="5636" max="5636" width="3.7109375" style="1" customWidth="1"/>
    <col min="5637" max="5637" width="12.28515625" style="1" customWidth="1"/>
    <col min="5638" max="5638" width="3.7109375" style="1" customWidth="1"/>
    <col min="5639" max="5639" width="23.5703125" style="1" customWidth="1"/>
    <col min="5640" max="5640" width="3.7109375" style="1" customWidth="1"/>
    <col min="5641" max="5641" width="10" style="1" customWidth="1"/>
    <col min="5642" max="5642" width="3.7109375" style="1" customWidth="1"/>
    <col min="5643" max="5643" width="12.28515625" style="1" customWidth="1"/>
    <col min="5644" max="5644" width="7.28515625" style="1" customWidth="1"/>
    <col min="5645" max="5888" width="9.140625" style="1"/>
    <col min="5889" max="5889" width="15.85546875" style="1" customWidth="1"/>
    <col min="5890" max="5890" width="5.7109375" style="1" customWidth="1"/>
    <col min="5891" max="5891" width="39.5703125" style="1" customWidth="1"/>
    <col min="5892" max="5892" width="3.7109375" style="1" customWidth="1"/>
    <col min="5893" max="5893" width="12.28515625" style="1" customWidth="1"/>
    <col min="5894" max="5894" width="3.7109375" style="1" customWidth="1"/>
    <col min="5895" max="5895" width="23.5703125" style="1" customWidth="1"/>
    <col min="5896" max="5896" width="3.7109375" style="1" customWidth="1"/>
    <col min="5897" max="5897" width="10" style="1" customWidth="1"/>
    <col min="5898" max="5898" width="3.7109375" style="1" customWidth="1"/>
    <col min="5899" max="5899" width="12.28515625" style="1" customWidth="1"/>
    <col min="5900" max="5900" width="7.28515625" style="1" customWidth="1"/>
    <col min="5901" max="6144" width="9.140625" style="1"/>
    <col min="6145" max="6145" width="15.85546875" style="1" customWidth="1"/>
    <col min="6146" max="6146" width="5.7109375" style="1" customWidth="1"/>
    <col min="6147" max="6147" width="39.5703125" style="1" customWidth="1"/>
    <col min="6148" max="6148" width="3.7109375" style="1" customWidth="1"/>
    <col min="6149" max="6149" width="12.28515625" style="1" customWidth="1"/>
    <col min="6150" max="6150" width="3.7109375" style="1" customWidth="1"/>
    <col min="6151" max="6151" width="23.5703125" style="1" customWidth="1"/>
    <col min="6152" max="6152" width="3.7109375" style="1" customWidth="1"/>
    <col min="6153" max="6153" width="10" style="1" customWidth="1"/>
    <col min="6154" max="6154" width="3.7109375" style="1" customWidth="1"/>
    <col min="6155" max="6155" width="12.28515625" style="1" customWidth="1"/>
    <col min="6156" max="6156" width="7.28515625" style="1" customWidth="1"/>
    <col min="6157" max="6400" width="9.140625" style="1"/>
    <col min="6401" max="6401" width="15.85546875" style="1" customWidth="1"/>
    <col min="6402" max="6402" width="5.7109375" style="1" customWidth="1"/>
    <col min="6403" max="6403" width="39.5703125" style="1" customWidth="1"/>
    <col min="6404" max="6404" width="3.7109375" style="1" customWidth="1"/>
    <col min="6405" max="6405" width="12.28515625" style="1" customWidth="1"/>
    <col min="6406" max="6406" width="3.7109375" style="1" customWidth="1"/>
    <col min="6407" max="6407" width="23.5703125" style="1" customWidth="1"/>
    <col min="6408" max="6408" width="3.7109375" style="1" customWidth="1"/>
    <col min="6409" max="6409" width="10" style="1" customWidth="1"/>
    <col min="6410" max="6410" width="3.7109375" style="1" customWidth="1"/>
    <col min="6411" max="6411" width="12.28515625" style="1" customWidth="1"/>
    <col min="6412" max="6412" width="7.28515625" style="1" customWidth="1"/>
    <col min="6413" max="6656" width="9.140625" style="1"/>
    <col min="6657" max="6657" width="15.85546875" style="1" customWidth="1"/>
    <col min="6658" max="6658" width="5.7109375" style="1" customWidth="1"/>
    <col min="6659" max="6659" width="39.5703125" style="1" customWidth="1"/>
    <col min="6660" max="6660" width="3.7109375" style="1" customWidth="1"/>
    <col min="6661" max="6661" width="12.28515625" style="1" customWidth="1"/>
    <col min="6662" max="6662" width="3.7109375" style="1" customWidth="1"/>
    <col min="6663" max="6663" width="23.5703125" style="1" customWidth="1"/>
    <col min="6664" max="6664" width="3.7109375" style="1" customWidth="1"/>
    <col min="6665" max="6665" width="10" style="1" customWidth="1"/>
    <col min="6666" max="6666" width="3.7109375" style="1" customWidth="1"/>
    <col min="6667" max="6667" width="12.28515625" style="1" customWidth="1"/>
    <col min="6668" max="6668" width="7.28515625" style="1" customWidth="1"/>
    <col min="6669" max="6912" width="9.140625" style="1"/>
    <col min="6913" max="6913" width="15.85546875" style="1" customWidth="1"/>
    <col min="6914" max="6914" width="5.7109375" style="1" customWidth="1"/>
    <col min="6915" max="6915" width="39.5703125" style="1" customWidth="1"/>
    <col min="6916" max="6916" width="3.7109375" style="1" customWidth="1"/>
    <col min="6917" max="6917" width="12.28515625" style="1" customWidth="1"/>
    <col min="6918" max="6918" width="3.7109375" style="1" customWidth="1"/>
    <col min="6919" max="6919" width="23.5703125" style="1" customWidth="1"/>
    <col min="6920" max="6920" width="3.7109375" style="1" customWidth="1"/>
    <col min="6921" max="6921" width="10" style="1" customWidth="1"/>
    <col min="6922" max="6922" width="3.7109375" style="1" customWidth="1"/>
    <col min="6923" max="6923" width="12.28515625" style="1" customWidth="1"/>
    <col min="6924" max="6924" width="7.28515625" style="1" customWidth="1"/>
    <col min="6925" max="7168" width="9.140625" style="1"/>
    <col min="7169" max="7169" width="15.85546875" style="1" customWidth="1"/>
    <col min="7170" max="7170" width="5.7109375" style="1" customWidth="1"/>
    <col min="7171" max="7171" width="39.5703125" style="1" customWidth="1"/>
    <col min="7172" max="7172" width="3.7109375" style="1" customWidth="1"/>
    <col min="7173" max="7173" width="12.28515625" style="1" customWidth="1"/>
    <col min="7174" max="7174" width="3.7109375" style="1" customWidth="1"/>
    <col min="7175" max="7175" width="23.5703125" style="1" customWidth="1"/>
    <col min="7176" max="7176" width="3.7109375" style="1" customWidth="1"/>
    <col min="7177" max="7177" width="10" style="1" customWidth="1"/>
    <col min="7178" max="7178" width="3.7109375" style="1" customWidth="1"/>
    <col min="7179" max="7179" width="12.28515625" style="1" customWidth="1"/>
    <col min="7180" max="7180" width="7.28515625" style="1" customWidth="1"/>
    <col min="7181" max="7424" width="9.140625" style="1"/>
    <col min="7425" max="7425" width="15.85546875" style="1" customWidth="1"/>
    <col min="7426" max="7426" width="5.7109375" style="1" customWidth="1"/>
    <col min="7427" max="7427" width="39.5703125" style="1" customWidth="1"/>
    <col min="7428" max="7428" width="3.7109375" style="1" customWidth="1"/>
    <col min="7429" max="7429" width="12.28515625" style="1" customWidth="1"/>
    <col min="7430" max="7430" width="3.7109375" style="1" customWidth="1"/>
    <col min="7431" max="7431" width="23.5703125" style="1" customWidth="1"/>
    <col min="7432" max="7432" width="3.7109375" style="1" customWidth="1"/>
    <col min="7433" max="7433" width="10" style="1" customWidth="1"/>
    <col min="7434" max="7434" width="3.7109375" style="1" customWidth="1"/>
    <col min="7435" max="7435" width="12.28515625" style="1" customWidth="1"/>
    <col min="7436" max="7436" width="7.28515625" style="1" customWidth="1"/>
    <col min="7437" max="7680" width="9.140625" style="1"/>
    <col min="7681" max="7681" width="15.85546875" style="1" customWidth="1"/>
    <col min="7682" max="7682" width="5.7109375" style="1" customWidth="1"/>
    <col min="7683" max="7683" width="39.5703125" style="1" customWidth="1"/>
    <col min="7684" max="7684" width="3.7109375" style="1" customWidth="1"/>
    <col min="7685" max="7685" width="12.28515625" style="1" customWidth="1"/>
    <col min="7686" max="7686" width="3.7109375" style="1" customWidth="1"/>
    <col min="7687" max="7687" width="23.5703125" style="1" customWidth="1"/>
    <col min="7688" max="7688" width="3.7109375" style="1" customWidth="1"/>
    <col min="7689" max="7689" width="10" style="1" customWidth="1"/>
    <col min="7690" max="7690" width="3.7109375" style="1" customWidth="1"/>
    <col min="7691" max="7691" width="12.28515625" style="1" customWidth="1"/>
    <col min="7692" max="7692" width="7.28515625" style="1" customWidth="1"/>
    <col min="7693" max="7936" width="9.140625" style="1"/>
    <col min="7937" max="7937" width="15.85546875" style="1" customWidth="1"/>
    <col min="7938" max="7938" width="5.7109375" style="1" customWidth="1"/>
    <col min="7939" max="7939" width="39.5703125" style="1" customWidth="1"/>
    <col min="7940" max="7940" width="3.7109375" style="1" customWidth="1"/>
    <col min="7941" max="7941" width="12.28515625" style="1" customWidth="1"/>
    <col min="7942" max="7942" width="3.7109375" style="1" customWidth="1"/>
    <col min="7943" max="7943" width="23.5703125" style="1" customWidth="1"/>
    <col min="7944" max="7944" width="3.7109375" style="1" customWidth="1"/>
    <col min="7945" max="7945" width="10" style="1" customWidth="1"/>
    <col min="7946" max="7946" width="3.7109375" style="1" customWidth="1"/>
    <col min="7947" max="7947" width="12.28515625" style="1" customWidth="1"/>
    <col min="7948" max="7948" width="7.28515625" style="1" customWidth="1"/>
    <col min="7949" max="8192" width="9.140625" style="1"/>
    <col min="8193" max="8193" width="15.85546875" style="1" customWidth="1"/>
    <col min="8194" max="8194" width="5.7109375" style="1" customWidth="1"/>
    <col min="8195" max="8195" width="39.5703125" style="1" customWidth="1"/>
    <col min="8196" max="8196" width="3.7109375" style="1" customWidth="1"/>
    <col min="8197" max="8197" width="12.28515625" style="1" customWidth="1"/>
    <col min="8198" max="8198" width="3.7109375" style="1" customWidth="1"/>
    <col min="8199" max="8199" width="23.5703125" style="1" customWidth="1"/>
    <col min="8200" max="8200" width="3.7109375" style="1" customWidth="1"/>
    <col min="8201" max="8201" width="10" style="1" customWidth="1"/>
    <col min="8202" max="8202" width="3.7109375" style="1" customWidth="1"/>
    <col min="8203" max="8203" width="12.28515625" style="1" customWidth="1"/>
    <col min="8204" max="8204" width="7.28515625" style="1" customWidth="1"/>
    <col min="8205" max="8448" width="9.140625" style="1"/>
    <col min="8449" max="8449" width="15.85546875" style="1" customWidth="1"/>
    <col min="8450" max="8450" width="5.7109375" style="1" customWidth="1"/>
    <col min="8451" max="8451" width="39.5703125" style="1" customWidth="1"/>
    <col min="8452" max="8452" width="3.7109375" style="1" customWidth="1"/>
    <col min="8453" max="8453" width="12.28515625" style="1" customWidth="1"/>
    <col min="8454" max="8454" width="3.7109375" style="1" customWidth="1"/>
    <col min="8455" max="8455" width="23.5703125" style="1" customWidth="1"/>
    <col min="8456" max="8456" width="3.7109375" style="1" customWidth="1"/>
    <col min="8457" max="8457" width="10" style="1" customWidth="1"/>
    <col min="8458" max="8458" width="3.7109375" style="1" customWidth="1"/>
    <col min="8459" max="8459" width="12.28515625" style="1" customWidth="1"/>
    <col min="8460" max="8460" width="7.28515625" style="1" customWidth="1"/>
    <col min="8461" max="8704" width="9.140625" style="1"/>
    <col min="8705" max="8705" width="15.85546875" style="1" customWidth="1"/>
    <col min="8706" max="8706" width="5.7109375" style="1" customWidth="1"/>
    <col min="8707" max="8707" width="39.5703125" style="1" customWidth="1"/>
    <col min="8708" max="8708" width="3.7109375" style="1" customWidth="1"/>
    <col min="8709" max="8709" width="12.28515625" style="1" customWidth="1"/>
    <col min="8710" max="8710" width="3.7109375" style="1" customWidth="1"/>
    <col min="8711" max="8711" width="23.5703125" style="1" customWidth="1"/>
    <col min="8712" max="8712" width="3.7109375" style="1" customWidth="1"/>
    <col min="8713" max="8713" width="10" style="1" customWidth="1"/>
    <col min="8714" max="8714" width="3.7109375" style="1" customWidth="1"/>
    <col min="8715" max="8715" width="12.28515625" style="1" customWidth="1"/>
    <col min="8716" max="8716" width="7.28515625" style="1" customWidth="1"/>
    <col min="8717" max="8960" width="9.140625" style="1"/>
    <col min="8961" max="8961" width="15.85546875" style="1" customWidth="1"/>
    <col min="8962" max="8962" width="5.7109375" style="1" customWidth="1"/>
    <col min="8963" max="8963" width="39.5703125" style="1" customWidth="1"/>
    <col min="8964" max="8964" width="3.7109375" style="1" customWidth="1"/>
    <col min="8965" max="8965" width="12.28515625" style="1" customWidth="1"/>
    <col min="8966" max="8966" width="3.7109375" style="1" customWidth="1"/>
    <col min="8967" max="8967" width="23.5703125" style="1" customWidth="1"/>
    <col min="8968" max="8968" width="3.7109375" style="1" customWidth="1"/>
    <col min="8969" max="8969" width="10" style="1" customWidth="1"/>
    <col min="8970" max="8970" width="3.7109375" style="1" customWidth="1"/>
    <col min="8971" max="8971" width="12.28515625" style="1" customWidth="1"/>
    <col min="8972" max="8972" width="7.28515625" style="1" customWidth="1"/>
    <col min="8973" max="9216" width="9.140625" style="1"/>
    <col min="9217" max="9217" width="15.85546875" style="1" customWidth="1"/>
    <col min="9218" max="9218" width="5.7109375" style="1" customWidth="1"/>
    <col min="9219" max="9219" width="39.5703125" style="1" customWidth="1"/>
    <col min="9220" max="9220" width="3.7109375" style="1" customWidth="1"/>
    <col min="9221" max="9221" width="12.28515625" style="1" customWidth="1"/>
    <col min="9222" max="9222" width="3.7109375" style="1" customWidth="1"/>
    <col min="9223" max="9223" width="23.5703125" style="1" customWidth="1"/>
    <col min="9224" max="9224" width="3.7109375" style="1" customWidth="1"/>
    <col min="9225" max="9225" width="10" style="1" customWidth="1"/>
    <col min="9226" max="9226" width="3.7109375" style="1" customWidth="1"/>
    <col min="9227" max="9227" width="12.28515625" style="1" customWidth="1"/>
    <col min="9228" max="9228" width="7.28515625" style="1" customWidth="1"/>
    <col min="9229" max="9472" width="9.140625" style="1"/>
    <col min="9473" max="9473" width="15.85546875" style="1" customWidth="1"/>
    <col min="9474" max="9474" width="5.7109375" style="1" customWidth="1"/>
    <col min="9475" max="9475" width="39.5703125" style="1" customWidth="1"/>
    <col min="9476" max="9476" width="3.7109375" style="1" customWidth="1"/>
    <col min="9477" max="9477" width="12.28515625" style="1" customWidth="1"/>
    <col min="9478" max="9478" width="3.7109375" style="1" customWidth="1"/>
    <col min="9479" max="9479" width="23.5703125" style="1" customWidth="1"/>
    <col min="9480" max="9480" width="3.7109375" style="1" customWidth="1"/>
    <col min="9481" max="9481" width="10" style="1" customWidth="1"/>
    <col min="9482" max="9482" width="3.7109375" style="1" customWidth="1"/>
    <col min="9483" max="9483" width="12.28515625" style="1" customWidth="1"/>
    <col min="9484" max="9484" width="7.28515625" style="1" customWidth="1"/>
    <col min="9485" max="9728" width="9.140625" style="1"/>
    <col min="9729" max="9729" width="15.85546875" style="1" customWidth="1"/>
    <col min="9730" max="9730" width="5.7109375" style="1" customWidth="1"/>
    <col min="9731" max="9731" width="39.5703125" style="1" customWidth="1"/>
    <col min="9732" max="9732" width="3.7109375" style="1" customWidth="1"/>
    <col min="9733" max="9733" width="12.28515625" style="1" customWidth="1"/>
    <col min="9734" max="9734" width="3.7109375" style="1" customWidth="1"/>
    <col min="9735" max="9735" width="23.5703125" style="1" customWidth="1"/>
    <col min="9736" max="9736" width="3.7109375" style="1" customWidth="1"/>
    <col min="9737" max="9737" width="10" style="1" customWidth="1"/>
    <col min="9738" max="9738" width="3.7109375" style="1" customWidth="1"/>
    <col min="9739" max="9739" width="12.28515625" style="1" customWidth="1"/>
    <col min="9740" max="9740" width="7.28515625" style="1" customWidth="1"/>
    <col min="9741" max="9984" width="9.140625" style="1"/>
    <col min="9985" max="9985" width="15.85546875" style="1" customWidth="1"/>
    <col min="9986" max="9986" width="5.7109375" style="1" customWidth="1"/>
    <col min="9987" max="9987" width="39.5703125" style="1" customWidth="1"/>
    <col min="9988" max="9988" width="3.7109375" style="1" customWidth="1"/>
    <col min="9989" max="9989" width="12.28515625" style="1" customWidth="1"/>
    <col min="9990" max="9990" width="3.7109375" style="1" customWidth="1"/>
    <col min="9991" max="9991" width="23.5703125" style="1" customWidth="1"/>
    <col min="9992" max="9992" width="3.7109375" style="1" customWidth="1"/>
    <col min="9993" max="9993" width="10" style="1" customWidth="1"/>
    <col min="9994" max="9994" width="3.7109375" style="1" customWidth="1"/>
    <col min="9995" max="9995" width="12.28515625" style="1" customWidth="1"/>
    <col min="9996" max="9996" width="7.28515625" style="1" customWidth="1"/>
    <col min="9997" max="10240" width="9.140625" style="1"/>
    <col min="10241" max="10241" width="15.85546875" style="1" customWidth="1"/>
    <col min="10242" max="10242" width="5.7109375" style="1" customWidth="1"/>
    <col min="10243" max="10243" width="39.5703125" style="1" customWidth="1"/>
    <col min="10244" max="10244" width="3.7109375" style="1" customWidth="1"/>
    <col min="10245" max="10245" width="12.28515625" style="1" customWidth="1"/>
    <col min="10246" max="10246" width="3.7109375" style="1" customWidth="1"/>
    <col min="10247" max="10247" width="23.5703125" style="1" customWidth="1"/>
    <col min="10248" max="10248" width="3.7109375" style="1" customWidth="1"/>
    <col min="10249" max="10249" width="10" style="1" customWidth="1"/>
    <col min="10250" max="10250" width="3.7109375" style="1" customWidth="1"/>
    <col min="10251" max="10251" width="12.28515625" style="1" customWidth="1"/>
    <col min="10252" max="10252" width="7.28515625" style="1" customWidth="1"/>
    <col min="10253" max="10496" width="9.140625" style="1"/>
    <col min="10497" max="10497" width="15.85546875" style="1" customWidth="1"/>
    <col min="10498" max="10498" width="5.7109375" style="1" customWidth="1"/>
    <col min="10499" max="10499" width="39.5703125" style="1" customWidth="1"/>
    <col min="10500" max="10500" width="3.7109375" style="1" customWidth="1"/>
    <col min="10501" max="10501" width="12.28515625" style="1" customWidth="1"/>
    <col min="10502" max="10502" width="3.7109375" style="1" customWidth="1"/>
    <col min="10503" max="10503" width="23.5703125" style="1" customWidth="1"/>
    <col min="10504" max="10504" width="3.7109375" style="1" customWidth="1"/>
    <col min="10505" max="10505" width="10" style="1" customWidth="1"/>
    <col min="10506" max="10506" width="3.7109375" style="1" customWidth="1"/>
    <col min="10507" max="10507" width="12.28515625" style="1" customWidth="1"/>
    <col min="10508" max="10508" width="7.28515625" style="1" customWidth="1"/>
    <col min="10509" max="10752" width="9.140625" style="1"/>
    <col min="10753" max="10753" width="15.85546875" style="1" customWidth="1"/>
    <col min="10754" max="10754" width="5.7109375" style="1" customWidth="1"/>
    <col min="10755" max="10755" width="39.5703125" style="1" customWidth="1"/>
    <col min="10756" max="10756" width="3.7109375" style="1" customWidth="1"/>
    <col min="10757" max="10757" width="12.28515625" style="1" customWidth="1"/>
    <col min="10758" max="10758" width="3.7109375" style="1" customWidth="1"/>
    <col min="10759" max="10759" width="23.5703125" style="1" customWidth="1"/>
    <col min="10760" max="10760" width="3.7109375" style="1" customWidth="1"/>
    <col min="10761" max="10761" width="10" style="1" customWidth="1"/>
    <col min="10762" max="10762" width="3.7109375" style="1" customWidth="1"/>
    <col min="10763" max="10763" width="12.28515625" style="1" customWidth="1"/>
    <col min="10764" max="10764" width="7.28515625" style="1" customWidth="1"/>
    <col min="10765" max="11008" width="9.140625" style="1"/>
    <col min="11009" max="11009" width="15.85546875" style="1" customWidth="1"/>
    <col min="11010" max="11010" width="5.7109375" style="1" customWidth="1"/>
    <col min="11011" max="11011" width="39.5703125" style="1" customWidth="1"/>
    <col min="11012" max="11012" width="3.7109375" style="1" customWidth="1"/>
    <col min="11013" max="11013" width="12.28515625" style="1" customWidth="1"/>
    <col min="11014" max="11014" width="3.7109375" style="1" customWidth="1"/>
    <col min="11015" max="11015" width="23.5703125" style="1" customWidth="1"/>
    <col min="11016" max="11016" width="3.7109375" style="1" customWidth="1"/>
    <col min="11017" max="11017" width="10" style="1" customWidth="1"/>
    <col min="11018" max="11018" width="3.7109375" style="1" customWidth="1"/>
    <col min="11019" max="11019" width="12.28515625" style="1" customWidth="1"/>
    <col min="11020" max="11020" width="7.28515625" style="1" customWidth="1"/>
    <col min="11021" max="11264" width="9.140625" style="1"/>
    <col min="11265" max="11265" width="15.85546875" style="1" customWidth="1"/>
    <col min="11266" max="11266" width="5.7109375" style="1" customWidth="1"/>
    <col min="11267" max="11267" width="39.5703125" style="1" customWidth="1"/>
    <col min="11268" max="11268" width="3.7109375" style="1" customWidth="1"/>
    <col min="11269" max="11269" width="12.28515625" style="1" customWidth="1"/>
    <col min="11270" max="11270" width="3.7109375" style="1" customWidth="1"/>
    <col min="11271" max="11271" width="23.5703125" style="1" customWidth="1"/>
    <col min="11272" max="11272" width="3.7109375" style="1" customWidth="1"/>
    <col min="11273" max="11273" width="10" style="1" customWidth="1"/>
    <col min="11274" max="11274" width="3.7109375" style="1" customWidth="1"/>
    <col min="11275" max="11275" width="12.28515625" style="1" customWidth="1"/>
    <col min="11276" max="11276" width="7.28515625" style="1" customWidth="1"/>
    <col min="11277" max="11520" width="9.140625" style="1"/>
    <col min="11521" max="11521" width="15.85546875" style="1" customWidth="1"/>
    <col min="11522" max="11522" width="5.7109375" style="1" customWidth="1"/>
    <col min="11523" max="11523" width="39.5703125" style="1" customWidth="1"/>
    <col min="11524" max="11524" width="3.7109375" style="1" customWidth="1"/>
    <col min="11525" max="11525" width="12.28515625" style="1" customWidth="1"/>
    <col min="11526" max="11526" width="3.7109375" style="1" customWidth="1"/>
    <col min="11527" max="11527" width="23.5703125" style="1" customWidth="1"/>
    <col min="11528" max="11528" width="3.7109375" style="1" customWidth="1"/>
    <col min="11529" max="11529" width="10" style="1" customWidth="1"/>
    <col min="11530" max="11530" width="3.7109375" style="1" customWidth="1"/>
    <col min="11531" max="11531" width="12.28515625" style="1" customWidth="1"/>
    <col min="11532" max="11532" width="7.28515625" style="1" customWidth="1"/>
    <col min="11533" max="11776" width="9.140625" style="1"/>
    <col min="11777" max="11777" width="15.85546875" style="1" customWidth="1"/>
    <col min="11778" max="11778" width="5.7109375" style="1" customWidth="1"/>
    <col min="11779" max="11779" width="39.5703125" style="1" customWidth="1"/>
    <col min="11780" max="11780" width="3.7109375" style="1" customWidth="1"/>
    <col min="11781" max="11781" width="12.28515625" style="1" customWidth="1"/>
    <col min="11782" max="11782" width="3.7109375" style="1" customWidth="1"/>
    <col min="11783" max="11783" width="23.5703125" style="1" customWidth="1"/>
    <col min="11784" max="11784" width="3.7109375" style="1" customWidth="1"/>
    <col min="11785" max="11785" width="10" style="1" customWidth="1"/>
    <col min="11786" max="11786" width="3.7109375" style="1" customWidth="1"/>
    <col min="11787" max="11787" width="12.28515625" style="1" customWidth="1"/>
    <col min="11788" max="11788" width="7.28515625" style="1" customWidth="1"/>
    <col min="11789" max="12032" width="9.140625" style="1"/>
    <col min="12033" max="12033" width="15.85546875" style="1" customWidth="1"/>
    <col min="12034" max="12034" width="5.7109375" style="1" customWidth="1"/>
    <col min="12035" max="12035" width="39.5703125" style="1" customWidth="1"/>
    <col min="12036" max="12036" width="3.7109375" style="1" customWidth="1"/>
    <col min="12037" max="12037" width="12.28515625" style="1" customWidth="1"/>
    <col min="12038" max="12038" width="3.7109375" style="1" customWidth="1"/>
    <col min="12039" max="12039" width="23.5703125" style="1" customWidth="1"/>
    <col min="12040" max="12040" width="3.7109375" style="1" customWidth="1"/>
    <col min="12041" max="12041" width="10" style="1" customWidth="1"/>
    <col min="12042" max="12042" width="3.7109375" style="1" customWidth="1"/>
    <col min="12043" max="12043" width="12.28515625" style="1" customWidth="1"/>
    <col min="12044" max="12044" width="7.28515625" style="1" customWidth="1"/>
    <col min="12045" max="12288" width="9.140625" style="1"/>
    <col min="12289" max="12289" width="15.85546875" style="1" customWidth="1"/>
    <col min="12290" max="12290" width="5.7109375" style="1" customWidth="1"/>
    <col min="12291" max="12291" width="39.5703125" style="1" customWidth="1"/>
    <col min="12292" max="12292" width="3.7109375" style="1" customWidth="1"/>
    <col min="12293" max="12293" width="12.28515625" style="1" customWidth="1"/>
    <col min="12294" max="12294" width="3.7109375" style="1" customWidth="1"/>
    <col min="12295" max="12295" width="23.5703125" style="1" customWidth="1"/>
    <col min="12296" max="12296" width="3.7109375" style="1" customWidth="1"/>
    <col min="12297" max="12297" width="10" style="1" customWidth="1"/>
    <col min="12298" max="12298" width="3.7109375" style="1" customWidth="1"/>
    <col min="12299" max="12299" width="12.28515625" style="1" customWidth="1"/>
    <col min="12300" max="12300" width="7.28515625" style="1" customWidth="1"/>
    <col min="12301" max="12544" width="9.140625" style="1"/>
    <col min="12545" max="12545" width="15.85546875" style="1" customWidth="1"/>
    <col min="12546" max="12546" width="5.7109375" style="1" customWidth="1"/>
    <col min="12547" max="12547" width="39.5703125" style="1" customWidth="1"/>
    <col min="12548" max="12548" width="3.7109375" style="1" customWidth="1"/>
    <col min="12549" max="12549" width="12.28515625" style="1" customWidth="1"/>
    <col min="12550" max="12550" width="3.7109375" style="1" customWidth="1"/>
    <col min="12551" max="12551" width="23.5703125" style="1" customWidth="1"/>
    <col min="12552" max="12552" width="3.7109375" style="1" customWidth="1"/>
    <col min="12553" max="12553" width="10" style="1" customWidth="1"/>
    <col min="12554" max="12554" width="3.7109375" style="1" customWidth="1"/>
    <col min="12555" max="12555" width="12.28515625" style="1" customWidth="1"/>
    <col min="12556" max="12556" width="7.28515625" style="1" customWidth="1"/>
    <col min="12557" max="12800" width="9.140625" style="1"/>
    <col min="12801" max="12801" width="15.85546875" style="1" customWidth="1"/>
    <col min="12802" max="12802" width="5.7109375" style="1" customWidth="1"/>
    <col min="12803" max="12803" width="39.5703125" style="1" customWidth="1"/>
    <col min="12804" max="12804" width="3.7109375" style="1" customWidth="1"/>
    <col min="12805" max="12805" width="12.28515625" style="1" customWidth="1"/>
    <col min="12806" max="12806" width="3.7109375" style="1" customWidth="1"/>
    <col min="12807" max="12807" width="23.5703125" style="1" customWidth="1"/>
    <col min="12808" max="12808" width="3.7109375" style="1" customWidth="1"/>
    <col min="12809" max="12809" width="10" style="1" customWidth="1"/>
    <col min="12810" max="12810" width="3.7109375" style="1" customWidth="1"/>
    <col min="12811" max="12811" width="12.28515625" style="1" customWidth="1"/>
    <col min="12812" max="12812" width="7.28515625" style="1" customWidth="1"/>
    <col min="12813" max="13056" width="9.140625" style="1"/>
    <col min="13057" max="13057" width="15.85546875" style="1" customWidth="1"/>
    <col min="13058" max="13058" width="5.7109375" style="1" customWidth="1"/>
    <col min="13059" max="13059" width="39.5703125" style="1" customWidth="1"/>
    <col min="13060" max="13060" width="3.7109375" style="1" customWidth="1"/>
    <col min="13061" max="13061" width="12.28515625" style="1" customWidth="1"/>
    <col min="13062" max="13062" width="3.7109375" style="1" customWidth="1"/>
    <col min="13063" max="13063" width="23.5703125" style="1" customWidth="1"/>
    <col min="13064" max="13064" width="3.7109375" style="1" customWidth="1"/>
    <col min="13065" max="13065" width="10" style="1" customWidth="1"/>
    <col min="13066" max="13066" width="3.7109375" style="1" customWidth="1"/>
    <col min="13067" max="13067" width="12.28515625" style="1" customWidth="1"/>
    <col min="13068" max="13068" width="7.28515625" style="1" customWidth="1"/>
    <col min="13069" max="13312" width="9.140625" style="1"/>
    <col min="13313" max="13313" width="15.85546875" style="1" customWidth="1"/>
    <col min="13314" max="13314" width="5.7109375" style="1" customWidth="1"/>
    <col min="13315" max="13315" width="39.5703125" style="1" customWidth="1"/>
    <col min="13316" max="13316" width="3.7109375" style="1" customWidth="1"/>
    <col min="13317" max="13317" width="12.28515625" style="1" customWidth="1"/>
    <col min="13318" max="13318" width="3.7109375" style="1" customWidth="1"/>
    <col min="13319" max="13319" width="23.5703125" style="1" customWidth="1"/>
    <col min="13320" max="13320" width="3.7109375" style="1" customWidth="1"/>
    <col min="13321" max="13321" width="10" style="1" customWidth="1"/>
    <col min="13322" max="13322" width="3.7109375" style="1" customWidth="1"/>
    <col min="13323" max="13323" width="12.28515625" style="1" customWidth="1"/>
    <col min="13324" max="13324" width="7.28515625" style="1" customWidth="1"/>
    <col min="13325" max="13568" width="9.140625" style="1"/>
    <col min="13569" max="13569" width="15.85546875" style="1" customWidth="1"/>
    <col min="13570" max="13570" width="5.7109375" style="1" customWidth="1"/>
    <col min="13571" max="13571" width="39.5703125" style="1" customWidth="1"/>
    <col min="13572" max="13572" width="3.7109375" style="1" customWidth="1"/>
    <col min="13573" max="13573" width="12.28515625" style="1" customWidth="1"/>
    <col min="13574" max="13574" width="3.7109375" style="1" customWidth="1"/>
    <col min="13575" max="13575" width="23.5703125" style="1" customWidth="1"/>
    <col min="13576" max="13576" width="3.7109375" style="1" customWidth="1"/>
    <col min="13577" max="13577" width="10" style="1" customWidth="1"/>
    <col min="13578" max="13578" width="3.7109375" style="1" customWidth="1"/>
    <col min="13579" max="13579" width="12.28515625" style="1" customWidth="1"/>
    <col min="13580" max="13580" width="7.28515625" style="1" customWidth="1"/>
    <col min="13581" max="13824" width="9.140625" style="1"/>
    <col min="13825" max="13825" width="15.85546875" style="1" customWidth="1"/>
    <col min="13826" max="13826" width="5.7109375" style="1" customWidth="1"/>
    <col min="13827" max="13827" width="39.5703125" style="1" customWidth="1"/>
    <col min="13828" max="13828" width="3.7109375" style="1" customWidth="1"/>
    <col min="13829" max="13829" width="12.28515625" style="1" customWidth="1"/>
    <col min="13830" max="13830" width="3.7109375" style="1" customWidth="1"/>
    <col min="13831" max="13831" width="23.5703125" style="1" customWidth="1"/>
    <col min="13832" max="13832" width="3.7109375" style="1" customWidth="1"/>
    <col min="13833" max="13833" width="10" style="1" customWidth="1"/>
    <col min="13834" max="13834" width="3.7109375" style="1" customWidth="1"/>
    <col min="13835" max="13835" width="12.28515625" style="1" customWidth="1"/>
    <col min="13836" max="13836" width="7.28515625" style="1" customWidth="1"/>
    <col min="13837" max="14080" width="9.140625" style="1"/>
    <col min="14081" max="14081" width="15.85546875" style="1" customWidth="1"/>
    <col min="14082" max="14082" width="5.7109375" style="1" customWidth="1"/>
    <col min="14083" max="14083" width="39.5703125" style="1" customWidth="1"/>
    <col min="14084" max="14084" width="3.7109375" style="1" customWidth="1"/>
    <col min="14085" max="14085" width="12.28515625" style="1" customWidth="1"/>
    <col min="14086" max="14086" width="3.7109375" style="1" customWidth="1"/>
    <col min="14087" max="14087" width="23.5703125" style="1" customWidth="1"/>
    <col min="14088" max="14088" width="3.7109375" style="1" customWidth="1"/>
    <col min="14089" max="14089" width="10" style="1" customWidth="1"/>
    <col min="14090" max="14090" width="3.7109375" style="1" customWidth="1"/>
    <col min="14091" max="14091" width="12.28515625" style="1" customWidth="1"/>
    <col min="14092" max="14092" width="7.28515625" style="1" customWidth="1"/>
    <col min="14093" max="14336" width="9.140625" style="1"/>
    <col min="14337" max="14337" width="15.85546875" style="1" customWidth="1"/>
    <col min="14338" max="14338" width="5.7109375" style="1" customWidth="1"/>
    <col min="14339" max="14339" width="39.5703125" style="1" customWidth="1"/>
    <col min="14340" max="14340" width="3.7109375" style="1" customWidth="1"/>
    <col min="14341" max="14341" width="12.28515625" style="1" customWidth="1"/>
    <col min="14342" max="14342" width="3.7109375" style="1" customWidth="1"/>
    <col min="14343" max="14343" width="23.5703125" style="1" customWidth="1"/>
    <col min="14344" max="14344" width="3.7109375" style="1" customWidth="1"/>
    <col min="14345" max="14345" width="10" style="1" customWidth="1"/>
    <col min="14346" max="14346" width="3.7109375" style="1" customWidth="1"/>
    <col min="14347" max="14347" width="12.28515625" style="1" customWidth="1"/>
    <col min="14348" max="14348" width="7.28515625" style="1" customWidth="1"/>
    <col min="14349" max="14592" width="9.140625" style="1"/>
    <col min="14593" max="14593" width="15.85546875" style="1" customWidth="1"/>
    <col min="14594" max="14594" width="5.7109375" style="1" customWidth="1"/>
    <col min="14595" max="14595" width="39.5703125" style="1" customWidth="1"/>
    <col min="14596" max="14596" width="3.7109375" style="1" customWidth="1"/>
    <col min="14597" max="14597" width="12.28515625" style="1" customWidth="1"/>
    <col min="14598" max="14598" width="3.7109375" style="1" customWidth="1"/>
    <col min="14599" max="14599" width="23.5703125" style="1" customWidth="1"/>
    <col min="14600" max="14600" width="3.7109375" style="1" customWidth="1"/>
    <col min="14601" max="14601" width="10" style="1" customWidth="1"/>
    <col min="14602" max="14602" width="3.7109375" style="1" customWidth="1"/>
    <col min="14603" max="14603" width="12.28515625" style="1" customWidth="1"/>
    <col min="14604" max="14604" width="7.28515625" style="1" customWidth="1"/>
    <col min="14605" max="14848" width="9.140625" style="1"/>
    <col min="14849" max="14849" width="15.85546875" style="1" customWidth="1"/>
    <col min="14850" max="14850" width="5.7109375" style="1" customWidth="1"/>
    <col min="14851" max="14851" width="39.5703125" style="1" customWidth="1"/>
    <col min="14852" max="14852" width="3.7109375" style="1" customWidth="1"/>
    <col min="14853" max="14853" width="12.28515625" style="1" customWidth="1"/>
    <col min="14854" max="14854" width="3.7109375" style="1" customWidth="1"/>
    <col min="14855" max="14855" width="23.5703125" style="1" customWidth="1"/>
    <col min="14856" max="14856" width="3.7109375" style="1" customWidth="1"/>
    <col min="14857" max="14857" width="10" style="1" customWidth="1"/>
    <col min="14858" max="14858" width="3.7109375" style="1" customWidth="1"/>
    <col min="14859" max="14859" width="12.28515625" style="1" customWidth="1"/>
    <col min="14860" max="14860" width="7.28515625" style="1" customWidth="1"/>
    <col min="14861" max="15104" width="9.140625" style="1"/>
    <col min="15105" max="15105" width="15.85546875" style="1" customWidth="1"/>
    <col min="15106" max="15106" width="5.7109375" style="1" customWidth="1"/>
    <col min="15107" max="15107" width="39.5703125" style="1" customWidth="1"/>
    <col min="15108" max="15108" width="3.7109375" style="1" customWidth="1"/>
    <col min="15109" max="15109" width="12.28515625" style="1" customWidth="1"/>
    <col min="15110" max="15110" width="3.7109375" style="1" customWidth="1"/>
    <col min="15111" max="15111" width="23.5703125" style="1" customWidth="1"/>
    <col min="15112" max="15112" width="3.7109375" style="1" customWidth="1"/>
    <col min="15113" max="15113" width="10" style="1" customWidth="1"/>
    <col min="15114" max="15114" width="3.7109375" style="1" customWidth="1"/>
    <col min="15115" max="15115" width="12.28515625" style="1" customWidth="1"/>
    <col min="15116" max="15116" width="7.28515625" style="1" customWidth="1"/>
    <col min="15117" max="15360" width="9.140625" style="1"/>
    <col min="15361" max="15361" width="15.85546875" style="1" customWidth="1"/>
    <col min="15362" max="15362" width="5.7109375" style="1" customWidth="1"/>
    <col min="15363" max="15363" width="39.5703125" style="1" customWidth="1"/>
    <col min="15364" max="15364" width="3.7109375" style="1" customWidth="1"/>
    <col min="15365" max="15365" width="12.28515625" style="1" customWidth="1"/>
    <col min="15366" max="15366" width="3.7109375" style="1" customWidth="1"/>
    <col min="15367" max="15367" width="23.5703125" style="1" customWidth="1"/>
    <col min="15368" max="15368" width="3.7109375" style="1" customWidth="1"/>
    <col min="15369" max="15369" width="10" style="1" customWidth="1"/>
    <col min="15370" max="15370" width="3.7109375" style="1" customWidth="1"/>
    <col min="15371" max="15371" width="12.28515625" style="1" customWidth="1"/>
    <col min="15372" max="15372" width="7.28515625" style="1" customWidth="1"/>
    <col min="15373" max="15616" width="9.140625" style="1"/>
    <col min="15617" max="15617" width="15.85546875" style="1" customWidth="1"/>
    <col min="15618" max="15618" width="5.7109375" style="1" customWidth="1"/>
    <col min="15619" max="15619" width="39.5703125" style="1" customWidth="1"/>
    <col min="15620" max="15620" width="3.7109375" style="1" customWidth="1"/>
    <col min="15621" max="15621" width="12.28515625" style="1" customWidth="1"/>
    <col min="15622" max="15622" width="3.7109375" style="1" customWidth="1"/>
    <col min="15623" max="15623" width="23.5703125" style="1" customWidth="1"/>
    <col min="15624" max="15624" width="3.7109375" style="1" customWidth="1"/>
    <col min="15625" max="15625" width="10" style="1" customWidth="1"/>
    <col min="15626" max="15626" width="3.7109375" style="1" customWidth="1"/>
    <col min="15627" max="15627" width="12.28515625" style="1" customWidth="1"/>
    <col min="15628" max="15628" width="7.28515625" style="1" customWidth="1"/>
    <col min="15629" max="15872" width="9.140625" style="1"/>
    <col min="15873" max="15873" width="15.85546875" style="1" customWidth="1"/>
    <col min="15874" max="15874" width="5.7109375" style="1" customWidth="1"/>
    <col min="15875" max="15875" width="39.5703125" style="1" customWidth="1"/>
    <col min="15876" max="15876" width="3.7109375" style="1" customWidth="1"/>
    <col min="15877" max="15877" width="12.28515625" style="1" customWidth="1"/>
    <col min="15878" max="15878" width="3.7109375" style="1" customWidth="1"/>
    <col min="15879" max="15879" width="23.5703125" style="1" customWidth="1"/>
    <col min="15880" max="15880" width="3.7109375" style="1" customWidth="1"/>
    <col min="15881" max="15881" width="10" style="1" customWidth="1"/>
    <col min="15882" max="15882" width="3.7109375" style="1" customWidth="1"/>
    <col min="15883" max="15883" width="12.28515625" style="1" customWidth="1"/>
    <col min="15884" max="15884" width="7.28515625" style="1" customWidth="1"/>
    <col min="15885" max="16128" width="9.140625" style="1"/>
    <col min="16129" max="16129" width="15.85546875" style="1" customWidth="1"/>
    <col min="16130" max="16130" width="5.7109375" style="1" customWidth="1"/>
    <col min="16131" max="16131" width="39.5703125" style="1" customWidth="1"/>
    <col min="16132" max="16132" width="3.7109375" style="1" customWidth="1"/>
    <col min="16133" max="16133" width="12.28515625" style="1" customWidth="1"/>
    <col min="16134" max="16134" width="3.7109375" style="1" customWidth="1"/>
    <col min="16135" max="16135" width="23.5703125" style="1" customWidth="1"/>
    <col min="16136" max="16136" width="3.7109375" style="1" customWidth="1"/>
    <col min="16137" max="16137" width="10" style="1" customWidth="1"/>
    <col min="16138" max="16138" width="3.7109375" style="1" customWidth="1"/>
    <col min="16139" max="16139" width="12.28515625" style="1" customWidth="1"/>
    <col min="16140" max="16140" width="7.28515625" style="1" customWidth="1"/>
    <col min="16141" max="16384" width="9.140625" style="1"/>
  </cols>
  <sheetData>
    <row r="1" spans="1:12">
      <c r="J1" s="174" t="s">
        <v>256</v>
      </c>
      <c r="K1" s="13"/>
      <c r="L1" s="13"/>
    </row>
    <row r="2" spans="1:12">
      <c r="A2" s="175" t="s">
        <v>158</v>
      </c>
      <c r="B2" s="3"/>
      <c r="J2" s="175" t="s">
        <v>158</v>
      </c>
      <c r="K2" s="3"/>
      <c r="L2" s="3"/>
    </row>
    <row r="3" spans="1:12">
      <c r="A3" s="176" t="s">
        <v>257</v>
      </c>
      <c r="B3" s="176" t="s">
        <v>258</v>
      </c>
      <c r="C3" s="4"/>
      <c r="D3" s="4"/>
      <c r="E3" s="177" t="s">
        <v>259</v>
      </c>
      <c r="F3" s="5"/>
      <c r="G3" s="177" t="s">
        <v>260</v>
      </c>
      <c r="H3" s="5"/>
      <c r="I3" s="177" t="s">
        <v>261</v>
      </c>
      <c r="J3" s="5"/>
      <c r="K3" s="177" t="s">
        <v>262</v>
      </c>
      <c r="L3" s="5"/>
    </row>
    <row r="4" spans="1:12">
      <c r="A4" s="178" t="s">
        <v>263</v>
      </c>
      <c r="B4" s="178" t="s">
        <v>264</v>
      </c>
      <c r="C4" s="6"/>
      <c r="D4" s="6"/>
      <c r="E4" s="7">
        <v>5808872.0999999996</v>
      </c>
      <c r="F4" s="8"/>
      <c r="G4" s="7">
        <v>2704814.41</v>
      </c>
      <c r="H4" s="8"/>
      <c r="I4" s="7">
        <v>3436754.83</v>
      </c>
      <c r="J4" s="8"/>
      <c r="K4" s="7">
        <v>5076931.68</v>
      </c>
      <c r="L4" s="8"/>
    </row>
    <row r="5" spans="1:12">
      <c r="A5" s="178" t="s">
        <v>269</v>
      </c>
      <c r="B5" s="175" t="s">
        <v>158</v>
      </c>
      <c r="C5" s="178" t="s">
        <v>270</v>
      </c>
      <c r="D5" s="6"/>
      <c r="E5" s="7">
        <v>5428322.6399999997</v>
      </c>
      <c r="F5" s="8"/>
      <c r="G5" s="7">
        <v>2704814.41</v>
      </c>
      <c r="H5" s="8"/>
      <c r="I5" s="7">
        <v>3428832.57</v>
      </c>
      <c r="J5" s="8"/>
      <c r="K5" s="7">
        <v>4704304.4800000004</v>
      </c>
      <c r="L5" s="8"/>
    </row>
    <row r="6" spans="1:12">
      <c r="A6" s="178" t="s">
        <v>274</v>
      </c>
      <c r="B6" s="175" t="s">
        <v>158</v>
      </c>
      <c r="C6" s="178" t="s">
        <v>275</v>
      </c>
      <c r="D6" s="6"/>
      <c r="E6" s="7">
        <v>5194952.75</v>
      </c>
      <c r="F6" s="8"/>
      <c r="G6" s="7">
        <v>2032427.31</v>
      </c>
      <c r="H6" s="8"/>
      <c r="I6" s="7">
        <v>2928669.08</v>
      </c>
      <c r="J6" s="8"/>
      <c r="K6" s="7">
        <v>4298710.9800000004</v>
      </c>
      <c r="L6" s="8"/>
    </row>
    <row r="7" spans="1:12">
      <c r="A7" s="178" t="s">
        <v>280</v>
      </c>
      <c r="B7" s="175" t="s">
        <v>158</v>
      </c>
      <c r="C7" s="178" t="s">
        <v>275</v>
      </c>
      <c r="D7" s="6"/>
      <c r="E7" s="7">
        <v>5194952.75</v>
      </c>
      <c r="F7" s="8"/>
      <c r="G7" s="7">
        <v>2032427.31</v>
      </c>
      <c r="H7" s="8"/>
      <c r="I7" s="7">
        <v>2928669.08</v>
      </c>
      <c r="J7" s="8"/>
      <c r="K7" s="7">
        <v>4298710.9800000004</v>
      </c>
      <c r="L7" s="8"/>
    </row>
    <row r="8" spans="1:12">
      <c r="A8" s="178" t="s">
        <v>281</v>
      </c>
      <c r="B8" s="175" t="s">
        <v>158</v>
      </c>
      <c r="C8" s="178" t="s">
        <v>282</v>
      </c>
      <c r="D8" s="6"/>
      <c r="E8" s="7">
        <v>23996.400000000001</v>
      </c>
      <c r="F8" s="8"/>
      <c r="G8" s="7">
        <v>8690</v>
      </c>
      <c r="H8" s="8"/>
      <c r="I8" s="7">
        <v>8690</v>
      </c>
      <c r="J8" s="8"/>
      <c r="K8" s="7">
        <v>23996.400000000001</v>
      </c>
      <c r="L8" s="8"/>
    </row>
    <row r="9" spans="1:12">
      <c r="A9" s="180" t="s">
        <v>285</v>
      </c>
      <c r="B9" s="175" t="s">
        <v>158</v>
      </c>
      <c r="C9" s="180" t="s">
        <v>286</v>
      </c>
      <c r="D9" s="9"/>
      <c r="E9" s="10">
        <v>23996.400000000001</v>
      </c>
      <c r="F9" s="11"/>
      <c r="G9" s="11">
        <v>0</v>
      </c>
      <c r="H9" s="11"/>
      <c r="I9" s="11">
        <v>0</v>
      </c>
      <c r="J9" s="11"/>
      <c r="K9" s="10">
        <v>23996.400000000001</v>
      </c>
      <c r="L9" s="8"/>
    </row>
    <row r="10" spans="1:12">
      <c r="A10" s="180" t="s">
        <v>288</v>
      </c>
      <c r="B10" s="175" t="s">
        <v>158</v>
      </c>
      <c r="C10" s="180" t="s">
        <v>289</v>
      </c>
      <c r="D10" s="9"/>
      <c r="E10" s="11">
        <v>0</v>
      </c>
      <c r="F10" s="11"/>
      <c r="G10" s="10">
        <v>8690</v>
      </c>
      <c r="H10" s="11"/>
      <c r="I10" s="10">
        <v>8690</v>
      </c>
      <c r="J10" s="11"/>
      <c r="K10" s="11">
        <v>0</v>
      </c>
      <c r="L10" s="8"/>
    </row>
    <row r="11" spans="1:12">
      <c r="A11" s="182" t="s">
        <v>158</v>
      </c>
      <c r="B11" s="175" t="s">
        <v>158</v>
      </c>
      <c r="C11" s="182" t="s">
        <v>158</v>
      </c>
      <c r="D11" s="12"/>
      <c r="E11" s="12"/>
      <c r="F11" s="12"/>
      <c r="G11" s="12"/>
      <c r="H11" s="12"/>
      <c r="I11" s="12"/>
      <c r="J11" s="12"/>
      <c r="K11" s="12"/>
      <c r="L11" s="8"/>
    </row>
    <row r="12" spans="1:12">
      <c r="A12" s="178" t="s">
        <v>291</v>
      </c>
      <c r="B12" s="175" t="s">
        <v>158</v>
      </c>
      <c r="C12" s="178" t="s">
        <v>292</v>
      </c>
      <c r="D12" s="6"/>
      <c r="E12" s="7">
        <v>17708.71</v>
      </c>
      <c r="F12" s="8"/>
      <c r="G12" s="7">
        <v>1566786.32</v>
      </c>
      <c r="H12" s="8"/>
      <c r="I12" s="7">
        <v>1470386.44</v>
      </c>
      <c r="J12" s="8"/>
      <c r="K12" s="7">
        <v>114108.59</v>
      </c>
      <c r="L12" s="8"/>
    </row>
    <row r="13" spans="1:12">
      <c r="A13" s="180" t="s">
        <v>297</v>
      </c>
      <c r="B13" s="175" t="s">
        <v>158</v>
      </c>
      <c r="C13" s="180" t="s">
        <v>298</v>
      </c>
      <c r="D13" s="9"/>
      <c r="E13" s="11">
        <v>0</v>
      </c>
      <c r="F13" s="11"/>
      <c r="G13" s="10">
        <v>203710.43</v>
      </c>
      <c r="H13" s="11"/>
      <c r="I13" s="10">
        <v>179008.89</v>
      </c>
      <c r="J13" s="11"/>
      <c r="K13" s="10">
        <v>24701.54</v>
      </c>
      <c r="L13" s="8"/>
    </row>
    <row r="14" spans="1:12">
      <c r="A14" s="180" t="s">
        <v>303</v>
      </c>
      <c r="B14" s="175" t="s">
        <v>158</v>
      </c>
      <c r="C14" s="180" t="s">
        <v>304</v>
      </c>
      <c r="D14" s="9"/>
      <c r="E14" s="10">
        <v>4986.95</v>
      </c>
      <c r="F14" s="11"/>
      <c r="G14" s="10">
        <v>1156459.3799999999</v>
      </c>
      <c r="H14" s="11"/>
      <c r="I14" s="10">
        <v>1159276.95</v>
      </c>
      <c r="J14" s="11"/>
      <c r="K14" s="10">
        <v>2169.38</v>
      </c>
      <c r="L14" s="8"/>
    </row>
    <row r="15" spans="1:12">
      <c r="A15" s="180" t="s">
        <v>309</v>
      </c>
      <c r="B15" s="175" t="s">
        <v>158</v>
      </c>
      <c r="C15" s="180" t="s">
        <v>310</v>
      </c>
      <c r="D15" s="9"/>
      <c r="E15" s="10">
        <v>12721.75</v>
      </c>
      <c r="F15" s="11"/>
      <c r="G15" s="10">
        <v>119316.51</v>
      </c>
      <c r="H15" s="11"/>
      <c r="I15" s="10">
        <v>131966.04999999999</v>
      </c>
      <c r="J15" s="11"/>
      <c r="K15" s="11">
        <v>72.209999999999994</v>
      </c>
      <c r="L15" s="8"/>
    </row>
    <row r="16" spans="1:12">
      <c r="A16" s="180" t="s">
        <v>315</v>
      </c>
      <c r="B16" s="175" t="s">
        <v>158</v>
      </c>
      <c r="C16" s="180" t="s">
        <v>316</v>
      </c>
      <c r="D16" s="9"/>
      <c r="E16" s="11">
        <v>0</v>
      </c>
      <c r="F16" s="11"/>
      <c r="G16" s="10">
        <v>87300</v>
      </c>
      <c r="H16" s="11"/>
      <c r="I16" s="11">
        <v>134.55000000000001</v>
      </c>
      <c r="J16" s="11"/>
      <c r="K16" s="10">
        <v>87165.45</v>
      </c>
      <c r="L16" s="8"/>
    </row>
    <row r="17" spans="1:12">
      <c r="A17" s="180" t="s">
        <v>321</v>
      </c>
      <c r="B17" s="175" t="s">
        <v>158</v>
      </c>
      <c r="C17" s="180" t="s">
        <v>322</v>
      </c>
      <c r="D17" s="9"/>
      <c r="E17" s="11">
        <v>0.01</v>
      </c>
      <c r="F17" s="11"/>
      <c r="G17" s="11">
        <v>0</v>
      </c>
      <c r="H17" s="11"/>
      <c r="I17" s="11">
        <v>0</v>
      </c>
      <c r="J17" s="11"/>
      <c r="K17" s="11">
        <v>0.01</v>
      </c>
      <c r="L17" s="8"/>
    </row>
    <row r="18" spans="1:12">
      <c r="A18" s="182" t="s">
        <v>158</v>
      </c>
      <c r="B18" s="175" t="s">
        <v>158</v>
      </c>
      <c r="C18" s="182" t="s">
        <v>158</v>
      </c>
      <c r="D18" s="12"/>
      <c r="E18" s="12"/>
      <c r="F18" s="12"/>
      <c r="G18" s="12"/>
      <c r="H18" s="12"/>
      <c r="I18" s="12"/>
      <c r="J18" s="12"/>
      <c r="K18" s="12"/>
      <c r="L18" s="8"/>
    </row>
    <row r="19" spans="1:12">
      <c r="A19" s="178" t="s">
        <v>324</v>
      </c>
      <c r="B19" s="175" t="s">
        <v>158</v>
      </c>
      <c r="C19" s="178" t="s">
        <v>325</v>
      </c>
      <c r="D19" s="6"/>
      <c r="E19" s="7">
        <v>52000</v>
      </c>
      <c r="F19" s="8"/>
      <c r="G19" s="8">
        <v>0</v>
      </c>
      <c r="H19" s="8"/>
      <c r="I19" s="8">
        <v>0</v>
      </c>
      <c r="J19" s="8"/>
      <c r="K19" s="7">
        <v>52000</v>
      </c>
      <c r="L19" s="8"/>
    </row>
    <row r="20" spans="1:12">
      <c r="A20" s="180" t="s">
        <v>327</v>
      </c>
      <c r="B20" s="175" t="s">
        <v>158</v>
      </c>
      <c r="C20" s="180" t="s">
        <v>328</v>
      </c>
      <c r="D20" s="9"/>
      <c r="E20" s="10">
        <v>52000</v>
      </c>
      <c r="F20" s="11"/>
      <c r="G20" s="11">
        <v>0</v>
      </c>
      <c r="H20" s="11"/>
      <c r="I20" s="11">
        <v>0</v>
      </c>
      <c r="J20" s="11"/>
      <c r="K20" s="10">
        <v>52000</v>
      </c>
      <c r="L20" s="8"/>
    </row>
    <row r="21" spans="1:12">
      <c r="A21" s="182" t="s">
        <v>158</v>
      </c>
      <c r="B21" s="175" t="s">
        <v>158</v>
      </c>
      <c r="C21" s="182" t="s">
        <v>158</v>
      </c>
      <c r="D21" s="12"/>
      <c r="E21" s="12"/>
      <c r="F21" s="12"/>
      <c r="G21" s="12"/>
      <c r="H21" s="12"/>
      <c r="I21" s="12"/>
      <c r="J21" s="12"/>
      <c r="K21" s="12"/>
      <c r="L21" s="8"/>
    </row>
    <row r="22" spans="1:12">
      <c r="A22" s="178" t="s">
        <v>329</v>
      </c>
      <c r="B22" s="175" t="s">
        <v>158</v>
      </c>
      <c r="C22" s="178" t="s">
        <v>330</v>
      </c>
      <c r="D22" s="6"/>
      <c r="E22" s="7">
        <v>4430212.92</v>
      </c>
      <c r="F22" s="8"/>
      <c r="G22" s="7">
        <v>326163.90000000002</v>
      </c>
      <c r="H22" s="8"/>
      <c r="I22" s="7">
        <v>1196589.31</v>
      </c>
      <c r="J22" s="8"/>
      <c r="K22" s="7">
        <v>3559787.51</v>
      </c>
      <c r="L22" s="8"/>
    </row>
    <row r="23" spans="1:12">
      <c r="A23" s="180" t="s">
        <v>335</v>
      </c>
      <c r="B23" s="175" t="s">
        <v>158</v>
      </c>
      <c r="C23" s="180" t="s">
        <v>336</v>
      </c>
      <c r="D23" s="9"/>
      <c r="E23" s="10">
        <v>37896.11</v>
      </c>
      <c r="F23" s="11"/>
      <c r="G23" s="11">
        <v>70.81</v>
      </c>
      <c r="H23" s="11"/>
      <c r="I23" s="10">
        <v>37931.07</v>
      </c>
      <c r="J23" s="11"/>
      <c r="K23" s="11">
        <v>35.85</v>
      </c>
      <c r="L23" s="8"/>
    </row>
    <row r="24" spans="1:12">
      <c r="A24" s="180" t="s">
        <v>340</v>
      </c>
      <c r="B24" s="175" t="s">
        <v>158</v>
      </c>
      <c r="C24" s="180" t="s">
        <v>341</v>
      </c>
      <c r="D24" s="9"/>
      <c r="E24" s="10">
        <v>29553.41</v>
      </c>
      <c r="F24" s="11"/>
      <c r="G24" s="11">
        <v>20.05</v>
      </c>
      <c r="H24" s="11"/>
      <c r="I24" s="10">
        <v>25243.759999999998</v>
      </c>
      <c r="J24" s="11"/>
      <c r="K24" s="10">
        <v>4329.7</v>
      </c>
      <c r="L24" s="8"/>
    </row>
    <row r="25" spans="1:12">
      <c r="A25" s="180" t="s">
        <v>346</v>
      </c>
      <c r="B25" s="175" t="s">
        <v>158</v>
      </c>
      <c r="C25" s="180" t="s">
        <v>347</v>
      </c>
      <c r="D25" s="9"/>
      <c r="E25" s="11">
        <v>0.01</v>
      </c>
      <c r="F25" s="11"/>
      <c r="G25" s="11">
        <v>0</v>
      </c>
      <c r="H25" s="11"/>
      <c r="I25" s="11">
        <v>0</v>
      </c>
      <c r="J25" s="11"/>
      <c r="K25" s="11">
        <v>0.01</v>
      </c>
      <c r="L25" s="8"/>
    </row>
    <row r="26" spans="1:12">
      <c r="A26" s="180" t="s">
        <v>348</v>
      </c>
      <c r="B26" s="175" t="s">
        <v>158</v>
      </c>
      <c r="C26" s="180" t="s">
        <v>349</v>
      </c>
      <c r="D26" s="9"/>
      <c r="E26" s="10">
        <v>384975.55</v>
      </c>
      <c r="F26" s="11"/>
      <c r="G26" s="10">
        <v>14252.43</v>
      </c>
      <c r="H26" s="11"/>
      <c r="I26" s="11">
        <v>0</v>
      </c>
      <c r="J26" s="11"/>
      <c r="K26" s="10">
        <v>399227.98</v>
      </c>
      <c r="L26" s="8"/>
    </row>
    <row r="27" spans="1:12">
      <c r="A27" s="180" t="s">
        <v>354</v>
      </c>
      <c r="B27" s="175" t="s">
        <v>158</v>
      </c>
      <c r="C27" s="180" t="s">
        <v>355</v>
      </c>
      <c r="D27" s="9"/>
      <c r="E27" s="10">
        <v>532061.11</v>
      </c>
      <c r="F27" s="11"/>
      <c r="G27" s="10">
        <v>2835.26</v>
      </c>
      <c r="H27" s="11"/>
      <c r="I27" s="11">
        <v>0</v>
      </c>
      <c r="J27" s="11"/>
      <c r="K27" s="10">
        <v>534896.37</v>
      </c>
      <c r="L27" s="8"/>
    </row>
    <row r="28" spans="1:12">
      <c r="A28" s="180" t="s">
        <v>359</v>
      </c>
      <c r="B28" s="175" t="s">
        <v>158</v>
      </c>
      <c r="C28" s="180" t="s">
        <v>360</v>
      </c>
      <c r="D28" s="9"/>
      <c r="E28" s="10">
        <v>335622.38</v>
      </c>
      <c r="F28" s="11"/>
      <c r="G28" s="10">
        <v>1645.12</v>
      </c>
      <c r="H28" s="11"/>
      <c r="I28" s="11">
        <v>298.08</v>
      </c>
      <c r="J28" s="11"/>
      <c r="K28" s="10">
        <v>336969.42</v>
      </c>
      <c r="L28" s="8"/>
    </row>
    <row r="29" spans="1:12">
      <c r="A29" s="180" t="s">
        <v>365</v>
      </c>
      <c r="B29" s="175" t="s">
        <v>158</v>
      </c>
      <c r="C29" s="180" t="s">
        <v>366</v>
      </c>
      <c r="D29" s="9"/>
      <c r="E29" s="10">
        <v>870790.03</v>
      </c>
      <c r="F29" s="11"/>
      <c r="G29" s="10">
        <v>166409.64000000001</v>
      </c>
      <c r="H29" s="11"/>
      <c r="I29" s="11">
        <v>0</v>
      </c>
      <c r="J29" s="11"/>
      <c r="K29" s="10">
        <v>1037199.67</v>
      </c>
      <c r="L29" s="8"/>
    </row>
    <row r="30" spans="1:12">
      <c r="A30" s="180" t="s">
        <v>370</v>
      </c>
      <c r="B30" s="175" t="s">
        <v>158</v>
      </c>
      <c r="C30" s="180" t="s">
        <v>371</v>
      </c>
      <c r="D30" s="9"/>
      <c r="E30" s="10">
        <v>123903.51</v>
      </c>
      <c r="F30" s="11"/>
      <c r="G30" s="10">
        <v>132496.20000000001</v>
      </c>
      <c r="H30" s="11"/>
      <c r="I30" s="11">
        <v>0</v>
      </c>
      <c r="J30" s="11"/>
      <c r="K30" s="10">
        <v>256399.71</v>
      </c>
      <c r="L30" s="8"/>
    </row>
    <row r="31" spans="1:12">
      <c r="A31" s="180" t="s">
        <v>375</v>
      </c>
      <c r="B31" s="175" t="s">
        <v>158</v>
      </c>
      <c r="C31" s="180" t="s">
        <v>376</v>
      </c>
      <c r="D31" s="9"/>
      <c r="E31" s="10">
        <v>1915284.22</v>
      </c>
      <c r="F31" s="11"/>
      <c r="G31" s="10">
        <v>8215</v>
      </c>
      <c r="H31" s="11"/>
      <c r="I31" s="10">
        <v>932770.42</v>
      </c>
      <c r="J31" s="11"/>
      <c r="K31" s="10">
        <v>990728.8</v>
      </c>
      <c r="L31" s="8"/>
    </row>
    <row r="32" spans="1:12">
      <c r="A32" s="180" t="s">
        <v>1914</v>
      </c>
      <c r="B32" s="175" t="s">
        <v>158</v>
      </c>
      <c r="C32" s="180" t="s">
        <v>1915</v>
      </c>
      <c r="D32" s="9"/>
      <c r="E32" s="10">
        <v>200126.59</v>
      </c>
      <c r="F32" s="11"/>
      <c r="G32" s="11">
        <v>219.39</v>
      </c>
      <c r="H32" s="11"/>
      <c r="I32" s="10">
        <v>200345.98</v>
      </c>
      <c r="J32" s="11"/>
      <c r="K32" s="11">
        <v>0</v>
      </c>
      <c r="L32" s="8"/>
    </row>
    <row r="33" spans="1:12">
      <c r="A33" s="182" t="s">
        <v>158</v>
      </c>
      <c r="B33" s="175" t="s">
        <v>158</v>
      </c>
      <c r="C33" s="182" t="s">
        <v>158</v>
      </c>
      <c r="D33" s="12"/>
      <c r="E33" s="12"/>
      <c r="F33" s="12"/>
      <c r="G33" s="12"/>
      <c r="H33" s="12"/>
      <c r="I33" s="12"/>
      <c r="J33" s="12"/>
      <c r="K33" s="12"/>
      <c r="L33" s="8"/>
    </row>
    <row r="34" spans="1:12">
      <c r="A34" s="178" t="s">
        <v>385</v>
      </c>
      <c r="B34" s="175" t="s">
        <v>158</v>
      </c>
      <c r="C34" s="178" t="s">
        <v>386</v>
      </c>
      <c r="D34" s="6"/>
      <c r="E34" s="7">
        <v>670204.05000000005</v>
      </c>
      <c r="F34" s="8"/>
      <c r="G34" s="7">
        <v>2826.92</v>
      </c>
      <c r="H34" s="8"/>
      <c r="I34" s="7">
        <v>128168.35</v>
      </c>
      <c r="J34" s="8"/>
      <c r="K34" s="7">
        <v>544862.62</v>
      </c>
      <c r="L34" s="8"/>
    </row>
    <row r="35" spans="1:12">
      <c r="A35" s="180" t="s">
        <v>391</v>
      </c>
      <c r="B35" s="175" t="s">
        <v>158</v>
      </c>
      <c r="C35" s="180" t="s">
        <v>392</v>
      </c>
      <c r="D35" s="9"/>
      <c r="E35" s="10">
        <v>670204.05000000005</v>
      </c>
      <c r="F35" s="11"/>
      <c r="G35" s="10">
        <v>2826.92</v>
      </c>
      <c r="H35" s="11"/>
      <c r="I35" s="10">
        <v>128168.35</v>
      </c>
      <c r="J35" s="11"/>
      <c r="K35" s="10">
        <v>544862.62</v>
      </c>
      <c r="L35" s="8"/>
    </row>
    <row r="36" spans="1:12">
      <c r="A36" s="182" t="s">
        <v>158</v>
      </c>
      <c r="B36" s="175" t="s">
        <v>158</v>
      </c>
      <c r="C36" s="182" t="s">
        <v>158</v>
      </c>
      <c r="D36" s="12"/>
      <c r="E36" s="12"/>
      <c r="F36" s="12"/>
      <c r="G36" s="12"/>
      <c r="H36" s="12"/>
      <c r="I36" s="12"/>
      <c r="J36" s="12"/>
      <c r="K36" s="12"/>
      <c r="L36" s="8"/>
    </row>
    <row r="37" spans="1:12">
      <c r="A37" s="178" t="s">
        <v>393</v>
      </c>
      <c r="B37" s="175" t="s">
        <v>158</v>
      </c>
      <c r="C37" s="178" t="s">
        <v>325</v>
      </c>
      <c r="D37" s="6"/>
      <c r="E37" s="8">
        <v>830.67</v>
      </c>
      <c r="F37" s="8"/>
      <c r="G37" s="7">
        <v>127960.17</v>
      </c>
      <c r="H37" s="8"/>
      <c r="I37" s="7">
        <v>124834.98</v>
      </c>
      <c r="J37" s="8"/>
      <c r="K37" s="7">
        <v>3955.86</v>
      </c>
      <c r="L37" s="8"/>
    </row>
    <row r="38" spans="1:12">
      <c r="A38" s="180" t="s">
        <v>398</v>
      </c>
      <c r="B38" s="175" t="s">
        <v>158</v>
      </c>
      <c r="C38" s="180" t="s">
        <v>392</v>
      </c>
      <c r="D38" s="9"/>
      <c r="E38" s="11">
        <v>830.67</v>
      </c>
      <c r="F38" s="11"/>
      <c r="G38" s="10">
        <v>127960.17</v>
      </c>
      <c r="H38" s="11"/>
      <c r="I38" s="10">
        <v>124834.98</v>
      </c>
      <c r="J38" s="11"/>
      <c r="K38" s="10">
        <v>3955.86</v>
      </c>
      <c r="L38" s="8"/>
    </row>
    <row r="39" spans="1:12">
      <c r="A39" s="182" t="s">
        <v>158</v>
      </c>
      <c r="B39" s="175" t="s">
        <v>158</v>
      </c>
      <c r="C39" s="182" t="s">
        <v>158</v>
      </c>
      <c r="D39" s="12"/>
      <c r="E39" s="12"/>
      <c r="F39" s="12"/>
      <c r="G39" s="12"/>
      <c r="H39" s="12"/>
      <c r="I39" s="12"/>
      <c r="J39" s="12"/>
      <c r="K39" s="12"/>
      <c r="L39" s="8"/>
    </row>
    <row r="40" spans="1:12">
      <c r="A40" s="178" t="s">
        <v>399</v>
      </c>
      <c r="B40" s="175" t="s">
        <v>158</v>
      </c>
      <c r="C40" s="178" t="s">
        <v>400</v>
      </c>
      <c r="D40" s="6"/>
      <c r="E40" s="7">
        <v>233369.89</v>
      </c>
      <c r="F40" s="8"/>
      <c r="G40" s="7">
        <v>672387.1</v>
      </c>
      <c r="H40" s="8"/>
      <c r="I40" s="7">
        <v>500163.49</v>
      </c>
      <c r="J40" s="8"/>
      <c r="K40" s="7">
        <v>405593.5</v>
      </c>
      <c r="L40" s="8"/>
    </row>
    <row r="41" spans="1:12">
      <c r="A41" s="178" t="s">
        <v>405</v>
      </c>
      <c r="B41" s="175" t="s">
        <v>158</v>
      </c>
      <c r="C41" s="178" t="s">
        <v>406</v>
      </c>
      <c r="D41" s="6"/>
      <c r="E41" s="7">
        <v>156585.54</v>
      </c>
      <c r="F41" s="8"/>
      <c r="G41" s="7">
        <v>296283.51</v>
      </c>
      <c r="H41" s="8"/>
      <c r="I41" s="7">
        <v>305917.01</v>
      </c>
      <c r="J41" s="8"/>
      <c r="K41" s="7">
        <v>146952.04</v>
      </c>
      <c r="L41" s="8"/>
    </row>
    <row r="42" spans="1:12">
      <c r="A42" s="178" t="s">
        <v>411</v>
      </c>
      <c r="B42" s="175" t="s">
        <v>158</v>
      </c>
      <c r="C42" s="178" t="s">
        <v>412</v>
      </c>
      <c r="D42" s="6"/>
      <c r="E42" s="7">
        <v>156585.54</v>
      </c>
      <c r="F42" s="8"/>
      <c r="G42" s="7">
        <v>296283.51</v>
      </c>
      <c r="H42" s="8"/>
      <c r="I42" s="7">
        <v>305917.01</v>
      </c>
      <c r="J42" s="8"/>
      <c r="K42" s="7">
        <v>146952.04</v>
      </c>
      <c r="L42" s="8"/>
    </row>
    <row r="43" spans="1:12">
      <c r="A43" s="180" t="s">
        <v>413</v>
      </c>
      <c r="B43" s="175" t="s">
        <v>158</v>
      </c>
      <c r="C43" s="180" t="s">
        <v>414</v>
      </c>
      <c r="D43" s="9"/>
      <c r="E43" s="11">
        <v>597.28</v>
      </c>
      <c r="F43" s="11"/>
      <c r="G43" s="11">
        <v>0</v>
      </c>
      <c r="H43" s="11"/>
      <c r="I43" s="11">
        <v>0</v>
      </c>
      <c r="J43" s="11"/>
      <c r="K43" s="11">
        <v>597.28</v>
      </c>
      <c r="L43" s="8"/>
    </row>
    <row r="44" spans="1:12">
      <c r="A44" s="180" t="s">
        <v>417</v>
      </c>
      <c r="B44" s="175" t="s">
        <v>158</v>
      </c>
      <c r="C44" s="180" t="s">
        <v>418</v>
      </c>
      <c r="D44" s="9"/>
      <c r="E44" s="10">
        <v>12400</v>
      </c>
      <c r="F44" s="11"/>
      <c r="G44" s="10">
        <v>67572.639999999999</v>
      </c>
      <c r="H44" s="11"/>
      <c r="I44" s="10">
        <v>48690</v>
      </c>
      <c r="J44" s="11"/>
      <c r="K44" s="10">
        <v>31282.639999999999</v>
      </c>
      <c r="L44" s="8"/>
    </row>
    <row r="45" spans="1:12">
      <c r="A45" s="180" t="s">
        <v>423</v>
      </c>
      <c r="B45" s="175" t="s">
        <v>158</v>
      </c>
      <c r="C45" s="180" t="s">
        <v>424</v>
      </c>
      <c r="D45" s="9"/>
      <c r="E45" s="10">
        <v>112507.5</v>
      </c>
      <c r="F45" s="11"/>
      <c r="G45" s="10">
        <v>197630.11</v>
      </c>
      <c r="H45" s="11"/>
      <c r="I45" s="10">
        <v>210263.61</v>
      </c>
      <c r="J45" s="11"/>
      <c r="K45" s="10">
        <v>99874</v>
      </c>
      <c r="L45" s="8"/>
    </row>
    <row r="46" spans="1:12">
      <c r="A46" s="180" t="s">
        <v>429</v>
      </c>
      <c r="B46" s="175" t="s">
        <v>158</v>
      </c>
      <c r="C46" s="180" t="s">
        <v>430</v>
      </c>
      <c r="D46" s="9"/>
      <c r="E46" s="10">
        <v>31080.76</v>
      </c>
      <c r="F46" s="11"/>
      <c r="G46" s="10">
        <v>31080.76</v>
      </c>
      <c r="H46" s="11"/>
      <c r="I46" s="10">
        <v>31080.76</v>
      </c>
      <c r="J46" s="11"/>
      <c r="K46" s="10">
        <v>31080.76</v>
      </c>
      <c r="L46" s="8"/>
    </row>
    <row r="47" spans="1:12">
      <c r="A47" s="180" t="s">
        <v>433</v>
      </c>
      <c r="B47" s="175" t="s">
        <v>158</v>
      </c>
      <c r="C47" s="180" t="s">
        <v>434</v>
      </c>
      <c r="D47" s="9"/>
      <c r="E47" s="11">
        <v>0</v>
      </c>
      <c r="F47" s="11"/>
      <c r="G47" s="11">
        <v>0</v>
      </c>
      <c r="H47" s="11"/>
      <c r="I47" s="10">
        <v>15882.64</v>
      </c>
      <c r="J47" s="11"/>
      <c r="K47" s="10">
        <v>-15882.64</v>
      </c>
      <c r="L47" s="8"/>
    </row>
    <row r="48" spans="1:12">
      <c r="A48" s="182" t="s">
        <v>158</v>
      </c>
      <c r="B48" s="175" t="s">
        <v>158</v>
      </c>
      <c r="C48" s="182" t="s">
        <v>158</v>
      </c>
      <c r="D48" s="12"/>
      <c r="E48" s="12"/>
      <c r="F48" s="12"/>
      <c r="G48" s="12"/>
      <c r="H48" s="12"/>
      <c r="I48" s="12"/>
      <c r="J48" s="12"/>
      <c r="K48" s="12"/>
      <c r="L48" s="8"/>
    </row>
    <row r="49" spans="1:12">
      <c r="A49" s="178" t="s">
        <v>439</v>
      </c>
      <c r="B49" s="175" t="s">
        <v>158</v>
      </c>
      <c r="C49" s="178" t="s">
        <v>440</v>
      </c>
      <c r="D49" s="6"/>
      <c r="E49" s="7">
        <v>35910</v>
      </c>
      <c r="F49" s="8"/>
      <c r="G49" s="7">
        <v>376103.59</v>
      </c>
      <c r="H49" s="8"/>
      <c r="I49" s="7">
        <v>189978.96</v>
      </c>
      <c r="J49" s="8"/>
      <c r="K49" s="7">
        <v>222034.63</v>
      </c>
      <c r="L49" s="8"/>
    </row>
    <row r="50" spans="1:12">
      <c r="A50" s="178" t="s">
        <v>445</v>
      </c>
      <c r="B50" s="175" t="s">
        <v>158</v>
      </c>
      <c r="C50" s="178" t="s">
        <v>446</v>
      </c>
      <c r="D50" s="6"/>
      <c r="E50" s="7">
        <v>35910</v>
      </c>
      <c r="F50" s="8"/>
      <c r="G50" s="7">
        <v>376103.59</v>
      </c>
      <c r="H50" s="8"/>
      <c r="I50" s="7">
        <v>189978.96</v>
      </c>
      <c r="J50" s="8"/>
      <c r="K50" s="7">
        <v>222034.63</v>
      </c>
      <c r="L50" s="8"/>
    </row>
    <row r="51" spans="1:12">
      <c r="A51" s="180" t="s">
        <v>447</v>
      </c>
      <c r="B51" s="175" t="s">
        <v>158</v>
      </c>
      <c r="C51" s="180" t="s">
        <v>448</v>
      </c>
      <c r="D51" s="9"/>
      <c r="E51" s="11">
        <v>0</v>
      </c>
      <c r="F51" s="11"/>
      <c r="G51" s="10">
        <v>114520</v>
      </c>
      <c r="H51" s="11"/>
      <c r="I51" s="10">
        <v>114520</v>
      </c>
      <c r="J51" s="11"/>
      <c r="K51" s="11">
        <v>0</v>
      </c>
      <c r="L51" s="8"/>
    </row>
    <row r="52" spans="1:12">
      <c r="A52" s="180" t="s">
        <v>450</v>
      </c>
      <c r="B52" s="175" t="s">
        <v>158</v>
      </c>
      <c r="C52" s="180" t="s">
        <v>451</v>
      </c>
      <c r="D52" s="9"/>
      <c r="E52" s="10">
        <v>25044.66</v>
      </c>
      <c r="F52" s="11"/>
      <c r="G52" s="10">
        <v>76527.820000000007</v>
      </c>
      <c r="H52" s="11"/>
      <c r="I52" s="10">
        <v>39816.19</v>
      </c>
      <c r="J52" s="11"/>
      <c r="K52" s="10">
        <v>61756.29</v>
      </c>
      <c r="L52" s="8"/>
    </row>
    <row r="53" spans="1:12">
      <c r="A53" s="180" t="s">
        <v>456</v>
      </c>
      <c r="B53" s="175" t="s">
        <v>158</v>
      </c>
      <c r="C53" s="180" t="s">
        <v>457</v>
      </c>
      <c r="D53" s="9"/>
      <c r="E53" s="10">
        <v>7515</v>
      </c>
      <c r="F53" s="11"/>
      <c r="G53" s="10">
        <v>153776</v>
      </c>
      <c r="H53" s="11"/>
      <c r="I53" s="10">
        <v>4363</v>
      </c>
      <c r="J53" s="11"/>
      <c r="K53" s="10">
        <v>156928</v>
      </c>
      <c r="L53" s="8"/>
    </row>
    <row r="54" spans="1:12">
      <c r="A54" s="180" t="s">
        <v>1916</v>
      </c>
      <c r="B54" s="175" t="s">
        <v>158</v>
      </c>
      <c r="C54" s="180" t="s">
        <v>1917</v>
      </c>
      <c r="D54" s="9"/>
      <c r="E54" s="11">
        <v>0</v>
      </c>
      <c r="F54" s="11"/>
      <c r="G54" s="10">
        <v>31279.77</v>
      </c>
      <c r="H54" s="11"/>
      <c r="I54" s="10">
        <v>31279.77</v>
      </c>
      <c r="J54" s="11"/>
      <c r="K54" s="11">
        <v>0</v>
      </c>
      <c r="L54" s="8"/>
    </row>
    <row r="55" spans="1:12">
      <c r="A55" s="180" t="s">
        <v>462</v>
      </c>
      <c r="B55" s="175" t="s">
        <v>158</v>
      </c>
      <c r="C55" s="180" t="s">
        <v>463</v>
      </c>
      <c r="D55" s="9"/>
      <c r="E55" s="10">
        <v>3350.34</v>
      </c>
      <c r="F55" s="11"/>
      <c r="G55" s="11">
        <v>0</v>
      </c>
      <c r="H55" s="11"/>
      <c r="I55" s="11">
        <v>0</v>
      </c>
      <c r="J55" s="11"/>
      <c r="K55" s="10">
        <v>3350.34</v>
      </c>
      <c r="L55" s="8"/>
    </row>
    <row r="56" spans="1:12">
      <c r="A56" s="182" t="s">
        <v>158</v>
      </c>
      <c r="B56" s="175" t="s">
        <v>158</v>
      </c>
      <c r="C56" s="182" t="s">
        <v>158</v>
      </c>
      <c r="D56" s="12"/>
      <c r="E56" s="12"/>
      <c r="F56" s="12"/>
      <c r="G56" s="12"/>
      <c r="H56" s="12"/>
      <c r="I56" s="12"/>
      <c r="J56" s="12"/>
      <c r="K56" s="12"/>
      <c r="L56" s="8"/>
    </row>
    <row r="57" spans="1:12">
      <c r="A57" s="178" t="s">
        <v>465</v>
      </c>
      <c r="B57" s="175" t="s">
        <v>158</v>
      </c>
      <c r="C57" s="178" t="s">
        <v>466</v>
      </c>
      <c r="D57" s="6"/>
      <c r="E57" s="8">
        <v>139.07</v>
      </c>
      <c r="F57" s="8"/>
      <c r="G57" s="8">
        <v>0</v>
      </c>
      <c r="H57" s="8"/>
      <c r="I57" s="8">
        <v>0</v>
      </c>
      <c r="J57" s="8"/>
      <c r="K57" s="8">
        <v>139.07</v>
      </c>
      <c r="L57" s="8"/>
    </row>
    <row r="58" spans="1:12">
      <c r="A58" s="178" t="s">
        <v>468</v>
      </c>
      <c r="B58" s="175" t="s">
        <v>158</v>
      </c>
      <c r="C58" s="178" t="s">
        <v>469</v>
      </c>
      <c r="D58" s="6"/>
      <c r="E58" s="8">
        <v>139.07</v>
      </c>
      <c r="F58" s="8"/>
      <c r="G58" s="8">
        <v>0</v>
      </c>
      <c r="H58" s="8"/>
      <c r="I58" s="8">
        <v>0</v>
      </c>
      <c r="J58" s="8"/>
      <c r="K58" s="8">
        <v>139.07</v>
      </c>
      <c r="L58" s="8"/>
    </row>
    <row r="59" spans="1:12">
      <c r="A59" s="180" t="s">
        <v>470</v>
      </c>
      <c r="B59" s="175" t="s">
        <v>158</v>
      </c>
      <c r="C59" s="180" t="s">
        <v>471</v>
      </c>
      <c r="D59" s="9"/>
      <c r="E59" s="11">
        <v>139.07</v>
      </c>
      <c r="F59" s="11"/>
      <c r="G59" s="11">
        <v>0</v>
      </c>
      <c r="H59" s="11"/>
      <c r="I59" s="11">
        <v>0</v>
      </c>
      <c r="J59" s="11"/>
      <c r="K59" s="11">
        <v>139.07</v>
      </c>
      <c r="L59" s="8"/>
    </row>
    <row r="60" spans="1:12">
      <c r="A60" s="182" t="s">
        <v>158</v>
      </c>
      <c r="B60" s="175" t="s">
        <v>158</v>
      </c>
      <c r="C60" s="182" t="s">
        <v>158</v>
      </c>
      <c r="D60" s="12"/>
      <c r="E60" s="12"/>
      <c r="F60" s="12"/>
      <c r="G60" s="12"/>
      <c r="H60" s="12"/>
      <c r="I60" s="12"/>
      <c r="J60" s="12"/>
      <c r="K60" s="12"/>
      <c r="L60" s="8"/>
    </row>
    <row r="61" spans="1:12">
      <c r="A61" s="178" t="s">
        <v>472</v>
      </c>
      <c r="B61" s="175" t="s">
        <v>158</v>
      </c>
      <c r="C61" s="178" t="s">
        <v>473</v>
      </c>
      <c r="D61" s="6"/>
      <c r="E61" s="7">
        <v>40735.279999999999</v>
      </c>
      <c r="F61" s="8"/>
      <c r="G61" s="8">
        <v>0</v>
      </c>
      <c r="H61" s="8"/>
      <c r="I61" s="7">
        <v>4267.5200000000004</v>
      </c>
      <c r="J61" s="8"/>
      <c r="K61" s="7">
        <v>36467.760000000002</v>
      </c>
      <c r="L61" s="8"/>
    </row>
    <row r="62" spans="1:12">
      <c r="A62" s="178" t="s">
        <v>477</v>
      </c>
      <c r="B62" s="175" t="s">
        <v>158</v>
      </c>
      <c r="C62" s="178" t="s">
        <v>473</v>
      </c>
      <c r="D62" s="6"/>
      <c r="E62" s="7">
        <v>40735.279999999999</v>
      </c>
      <c r="F62" s="8"/>
      <c r="G62" s="8">
        <v>0</v>
      </c>
      <c r="H62" s="8"/>
      <c r="I62" s="7">
        <v>4267.5200000000004</v>
      </c>
      <c r="J62" s="8"/>
      <c r="K62" s="7">
        <v>36467.760000000002</v>
      </c>
      <c r="L62" s="8"/>
    </row>
    <row r="63" spans="1:12">
      <c r="A63" s="180" t="s">
        <v>478</v>
      </c>
      <c r="B63" s="175" t="s">
        <v>158</v>
      </c>
      <c r="C63" s="180" t="s">
        <v>479</v>
      </c>
      <c r="D63" s="9"/>
      <c r="E63" s="10">
        <v>40735.279999999999</v>
      </c>
      <c r="F63" s="11"/>
      <c r="G63" s="11">
        <v>0</v>
      </c>
      <c r="H63" s="11"/>
      <c r="I63" s="10">
        <v>4267.5200000000004</v>
      </c>
      <c r="J63" s="11"/>
      <c r="K63" s="10">
        <v>36467.760000000002</v>
      </c>
      <c r="L63" s="8"/>
    </row>
    <row r="64" spans="1:12">
      <c r="A64" s="182" t="s">
        <v>158</v>
      </c>
      <c r="B64" s="175" t="s">
        <v>158</v>
      </c>
      <c r="C64" s="182" t="s">
        <v>158</v>
      </c>
      <c r="D64" s="12"/>
      <c r="E64" s="12"/>
      <c r="F64" s="12"/>
      <c r="G64" s="12"/>
      <c r="H64" s="12"/>
      <c r="I64" s="12"/>
      <c r="J64" s="12"/>
      <c r="K64" s="12"/>
      <c r="L64" s="8"/>
    </row>
    <row r="65" spans="1:12">
      <c r="A65" s="178" t="s">
        <v>480</v>
      </c>
      <c r="B65" s="175" t="s">
        <v>158</v>
      </c>
      <c r="C65" s="178" t="s">
        <v>481</v>
      </c>
      <c r="D65" s="6"/>
      <c r="E65" s="7">
        <v>380549.46</v>
      </c>
      <c r="F65" s="8"/>
      <c r="G65" s="8">
        <v>0</v>
      </c>
      <c r="H65" s="8"/>
      <c r="I65" s="7">
        <v>7922.26</v>
      </c>
      <c r="J65" s="8"/>
      <c r="K65" s="7">
        <v>372627.20000000001</v>
      </c>
      <c r="L65" s="8"/>
    </row>
    <row r="66" spans="1:12">
      <c r="A66" s="178" t="s">
        <v>485</v>
      </c>
      <c r="B66" s="175" t="s">
        <v>158</v>
      </c>
      <c r="C66" s="178" t="s">
        <v>486</v>
      </c>
      <c r="D66" s="6"/>
      <c r="E66" s="7">
        <v>380549.46</v>
      </c>
      <c r="F66" s="8"/>
      <c r="G66" s="8">
        <v>0</v>
      </c>
      <c r="H66" s="8"/>
      <c r="I66" s="7">
        <v>7922.26</v>
      </c>
      <c r="J66" s="8"/>
      <c r="K66" s="7">
        <v>372627.20000000001</v>
      </c>
      <c r="L66" s="8"/>
    </row>
    <row r="67" spans="1:12">
      <c r="A67" s="178" t="s">
        <v>487</v>
      </c>
      <c r="B67" s="175" t="s">
        <v>158</v>
      </c>
      <c r="C67" s="178" t="s">
        <v>488</v>
      </c>
      <c r="D67" s="6"/>
      <c r="E67" s="7">
        <v>1759034.47</v>
      </c>
      <c r="F67" s="8"/>
      <c r="G67" s="8">
        <v>0</v>
      </c>
      <c r="H67" s="8"/>
      <c r="I67" s="8">
        <v>0</v>
      </c>
      <c r="J67" s="8"/>
      <c r="K67" s="7">
        <v>1759034.47</v>
      </c>
      <c r="L67" s="8"/>
    </row>
    <row r="68" spans="1:12">
      <c r="A68" s="178" t="s">
        <v>490</v>
      </c>
      <c r="B68" s="175" t="s">
        <v>158</v>
      </c>
      <c r="C68" s="178" t="s">
        <v>491</v>
      </c>
      <c r="D68" s="6"/>
      <c r="E68" s="7">
        <v>1759034.47</v>
      </c>
      <c r="F68" s="8"/>
      <c r="G68" s="8">
        <v>0</v>
      </c>
      <c r="H68" s="8"/>
      <c r="I68" s="8">
        <v>0</v>
      </c>
      <c r="J68" s="8"/>
      <c r="K68" s="7">
        <v>1759034.47</v>
      </c>
      <c r="L68" s="8"/>
    </row>
    <row r="69" spans="1:12">
      <c r="A69" s="180" t="s">
        <v>492</v>
      </c>
      <c r="B69" s="175" t="s">
        <v>158</v>
      </c>
      <c r="C69" s="180" t="s">
        <v>493</v>
      </c>
      <c r="D69" s="9"/>
      <c r="E69" s="10">
        <v>433204.73</v>
      </c>
      <c r="F69" s="11"/>
      <c r="G69" s="11">
        <v>0</v>
      </c>
      <c r="H69" s="11"/>
      <c r="I69" s="11">
        <v>0</v>
      </c>
      <c r="J69" s="11"/>
      <c r="K69" s="10">
        <v>433204.73</v>
      </c>
      <c r="L69" s="8"/>
    </row>
    <row r="70" spans="1:12">
      <c r="A70" s="180" t="s">
        <v>495</v>
      </c>
      <c r="B70" s="175" t="s">
        <v>158</v>
      </c>
      <c r="C70" s="180" t="s">
        <v>496</v>
      </c>
      <c r="D70" s="9"/>
      <c r="E70" s="10">
        <v>35587.71</v>
      </c>
      <c r="F70" s="11"/>
      <c r="G70" s="11">
        <v>0</v>
      </c>
      <c r="H70" s="11"/>
      <c r="I70" s="11">
        <v>0</v>
      </c>
      <c r="J70" s="11"/>
      <c r="K70" s="10">
        <v>35587.71</v>
      </c>
      <c r="L70" s="8"/>
    </row>
    <row r="71" spans="1:12">
      <c r="A71" s="180" t="s">
        <v>498</v>
      </c>
      <c r="B71" s="175" t="s">
        <v>158</v>
      </c>
      <c r="C71" s="180" t="s">
        <v>499</v>
      </c>
      <c r="D71" s="9"/>
      <c r="E71" s="10">
        <v>190200</v>
      </c>
      <c r="F71" s="11"/>
      <c r="G71" s="11">
        <v>0</v>
      </c>
      <c r="H71" s="11"/>
      <c r="I71" s="11">
        <v>0</v>
      </c>
      <c r="J71" s="11"/>
      <c r="K71" s="10">
        <v>190200</v>
      </c>
      <c r="L71" s="8"/>
    </row>
    <row r="72" spans="1:12">
      <c r="A72" s="180" t="s">
        <v>501</v>
      </c>
      <c r="B72" s="175" t="s">
        <v>158</v>
      </c>
      <c r="C72" s="180" t="s">
        <v>502</v>
      </c>
      <c r="D72" s="9"/>
      <c r="E72" s="10">
        <v>302176.12</v>
      </c>
      <c r="F72" s="11"/>
      <c r="G72" s="11">
        <v>0</v>
      </c>
      <c r="H72" s="11"/>
      <c r="I72" s="11">
        <v>0</v>
      </c>
      <c r="J72" s="11"/>
      <c r="K72" s="10">
        <v>302176.12</v>
      </c>
      <c r="L72" s="8"/>
    </row>
    <row r="73" spans="1:12">
      <c r="A73" s="176" t="s">
        <v>257</v>
      </c>
      <c r="B73" s="176" t="s">
        <v>258</v>
      </c>
      <c r="C73" s="4"/>
      <c r="D73" s="4"/>
      <c r="E73" s="177" t="s">
        <v>259</v>
      </c>
      <c r="F73" s="5"/>
      <c r="G73" s="177" t="s">
        <v>260</v>
      </c>
      <c r="H73" s="5"/>
      <c r="I73" s="177" t="s">
        <v>261</v>
      </c>
      <c r="J73" s="5"/>
      <c r="K73" s="177" t="s">
        <v>262</v>
      </c>
      <c r="L73" s="8"/>
    </row>
    <row r="74" spans="1:12">
      <c r="A74" s="180" t="s">
        <v>504</v>
      </c>
      <c r="B74" s="175" t="s">
        <v>158</v>
      </c>
      <c r="C74" s="180" t="s">
        <v>505</v>
      </c>
      <c r="D74" s="9"/>
      <c r="E74" s="10">
        <v>615348.81999999995</v>
      </c>
      <c r="F74" s="11"/>
      <c r="G74" s="11">
        <v>0</v>
      </c>
      <c r="H74" s="11"/>
      <c r="I74" s="11">
        <v>0</v>
      </c>
      <c r="J74" s="11"/>
      <c r="K74" s="10">
        <v>615348.81999999995</v>
      </c>
      <c r="L74" s="8"/>
    </row>
    <row r="75" spans="1:12">
      <c r="A75" s="180" t="s">
        <v>507</v>
      </c>
      <c r="B75" s="175" t="s">
        <v>158</v>
      </c>
      <c r="C75" s="180" t="s">
        <v>207</v>
      </c>
      <c r="D75" s="9"/>
      <c r="E75" s="10">
        <v>182517.09</v>
      </c>
      <c r="F75" s="11"/>
      <c r="G75" s="11">
        <v>0</v>
      </c>
      <c r="H75" s="11"/>
      <c r="I75" s="11">
        <v>0</v>
      </c>
      <c r="J75" s="11"/>
      <c r="K75" s="10">
        <v>182517.09</v>
      </c>
      <c r="L75" s="8"/>
    </row>
    <row r="76" spans="1:12">
      <c r="A76" s="182" t="s">
        <v>158</v>
      </c>
      <c r="B76" s="175" t="s">
        <v>158</v>
      </c>
      <c r="C76" s="182" t="s">
        <v>158</v>
      </c>
      <c r="D76" s="12"/>
      <c r="E76" s="12"/>
      <c r="F76" s="12"/>
      <c r="G76" s="12"/>
      <c r="H76" s="12"/>
      <c r="I76" s="12"/>
      <c r="J76" s="12"/>
      <c r="K76" s="12"/>
      <c r="L76" s="8"/>
    </row>
    <row r="77" spans="1:12">
      <c r="A77" s="178" t="s">
        <v>509</v>
      </c>
      <c r="B77" s="175" t="s">
        <v>158</v>
      </c>
      <c r="C77" s="178" t="s">
        <v>510</v>
      </c>
      <c r="D77" s="6"/>
      <c r="E77" s="7">
        <v>-1378485.01</v>
      </c>
      <c r="F77" s="8"/>
      <c r="G77" s="8">
        <v>0</v>
      </c>
      <c r="H77" s="8"/>
      <c r="I77" s="7">
        <v>7922.26</v>
      </c>
      <c r="J77" s="8"/>
      <c r="K77" s="7">
        <v>-1386407.27</v>
      </c>
      <c r="L77" s="8"/>
    </row>
    <row r="78" spans="1:12">
      <c r="A78" s="178" t="s">
        <v>513</v>
      </c>
      <c r="B78" s="175" t="s">
        <v>158</v>
      </c>
      <c r="C78" s="178" t="s">
        <v>514</v>
      </c>
      <c r="D78" s="6"/>
      <c r="E78" s="7">
        <v>-1378485.01</v>
      </c>
      <c r="F78" s="8"/>
      <c r="G78" s="8">
        <v>0</v>
      </c>
      <c r="H78" s="8"/>
      <c r="I78" s="7">
        <v>7922.26</v>
      </c>
      <c r="J78" s="8"/>
      <c r="K78" s="7">
        <v>-1386407.27</v>
      </c>
      <c r="L78" s="8"/>
    </row>
    <row r="79" spans="1:12">
      <c r="A79" s="180" t="s">
        <v>515</v>
      </c>
      <c r="B79" s="175" t="s">
        <v>158</v>
      </c>
      <c r="C79" s="180" t="s">
        <v>516</v>
      </c>
      <c r="D79" s="9"/>
      <c r="E79" s="10">
        <v>-190200</v>
      </c>
      <c r="F79" s="11"/>
      <c r="G79" s="11">
        <v>0</v>
      </c>
      <c r="H79" s="11"/>
      <c r="I79" s="11">
        <v>0</v>
      </c>
      <c r="J79" s="11"/>
      <c r="K79" s="10">
        <v>-190200</v>
      </c>
      <c r="L79" s="8"/>
    </row>
    <row r="80" spans="1:12">
      <c r="A80" s="180" t="s">
        <v>518</v>
      </c>
      <c r="B80" s="175" t="s">
        <v>158</v>
      </c>
      <c r="C80" s="180" t="s">
        <v>519</v>
      </c>
      <c r="D80" s="9"/>
      <c r="E80" s="10">
        <v>-319633.64</v>
      </c>
      <c r="F80" s="11"/>
      <c r="G80" s="11">
        <v>0</v>
      </c>
      <c r="H80" s="11"/>
      <c r="I80" s="10">
        <v>4978.78</v>
      </c>
      <c r="J80" s="11"/>
      <c r="K80" s="10">
        <v>-324612.42</v>
      </c>
      <c r="L80" s="8"/>
    </row>
    <row r="81" spans="1:12">
      <c r="A81" s="180" t="s">
        <v>523</v>
      </c>
      <c r="B81" s="175" t="s">
        <v>158</v>
      </c>
      <c r="C81" s="180" t="s">
        <v>524</v>
      </c>
      <c r="D81" s="9"/>
      <c r="E81" s="10">
        <v>-241967.86</v>
      </c>
      <c r="F81" s="11"/>
      <c r="G81" s="11">
        <v>0</v>
      </c>
      <c r="H81" s="11"/>
      <c r="I81" s="10">
        <v>1626.35</v>
      </c>
      <c r="J81" s="11"/>
      <c r="K81" s="10">
        <v>-243594.21</v>
      </c>
      <c r="L81" s="8"/>
    </row>
    <row r="82" spans="1:12">
      <c r="A82" s="180" t="s">
        <v>528</v>
      </c>
      <c r="B82" s="175" t="s">
        <v>158</v>
      </c>
      <c r="C82" s="180" t="s">
        <v>529</v>
      </c>
      <c r="D82" s="9"/>
      <c r="E82" s="10">
        <v>-410883.83</v>
      </c>
      <c r="F82" s="11"/>
      <c r="G82" s="11">
        <v>0</v>
      </c>
      <c r="H82" s="11"/>
      <c r="I82" s="10">
        <v>1169.6099999999999</v>
      </c>
      <c r="J82" s="11"/>
      <c r="K82" s="10">
        <v>-412053.44</v>
      </c>
      <c r="L82" s="8"/>
    </row>
    <row r="83" spans="1:12">
      <c r="A83" s="180" t="s">
        <v>533</v>
      </c>
      <c r="B83" s="175" t="s">
        <v>158</v>
      </c>
      <c r="C83" s="180" t="s">
        <v>534</v>
      </c>
      <c r="D83" s="9"/>
      <c r="E83" s="10">
        <v>-35587.71</v>
      </c>
      <c r="F83" s="11"/>
      <c r="G83" s="11">
        <v>0</v>
      </c>
      <c r="H83" s="11"/>
      <c r="I83" s="11">
        <v>0</v>
      </c>
      <c r="J83" s="11"/>
      <c r="K83" s="10">
        <v>-35587.71</v>
      </c>
      <c r="L83" s="8"/>
    </row>
    <row r="84" spans="1:12">
      <c r="A84" s="180" t="s">
        <v>536</v>
      </c>
      <c r="B84" s="175" t="s">
        <v>158</v>
      </c>
      <c r="C84" s="180" t="s">
        <v>537</v>
      </c>
      <c r="D84" s="9"/>
      <c r="E84" s="10">
        <v>-180211.97</v>
      </c>
      <c r="F84" s="11"/>
      <c r="G84" s="11">
        <v>0</v>
      </c>
      <c r="H84" s="11"/>
      <c r="I84" s="11">
        <v>147.52000000000001</v>
      </c>
      <c r="J84" s="11"/>
      <c r="K84" s="10">
        <v>-180359.49</v>
      </c>
      <c r="L84" s="8"/>
    </row>
    <row r="85" spans="1:12">
      <c r="A85" s="182" t="s">
        <v>158</v>
      </c>
      <c r="B85" s="175" t="s">
        <v>158</v>
      </c>
      <c r="C85" s="182" t="s">
        <v>158</v>
      </c>
      <c r="D85" s="12"/>
      <c r="E85" s="12"/>
      <c r="F85" s="12"/>
      <c r="G85" s="12"/>
      <c r="H85" s="12"/>
      <c r="I85" s="12"/>
      <c r="J85" s="12"/>
      <c r="K85" s="12"/>
      <c r="L85" s="8"/>
    </row>
    <row r="86" spans="1:12">
      <c r="A86" s="178" t="s">
        <v>541</v>
      </c>
      <c r="B86" s="178" t="s">
        <v>542</v>
      </c>
      <c r="C86" s="6"/>
      <c r="D86" s="6"/>
      <c r="E86" s="7">
        <v>5808872.0999999996</v>
      </c>
      <c r="F86" s="8"/>
      <c r="G86" s="7">
        <v>1945352.53</v>
      </c>
      <c r="H86" s="8"/>
      <c r="I86" s="7">
        <v>1213412.1100000001</v>
      </c>
      <c r="J86" s="8"/>
      <c r="K86" s="7">
        <v>5076931.68</v>
      </c>
      <c r="L86" s="8"/>
    </row>
    <row r="87" spans="1:12">
      <c r="A87" s="178" t="s">
        <v>545</v>
      </c>
      <c r="B87" s="175" t="s">
        <v>158</v>
      </c>
      <c r="C87" s="178" t="s">
        <v>546</v>
      </c>
      <c r="D87" s="6"/>
      <c r="E87" s="7">
        <v>5428322.6399999997</v>
      </c>
      <c r="F87" s="8"/>
      <c r="G87" s="7">
        <v>1937430.27</v>
      </c>
      <c r="H87" s="8"/>
      <c r="I87" s="7">
        <v>1213412.1100000001</v>
      </c>
      <c r="J87" s="8"/>
      <c r="K87" s="7">
        <v>4704304.4800000004</v>
      </c>
      <c r="L87" s="8"/>
    </row>
    <row r="88" spans="1:12">
      <c r="A88" s="178" t="s">
        <v>548</v>
      </c>
      <c r="B88" s="175" t="s">
        <v>158</v>
      </c>
      <c r="C88" s="178" t="s">
        <v>549</v>
      </c>
      <c r="D88" s="6"/>
      <c r="E88" s="7">
        <v>5428322.6399999997</v>
      </c>
      <c r="F88" s="8"/>
      <c r="G88" s="7">
        <v>1937430.27</v>
      </c>
      <c r="H88" s="8"/>
      <c r="I88" s="7">
        <v>1213412.1100000001</v>
      </c>
      <c r="J88" s="8"/>
      <c r="K88" s="7">
        <v>4704304.4800000004</v>
      </c>
      <c r="L88" s="8"/>
    </row>
    <row r="89" spans="1:12">
      <c r="A89" s="178" t="s">
        <v>550</v>
      </c>
      <c r="B89" s="175" t="s">
        <v>158</v>
      </c>
      <c r="C89" s="178" t="s">
        <v>551</v>
      </c>
      <c r="D89" s="6"/>
      <c r="E89" s="7">
        <v>888299.38</v>
      </c>
      <c r="F89" s="8"/>
      <c r="G89" s="7">
        <v>619248.64000000001</v>
      </c>
      <c r="H89" s="8"/>
      <c r="I89" s="7">
        <v>601862.36</v>
      </c>
      <c r="J89" s="8"/>
      <c r="K89" s="7">
        <v>870913.1</v>
      </c>
      <c r="L89" s="8"/>
    </row>
    <row r="90" spans="1:12">
      <c r="A90" s="178" t="s">
        <v>556</v>
      </c>
      <c r="B90" s="175" t="s">
        <v>158</v>
      </c>
      <c r="C90" s="178" t="s">
        <v>551</v>
      </c>
      <c r="D90" s="6"/>
      <c r="E90" s="7">
        <v>5995.84</v>
      </c>
      <c r="F90" s="8"/>
      <c r="G90" s="7">
        <v>502370.99</v>
      </c>
      <c r="H90" s="8"/>
      <c r="I90" s="7">
        <v>506466.1</v>
      </c>
      <c r="J90" s="8"/>
      <c r="K90" s="7">
        <v>10090.950000000001</v>
      </c>
      <c r="L90" s="8"/>
    </row>
    <row r="91" spans="1:12">
      <c r="A91" s="180" t="s">
        <v>561</v>
      </c>
      <c r="B91" s="175" t="s">
        <v>158</v>
      </c>
      <c r="C91" s="180" t="s">
        <v>562</v>
      </c>
      <c r="D91" s="9"/>
      <c r="E91" s="11">
        <v>0</v>
      </c>
      <c r="F91" s="11"/>
      <c r="G91" s="10">
        <v>399316.84</v>
      </c>
      <c r="H91" s="11"/>
      <c r="I91" s="10">
        <v>399316.84</v>
      </c>
      <c r="J91" s="11"/>
      <c r="K91" s="11">
        <v>0</v>
      </c>
      <c r="L91" s="8"/>
    </row>
    <row r="92" spans="1:12">
      <c r="A92" s="180" t="s">
        <v>564</v>
      </c>
      <c r="B92" s="175" t="s">
        <v>158</v>
      </c>
      <c r="C92" s="180" t="s">
        <v>565</v>
      </c>
      <c r="D92" s="9"/>
      <c r="E92" s="11">
        <v>0</v>
      </c>
      <c r="F92" s="11"/>
      <c r="G92" s="11">
        <v>536.78</v>
      </c>
      <c r="H92" s="11"/>
      <c r="I92" s="11">
        <v>536.78</v>
      </c>
      <c r="J92" s="11"/>
      <c r="K92" s="11">
        <v>0</v>
      </c>
      <c r="L92" s="8"/>
    </row>
    <row r="93" spans="1:12">
      <c r="A93" s="180" t="s">
        <v>567</v>
      </c>
      <c r="B93" s="175" t="s">
        <v>158</v>
      </c>
      <c r="C93" s="180" t="s">
        <v>568</v>
      </c>
      <c r="D93" s="9"/>
      <c r="E93" s="11">
        <v>0</v>
      </c>
      <c r="F93" s="11"/>
      <c r="G93" s="11">
        <v>300</v>
      </c>
      <c r="H93" s="11"/>
      <c r="I93" s="11">
        <v>300</v>
      </c>
      <c r="J93" s="11"/>
      <c r="K93" s="11">
        <v>0</v>
      </c>
      <c r="L93" s="8"/>
    </row>
    <row r="94" spans="1:12">
      <c r="A94" s="180" t="s">
        <v>573</v>
      </c>
      <c r="B94" s="175" t="s">
        <v>158</v>
      </c>
      <c r="C94" s="180" t="s">
        <v>574</v>
      </c>
      <c r="D94" s="9"/>
      <c r="E94" s="10">
        <v>5995.84</v>
      </c>
      <c r="F94" s="11"/>
      <c r="G94" s="10">
        <v>102217.37</v>
      </c>
      <c r="H94" s="11"/>
      <c r="I94" s="10">
        <v>106312.48</v>
      </c>
      <c r="J94" s="11"/>
      <c r="K94" s="10">
        <v>10090.950000000001</v>
      </c>
      <c r="L94" s="8"/>
    </row>
    <row r="95" spans="1:12">
      <c r="A95" s="182" t="s">
        <v>158</v>
      </c>
      <c r="B95" s="175" t="s">
        <v>158</v>
      </c>
      <c r="C95" s="182" t="s">
        <v>158</v>
      </c>
      <c r="D95" s="12"/>
      <c r="E95" s="12"/>
      <c r="F95" s="12"/>
      <c r="G95" s="12"/>
      <c r="H95" s="12"/>
      <c r="I95" s="12"/>
      <c r="J95" s="12"/>
      <c r="K95" s="12"/>
      <c r="L95" s="8"/>
    </row>
    <row r="96" spans="1:12">
      <c r="A96" s="178" t="s">
        <v>577</v>
      </c>
      <c r="B96" s="175" t="s">
        <v>158</v>
      </c>
      <c r="C96" s="178" t="s">
        <v>578</v>
      </c>
      <c r="D96" s="6"/>
      <c r="E96" s="7">
        <v>882303.54</v>
      </c>
      <c r="F96" s="8"/>
      <c r="G96" s="7">
        <v>116877.65</v>
      </c>
      <c r="H96" s="8"/>
      <c r="I96" s="7">
        <v>95396.26</v>
      </c>
      <c r="J96" s="8"/>
      <c r="K96" s="7">
        <v>860822.15</v>
      </c>
      <c r="L96" s="8"/>
    </row>
    <row r="97" spans="1:12">
      <c r="A97" s="180" t="s">
        <v>583</v>
      </c>
      <c r="B97" s="175" t="s">
        <v>158</v>
      </c>
      <c r="C97" s="180" t="s">
        <v>584</v>
      </c>
      <c r="D97" s="9"/>
      <c r="E97" s="10">
        <v>162820.9</v>
      </c>
      <c r="F97" s="11"/>
      <c r="G97" s="10">
        <v>10861.7</v>
      </c>
      <c r="H97" s="11"/>
      <c r="I97" s="10">
        <v>29598.080000000002</v>
      </c>
      <c r="J97" s="11"/>
      <c r="K97" s="10">
        <v>181557.28</v>
      </c>
      <c r="L97" s="8"/>
    </row>
    <row r="98" spans="1:12">
      <c r="A98" s="180" t="s">
        <v>589</v>
      </c>
      <c r="B98" s="175" t="s">
        <v>158</v>
      </c>
      <c r="C98" s="180" t="s">
        <v>590</v>
      </c>
      <c r="D98" s="9"/>
      <c r="E98" s="10">
        <v>492100.68</v>
      </c>
      <c r="F98" s="11"/>
      <c r="G98" s="10">
        <v>66042.789999999994</v>
      </c>
      <c r="H98" s="11"/>
      <c r="I98" s="10">
        <v>41240.21</v>
      </c>
      <c r="J98" s="11"/>
      <c r="K98" s="10">
        <v>467298.1</v>
      </c>
      <c r="L98" s="8"/>
    </row>
    <row r="99" spans="1:12">
      <c r="A99" s="180" t="s">
        <v>595</v>
      </c>
      <c r="B99" s="175" t="s">
        <v>158</v>
      </c>
      <c r="C99" s="180" t="s">
        <v>596</v>
      </c>
      <c r="D99" s="9"/>
      <c r="E99" s="10">
        <v>12727.57</v>
      </c>
      <c r="F99" s="11"/>
      <c r="G99" s="10">
        <v>12819.24</v>
      </c>
      <c r="H99" s="11"/>
      <c r="I99" s="10">
        <v>2385.7800000000002</v>
      </c>
      <c r="J99" s="11"/>
      <c r="K99" s="10">
        <v>2294.11</v>
      </c>
      <c r="L99" s="8"/>
    </row>
    <row r="100" spans="1:12">
      <c r="A100" s="180" t="s">
        <v>601</v>
      </c>
      <c r="B100" s="175" t="s">
        <v>158</v>
      </c>
      <c r="C100" s="180" t="s">
        <v>602</v>
      </c>
      <c r="D100" s="9"/>
      <c r="E100" s="10">
        <v>39367.440000000002</v>
      </c>
      <c r="F100" s="11"/>
      <c r="G100" s="10">
        <v>5282.75</v>
      </c>
      <c r="H100" s="11"/>
      <c r="I100" s="10">
        <v>3298.57</v>
      </c>
      <c r="J100" s="11"/>
      <c r="K100" s="10">
        <v>37383.26</v>
      </c>
      <c r="L100" s="8"/>
    </row>
    <row r="101" spans="1:12">
      <c r="A101" s="180" t="s">
        <v>607</v>
      </c>
      <c r="B101" s="175" t="s">
        <v>158</v>
      </c>
      <c r="C101" s="180" t="s">
        <v>608</v>
      </c>
      <c r="D101" s="9"/>
      <c r="E101" s="10">
        <v>1591.02</v>
      </c>
      <c r="F101" s="11"/>
      <c r="G101" s="10">
        <v>1602.13</v>
      </c>
      <c r="H101" s="11"/>
      <c r="I101" s="11">
        <v>341.84</v>
      </c>
      <c r="J101" s="11"/>
      <c r="K101" s="11">
        <v>330.73</v>
      </c>
      <c r="L101" s="8"/>
    </row>
    <row r="102" spans="1:12">
      <c r="A102" s="180" t="s">
        <v>613</v>
      </c>
      <c r="B102" s="175" t="s">
        <v>158</v>
      </c>
      <c r="C102" s="180" t="s">
        <v>614</v>
      </c>
      <c r="D102" s="9"/>
      <c r="E102" s="10">
        <v>4921.0200000000004</v>
      </c>
      <c r="F102" s="11"/>
      <c r="G102" s="11">
        <v>660.36</v>
      </c>
      <c r="H102" s="11"/>
      <c r="I102" s="11">
        <v>412.35</v>
      </c>
      <c r="J102" s="11"/>
      <c r="K102" s="10">
        <v>4673.01</v>
      </c>
      <c r="L102" s="8"/>
    </row>
    <row r="103" spans="1:12">
      <c r="A103" s="180" t="s">
        <v>619</v>
      </c>
      <c r="B103" s="175" t="s">
        <v>158</v>
      </c>
      <c r="C103" s="180" t="s">
        <v>620</v>
      </c>
      <c r="D103" s="9"/>
      <c r="E103" s="10">
        <v>43289.22</v>
      </c>
      <c r="F103" s="11"/>
      <c r="G103" s="10">
        <v>2769.76</v>
      </c>
      <c r="H103" s="11"/>
      <c r="I103" s="10">
        <v>7605.11</v>
      </c>
      <c r="J103" s="11"/>
      <c r="K103" s="10">
        <v>48124.57</v>
      </c>
      <c r="L103" s="8"/>
    </row>
    <row r="104" spans="1:12">
      <c r="A104" s="180" t="s">
        <v>625</v>
      </c>
      <c r="B104" s="175" t="s">
        <v>158</v>
      </c>
      <c r="C104" s="180" t="s">
        <v>626</v>
      </c>
      <c r="D104" s="9"/>
      <c r="E104" s="10">
        <v>125485.69</v>
      </c>
      <c r="F104" s="11"/>
      <c r="G104" s="10">
        <v>16838.919999999998</v>
      </c>
      <c r="H104" s="11"/>
      <c r="I104" s="10">
        <v>10514.32</v>
      </c>
      <c r="J104" s="11"/>
      <c r="K104" s="10">
        <v>119161.09</v>
      </c>
      <c r="L104" s="8"/>
    </row>
    <row r="105" spans="1:12">
      <c r="A105" s="182" t="s">
        <v>158</v>
      </c>
      <c r="B105" s="175" t="s">
        <v>158</v>
      </c>
      <c r="C105" s="182" t="s">
        <v>158</v>
      </c>
      <c r="D105" s="12"/>
      <c r="E105" s="12"/>
      <c r="F105" s="12"/>
      <c r="G105" s="12"/>
      <c r="H105" s="12"/>
      <c r="I105" s="12"/>
      <c r="J105" s="12"/>
      <c r="K105" s="12"/>
      <c r="L105" s="8"/>
    </row>
    <row r="106" spans="1:12">
      <c r="A106" s="178" t="s">
        <v>631</v>
      </c>
      <c r="B106" s="175" t="s">
        <v>158</v>
      </c>
      <c r="C106" s="178" t="s">
        <v>632</v>
      </c>
      <c r="D106" s="6"/>
      <c r="E106" s="7">
        <v>145357.15</v>
      </c>
      <c r="F106" s="8"/>
      <c r="G106" s="7">
        <v>147784.4</v>
      </c>
      <c r="H106" s="8"/>
      <c r="I106" s="7">
        <v>169602.77</v>
      </c>
      <c r="J106" s="8"/>
      <c r="K106" s="7">
        <v>167175.51999999999</v>
      </c>
      <c r="L106" s="8"/>
    </row>
    <row r="107" spans="1:12">
      <c r="A107" s="178" t="s">
        <v>637</v>
      </c>
      <c r="B107" s="175" t="s">
        <v>158</v>
      </c>
      <c r="C107" s="178" t="s">
        <v>632</v>
      </c>
      <c r="D107" s="6"/>
      <c r="E107" s="7">
        <v>145357.15</v>
      </c>
      <c r="F107" s="8"/>
      <c r="G107" s="7">
        <v>147784.4</v>
      </c>
      <c r="H107" s="8"/>
      <c r="I107" s="7">
        <v>169602.77</v>
      </c>
      <c r="J107" s="8"/>
      <c r="K107" s="7">
        <v>167175.51999999999</v>
      </c>
      <c r="L107" s="8"/>
    </row>
    <row r="108" spans="1:12">
      <c r="A108" s="180" t="s">
        <v>638</v>
      </c>
      <c r="B108" s="175" t="s">
        <v>158</v>
      </c>
      <c r="C108" s="180" t="s">
        <v>639</v>
      </c>
      <c r="D108" s="9"/>
      <c r="E108" s="10">
        <v>113597.72</v>
      </c>
      <c r="F108" s="11"/>
      <c r="G108" s="10">
        <v>115182.1</v>
      </c>
      <c r="H108" s="11"/>
      <c r="I108" s="10">
        <v>122809.75</v>
      </c>
      <c r="J108" s="11"/>
      <c r="K108" s="10">
        <v>121225.37</v>
      </c>
      <c r="L108" s="8"/>
    </row>
    <row r="109" spans="1:12">
      <c r="A109" s="180" t="s">
        <v>644</v>
      </c>
      <c r="B109" s="175" t="s">
        <v>158</v>
      </c>
      <c r="C109" s="180" t="s">
        <v>645</v>
      </c>
      <c r="D109" s="9"/>
      <c r="E109" s="10">
        <v>28231.98</v>
      </c>
      <c r="F109" s="11"/>
      <c r="G109" s="10">
        <v>29074.85</v>
      </c>
      <c r="H109" s="11"/>
      <c r="I109" s="10">
        <v>41554.94</v>
      </c>
      <c r="J109" s="11"/>
      <c r="K109" s="10">
        <v>40712.07</v>
      </c>
      <c r="L109" s="8"/>
    </row>
    <row r="110" spans="1:12">
      <c r="A110" s="180" t="s">
        <v>650</v>
      </c>
      <c r="B110" s="175" t="s">
        <v>158</v>
      </c>
      <c r="C110" s="180" t="s">
        <v>651</v>
      </c>
      <c r="D110" s="9"/>
      <c r="E110" s="10">
        <v>3527.45</v>
      </c>
      <c r="F110" s="11"/>
      <c r="G110" s="10">
        <v>3527.45</v>
      </c>
      <c r="H110" s="11"/>
      <c r="I110" s="10">
        <v>5238.08</v>
      </c>
      <c r="J110" s="11"/>
      <c r="K110" s="10">
        <v>5238.08</v>
      </c>
      <c r="L110" s="8"/>
    </row>
    <row r="111" spans="1:12">
      <c r="A111" s="182" t="s">
        <v>158</v>
      </c>
      <c r="B111" s="175" t="s">
        <v>158</v>
      </c>
      <c r="C111" s="182" t="s">
        <v>158</v>
      </c>
      <c r="D111" s="12"/>
      <c r="E111" s="12"/>
      <c r="F111" s="12"/>
      <c r="G111" s="12"/>
      <c r="H111" s="12"/>
      <c r="I111" s="12"/>
      <c r="J111" s="12"/>
      <c r="K111" s="12"/>
      <c r="L111" s="8"/>
    </row>
    <row r="112" spans="1:12">
      <c r="A112" s="178" t="s">
        <v>656</v>
      </c>
      <c r="B112" s="175" t="s">
        <v>158</v>
      </c>
      <c r="C112" s="178" t="s">
        <v>657</v>
      </c>
      <c r="D112" s="6"/>
      <c r="E112" s="7">
        <v>60240.58</v>
      </c>
      <c r="F112" s="8"/>
      <c r="G112" s="7">
        <v>69496.460000000006</v>
      </c>
      <c r="H112" s="8"/>
      <c r="I112" s="7">
        <v>69577.95</v>
      </c>
      <c r="J112" s="8"/>
      <c r="K112" s="7">
        <v>60322.07</v>
      </c>
      <c r="L112" s="8"/>
    </row>
    <row r="113" spans="1:12">
      <c r="A113" s="178" t="s">
        <v>662</v>
      </c>
      <c r="B113" s="175" t="s">
        <v>158</v>
      </c>
      <c r="C113" s="178" t="s">
        <v>657</v>
      </c>
      <c r="D113" s="6"/>
      <c r="E113" s="7">
        <v>60240.58</v>
      </c>
      <c r="F113" s="8"/>
      <c r="G113" s="7">
        <v>69496.460000000006</v>
      </c>
      <c r="H113" s="8"/>
      <c r="I113" s="7">
        <v>69577.95</v>
      </c>
      <c r="J113" s="8"/>
      <c r="K113" s="7">
        <v>60322.07</v>
      </c>
      <c r="L113" s="8"/>
    </row>
    <row r="114" spans="1:12">
      <c r="A114" s="180" t="s">
        <v>663</v>
      </c>
      <c r="B114" s="175" t="s">
        <v>158</v>
      </c>
      <c r="C114" s="180" t="s">
        <v>664</v>
      </c>
      <c r="D114" s="9"/>
      <c r="E114" s="11">
        <v>667.31</v>
      </c>
      <c r="F114" s="11"/>
      <c r="G114" s="11">
        <v>667.31</v>
      </c>
      <c r="H114" s="11"/>
      <c r="I114" s="11">
        <v>925.03</v>
      </c>
      <c r="J114" s="11"/>
      <c r="K114" s="11">
        <v>925.03</v>
      </c>
      <c r="L114" s="8"/>
    </row>
    <row r="115" spans="1:12">
      <c r="A115" s="180" t="s">
        <v>669</v>
      </c>
      <c r="B115" s="175" t="s">
        <v>158</v>
      </c>
      <c r="C115" s="180" t="s">
        <v>670</v>
      </c>
      <c r="D115" s="9"/>
      <c r="E115" s="10">
        <v>37956.35</v>
      </c>
      <c r="F115" s="11"/>
      <c r="G115" s="10">
        <v>38354.410000000003</v>
      </c>
      <c r="H115" s="11"/>
      <c r="I115" s="10">
        <v>38099.31</v>
      </c>
      <c r="J115" s="11"/>
      <c r="K115" s="10">
        <v>37701.25</v>
      </c>
      <c r="L115" s="8"/>
    </row>
    <row r="116" spans="1:12">
      <c r="A116" s="180" t="s">
        <v>675</v>
      </c>
      <c r="B116" s="175" t="s">
        <v>158</v>
      </c>
      <c r="C116" s="180" t="s">
        <v>676</v>
      </c>
      <c r="D116" s="9"/>
      <c r="E116" s="10">
        <v>1149.6199999999999</v>
      </c>
      <c r="F116" s="11"/>
      <c r="G116" s="10">
        <v>1671.09</v>
      </c>
      <c r="H116" s="11"/>
      <c r="I116" s="10">
        <v>1681</v>
      </c>
      <c r="J116" s="11"/>
      <c r="K116" s="10">
        <v>1159.53</v>
      </c>
      <c r="L116" s="8"/>
    </row>
    <row r="117" spans="1:12">
      <c r="A117" s="180" t="s">
        <v>681</v>
      </c>
      <c r="B117" s="175" t="s">
        <v>158</v>
      </c>
      <c r="C117" s="180" t="s">
        <v>682</v>
      </c>
      <c r="D117" s="9"/>
      <c r="E117" s="10">
        <v>5883.19</v>
      </c>
      <c r="F117" s="11"/>
      <c r="G117" s="10">
        <v>7766.22</v>
      </c>
      <c r="H117" s="11"/>
      <c r="I117" s="10">
        <v>7746.44</v>
      </c>
      <c r="J117" s="11"/>
      <c r="K117" s="10">
        <v>5863.41</v>
      </c>
      <c r="L117" s="8"/>
    </row>
    <row r="118" spans="1:12">
      <c r="A118" s="180" t="s">
        <v>687</v>
      </c>
      <c r="B118" s="175" t="s">
        <v>158</v>
      </c>
      <c r="C118" s="180" t="s">
        <v>688</v>
      </c>
      <c r="D118" s="9"/>
      <c r="E118" s="10">
        <v>12318.83</v>
      </c>
      <c r="F118" s="11"/>
      <c r="G118" s="10">
        <v>15923.26</v>
      </c>
      <c r="H118" s="11"/>
      <c r="I118" s="10">
        <v>15876.52</v>
      </c>
      <c r="J118" s="11"/>
      <c r="K118" s="10">
        <v>12272.09</v>
      </c>
      <c r="L118" s="8"/>
    </row>
    <row r="119" spans="1:12">
      <c r="A119" s="180" t="s">
        <v>693</v>
      </c>
      <c r="B119" s="175" t="s">
        <v>158</v>
      </c>
      <c r="C119" s="180" t="s">
        <v>694</v>
      </c>
      <c r="D119" s="9"/>
      <c r="E119" s="10">
        <v>2265.2800000000002</v>
      </c>
      <c r="F119" s="11"/>
      <c r="G119" s="10">
        <v>2997.28</v>
      </c>
      <c r="H119" s="11"/>
      <c r="I119" s="10">
        <v>3132.76</v>
      </c>
      <c r="J119" s="11"/>
      <c r="K119" s="10">
        <v>2400.7600000000002</v>
      </c>
      <c r="L119" s="8"/>
    </row>
    <row r="120" spans="1:12">
      <c r="A120" s="180" t="s">
        <v>1918</v>
      </c>
      <c r="B120" s="175" t="s">
        <v>158</v>
      </c>
      <c r="C120" s="180" t="s">
        <v>1919</v>
      </c>
      <c r="D120" s="9"/>
      <c r="E120" s="11">
        <v>0</v>
      </c>
      <c r="F120" s="11"/>
      <c r="G120" s="10">
        <v>2116.89</v>
      </c>
      <c r="H120" s="11"/>
      <c r="I120" s="10">
        <v>2116.89</v>
      </c>
      <c r="J120" s="11"/>
      <c r="K120" s="11">
        <v>0</v>
      </c>
      <c r="L120" s="8"/>
    </row>
    <row r="121" spans="1:12">
      <c r="A121" s="182" t="s">
        <v>158</v>
      </c>
      <c r="B121" s="175" t="s">
        <v>158</v>
      </c>
      <c r="C121" s="182" t="s">
        <v>158</v>
      </c>
      <c r="D121" s="12"/>
      <c r="E121" s="12"/>
      <c r="F121" s="12"/>
      <c r="G121" s="12"/>
      <c r="H121" s="12"/>
      <c r="I121" s="12"/>
      <c r="J121" s="12"/>
      <c r="K121" s="12"/>
      <c r="L121" s="8"/>
    </row>
    <row r="122" spans="1:12">
      <c r="A122" s="178" t="s">
        <v>699</v>
      </c>
      <c r="B122" s="175" t="s">
        <v>158</v>
      </c>
      <c r="C122" s="178" t="s">
        <v>700</v>
      </c>
      <c r="D122" s="6"/>
      <c r="E122" s="7">
        <v>297558.73</v>
      </c>
      <c r="F122" s="8"/>
      <c r="G122" s="7">
        <v>404965.08</v>
      </c>
      <c r="H122" s="8"/>
      <c r="I122" s="7">
        <v>364446.77</v>
      </c>
      <c r="J122" s="8"/>
      <c r="K122" s="7">
        <v>257040.42</v>
      </c>
      <c r="L122" s="8"/>
    </row>
    <row r="123" spans="1:12">
      <c r="A123" s="178" t="s">
        <v>705</v>
      </c>
      <c r="B123" s="175" t="s">
        <v>158</v>
      </c>
      <c r="C123" s="178" t="s">
        <v>700</v>
      </c>
      <c r="D123" s="6"/>
      <c r="E123" s="7">
        <v>297558.73</v>
      </c>
      <c r="F123" s="8"/>
      <c r="G123" s="7">
        <v>404965.08</v>
      </c>
      <c r="H123" s="8"/>
      <c r="I123" s="7">
        <v>364446.77</v>
      </c>
      <c r="J123" s="8"/>
      <c r="K123" s="7">
        <v>257040.42</v>
      </c>
      <c r="L123" s="8"/>
    </row>
    <row r="124" spans="1:12">
      <c r="A124" s="180" t="s">
        <v>706</v>
      </c>
      <c r="B124" s="175" t="s">
        <v>158</v>
      </c>
      <c r="C124" s="180" t="s">
        <v>707</v>
      </c>
      <c r="D124" s="9"/>
      <c r="E124" s="10">
        <v>260315.01</v>
      </c>
      <c r="F124" s="11"/>
      <c r="G124" s="10">
        <v>398625.95</v>
      </c>
      <c r="H124" s="11"/>
      <c r="I124" s="10">
        <v>364446.77</v>
      </c>
      <c r="J124" s="11"/>
      <c r="K124" s="10">
        <v>226135.83</v>
      </c>
      <c r="L124" s="8"/>
    </row>
    <row r="125" spans="1:12">
      <c r="A125" s="180" t="s">
        <v>710</v>
      </c>
      <c r="B125" s="175" t="s">
        <v>158</v>
      </c>
      <c r="C125" s="180" t="s">
        <v>711</v>
      </c>
      <c r="D125" s="9"/>
      <c r="E125" s="10">
        <v>37243.72</v>
      </c>
      <c r="F125" s="11"/>
      <c r="G125" s="10">
        <v>6339.13</v>
      </c>
      <c r="H125" s="11"/>
      <c r="I125" s="11">
        <v>0</v>
      </c>
      <c r="J125" s="11"/>
      <c r="K125" s="10">
        <v>30904.59</v>
      </c>
      <c r="L125" s="8"/>
    </row>
    <row r="126" spans="1:12">
      <c r="A126" s="182" t="s">
        <v>158</v>
      </c>
      <c r="B126" s="175" t="s">
        <v>158</v>
      </c>
      <c r="C126" s="182" t="s">
        <v>158</v>
      </c>
      <c r="D126" s="12"/>
      <c r="E126" s="12"/>
      <c r="F126" s="12"/>
      <c r="G126" s="12"/>
      <c r="H126" s="12"/>
      <c r="I126" s="12"/>
      <c r="J126" s="12"/>
      <c r="K126" s="12"/>
      <c r="L126" s="8"/>
    </row>
    <row r="127" spans="1:12">
      <c r="A127" s="178" t="s">
        <v>1891</v>
      </c>
      <c r="B127" s="175" t="s">
        <v>158</v>
      </c>
      <c r="C127" s="178" t="s">
        <v>440</v>
      </c>
      <c r="D127" s="6"/>
      <c r="E127" s="7">
        <v>1428.75</v>
      </c>
      <c r="F127" s="8"/>
      <c r="G127" s="7">
        <v>1428.75</v>
      </c>
      <c r="H127" s="8"/>
      <c r="I127" s="8">
        <v>0</v>
      </c>
      <c r="J127" s="8"/>
      <c r="K127" s="8">
        <v>0</v>
      </c>
      <c r="L127" s="8"/>
    </row>
    <row r="128" spans="1:12">
      <c r="A128" s="178" t="s">
        <v>1892</v>
      </c>
      <c r="B128" s="175" t="s">
        <v>158</v>
      </c>
      <c r="C128" s="178" t="s">
        <v>440</v>
      </c>
      <c r="D128" s="6"/>
      <c r="E128" s="7">
        <v>1428.75</v>
      </c>
      <c r="F128" s="8"/>
      <c r="G128" s="7">
        <v>1428.75</v>
      </c>
      <c r="H128" s="8"/>
      <c r="I128" s="8">
        <v>0</v>
      </c>
      <c r="J128" s="8"/>
      <c r="K128" s="8">
        <v>0</v>
      </c>
      <c r="L128" s="8"/>
    </row>
    <row r="129" spans="1:13">
      <c r="A129" s="180" t="s">
        <v>1893</v>
      </c>
      <c r="B129" s="175" t="s">
        <v>158</v>
      </c>
      <c r="C129" s="180" t="s">
        <v>1894</v>
      </c>
      <c r="D129" s="9"/>
      <c r="E129" s="10">
        <v>1428.75</v>
      </c>
      <c r="F129" s="11"/>
      <c r="G129" s="10">
        <v>1428.75</v>
      </c>
      <c r="H129" s="11"/>
      <c r="I129" s="11">
        <v>0</v>
      </c>
      <c r="J129" s="11"/>
      <c r="K129" s="11">
        <v>0</v>
      </c>
      <c r="L129" s="8"/>
    </row>
    <row r="130" spans="1:13">
      <c r="A130" s="182" t="s">
        <v>158</v>
      </c>
      <c r="B130" s="175" t="s">
        <v>158</v>
      </c>
      <c r="C130" s="182" t="s">
        <v>158</v>
      </c>
      <c r="D130" s="12"/>
      <c r="E130" s="12"/>
      <c r="F130" s="12"/>
      <c r="G130" s="12"/>
      <c r="H130" s="12"/>
      <c r="I130" s="12"/>
      <c r="J130" s="12"/>
      <c r="K130" s="12"/>
      <c r="L130" s="8"/>
    </row>
    <row r="131" spans="1:13">
      <c r="A131" s="178" t="s">
        <v>714</v>
      </c>
      <c r="B131" s="175" t="s">
        <v>158</v>
      </c>
      <c r="C131" s="178" t="s">
        <v>227</v>
      </c>
      <c r="D131" s="6"/>
      <c r="E131" s="7">
        <v>4035438.05</v>
      </c>
      <c r="F131" s="8"/>
      <c r="G131" s="7">
        <v>694506.94</v>
      </c>
      <c r="H131" s="8"/>
      <c r="I131" s="7">
        <v>7922.26</v>
      </c>
      <c r="J131" s="8"/>
      <c r="K131" s="7">
        <v>3348853.37</v>
      </c>
      <c r="L131" s="8"/>
    </row>
    <row r="132" spans="1:13">
      <c r="A132" s="178" t="s">
        <v>719</v>
      </c>
      <c r="B132" s="175" t="s">
        <v>158</v>
      </c>
      <c r="C132" s="178" t="s">
        <v>227</v>
      </c>
      <c r="D132" s="6"/>
      <c r="E132" s="7">
        <v>4035438.05</v>
      </c>
      <c r="F132" s="8"/>
      <c r="G132" s="7">
        <v>694506.94</v>
      </c>
      <c r="H132" s="8"/>
      <c r="I132" s="7">
        <v>7922.26</v>
      </c>
      <c r="J132" s="8"/>
      <c r="K132" s="7">
        <v>3348853.37</v>
      </c>
      <c r="L132" s="8"/>
    </row>
    <row r="133" spans="1:13">
      <c r="A133" s="180" t="s">
        <v>720</v>
      </c>
      <c r="B133" s="175" t="s">
        <v>158</v>
      </c>
      <c r="C133" s="180" t="s">
        <v>721</v>
      </c>
      <c r="D133" s="9"/>
      <c r="E133" s="10">
        <v>3371170.23</v>
      </c>
      <c r="F133" s="11"/>
      <c r="G133" s="10">
        <v>603785.03</v>
      </c>
      <c r="H133" s="11"/>
      <c r="I133" s="10">
        <v>7922.26</v>
      </c>
      <c r="J133" s="11"/>
      <c r="K133" s="10">
        <v>2775307.46</v>
      </c>
      <c r="L133" s="8"/>
    </row>
    <row r="134" spans="1:13">
      <c r="A134" s="180" t="s">
        <v>725</v>
      </c>
      <c r="B134" s="175" t="s">
        <v>158</v>
      </c>
      <c r="C134" s="180" t="s">
        <v>726</v>
      </c>
      <c r="D134" s="9"/>
      <c r="E134" s="10">
        <v>612267.81999999995</v>
      </c>
      <c r="F134" s="11"/>
      <c r="G134" s="10">
        <v>90721.91</v>
      </c>
      <c r="H134" s="11"/>
      <c r="I134" s="11">
        <v>0</v>
      </c>
      <c r="J134" s="11"/>
      <c r="K134" s="10">
        <v>521545.91</v>
      </c>
      <c r="L134" s="8"/>
    </row>
    <row r="135" spans="1:13">
      <c r="A135" s="180" t="s">
        <v>730</v>
      </c>
      <c r="B135" s="175" t="s">
        <v>158</v>
      </c>
      <c r="C135" s="180" t="s">
        <v>731</v>
      </c>
      <c r="D135" s="9"/>
      <c r="E135" s="10">
        <v>52000</v>
      </c>
      <c r="F135" s="11"/>
      <c r="G135" s="11">
        <v>0</v>
      </c>
      <c r="H135" s="11"/>
      <c r="I135" s="11">
        <v>0</v>
      </c>
      <c r="J135" s="11"/>
      <c r="K135" s="10">
        <v>52000</v>
      </c>
      <c r="L135" s="8"/>
    </row>
    <row r="136" spans="1:13">
      <c r="A136" s="178" t="s">
        <v>158</v>
      </c>
      <c r="B136" s="175" t="s">
        <v>158</v>
      </c>
      <c r="C136" s="178" t="s">
        <v>158</v>
      </c>
      <c r="D136" s="6"/>
      <c r="E136" s="6"/>
      <c r="F136" s="6"/>
      <c r="G136" s="6"/>
      <c r="H136" s="6"/>
      <c r="I136" s="6"/>
      <c r="J136" s="6"/>
      <c r="K136" s="6"/>
      <c r="L136" s="8"/>
    </row>
    <row r="137" spans="1:13">
      <c r="A137" s="178" t="s">
        <v>732</v>
      </c>
      <c r="B137" s="175" t="s">
        <v>158</v>
      </c>
      <c r="C137" s="178" t="s">
        <v>733</v>
      </c>
      <c r="D137" s="6"/>
      <c r="E137" s="7">
        <v>380549.46</v>
      </c>
      <c r="F137" s="8"/>
      <c r="G137" s="7">
        <v>7922.26</v>
      </c>
      <c r="H137" s="8"/>
      <c r="I137" s="8">
        <v>0</v>
      </c>
      <c r="J137" s="8"/>
      <c r="K137" s="7">
        <v>372627.20000000001</v>
      </c>
      <c r="L137" s="8"/>
    </row>
    <row r="138" spans="1:13">
      <c r="A138" s="178" t="s">
        <v>734</v>
      </c>
      <c r="B138" s="175" t="s">
        <v>158</v>
      </c>
      <c r="C138" s="178" t="s">
        <v>735</v>
      </c>
      <c r="D138" s="6"/>
      <c r="E138" s="7">
        <v>380549.46</v>
      </c>
      <c r="F138" s="8"/>
      <c r="G138" s="7">
        <v>7922.26</v>
      </c>
      <c r="H138" s="8"/>
      <c r="I138" s="8">
        <v>0</v>
      </c>
      <c r="J138" s="8"/>
      <c r="K138" s="7">
        <v>372627.20000000001</v>
      </c>
      <c r="L138" s="8"/>
    </row>
    <row r="139" spans="1:13">
      <c r="A139" s="178" t="s">
        <v>736</v>
      </c>
      <c r="B139" s="175" t="s">
        <v>158</v>
      </c>
      <c r="C139" s="178" t="s">
        <v>737</v>
      </c>
      <c r="D139" s="6"/>
      <c r="E139" s="7">
        <v>380549.46</v>
      </c>
      <c r="F139" s="8"/>
      <c r="G139" s="7">
        <v>7922.26</v>
      </c>
      <c r="H139" s="8"/>
      <c r="I139" s="8">
        <v>0</v>
      </c>
      <c r="J139" s="8"/>
      <c r="K139" s="7">
        <v>372627.20000000001</v>
      </c>
      <c r="L139" s="8"/>
    </row>
    <row r="140" spans="1:13">
      <c r="A140" s="178" t="s">
        <v>738</v>
      </c>
      <c r="B140" s="175" t="s">
        <v>158</v>
      </c>
      <c r="C140" s="178" t="s">
        <v>737</v>
      </c>
      <c r="D140" s="6"/>
      <c r="E140" s="7">
        <v>380549.46</v>
      </c>
      <c r="F140" s="8"/>
      <c r="G140" s="7">
        <v>7922.26</v>
      </c>
      <c r="H140" s="8"/>
      <c r="I140" s="8">
        <v>0</v>
      </c>
      <c r="J140" s="8"/>
      <c r="K140" s="7">
        <v>372627.20000000001</v>
      </c>
      <c r="L140" s="8"/>
    </row>
    <row r="141" spans="1:13">
      <c r="A141" s="180" t="s">
        <v>739</v>
      </c>
      <c r="B141" s="175" t="s">
        <v>158</v>
      </c>
      <c r="C141" s="180" t="s">
        <v>740</v>
      </c>
      <c r="D141" s="9"/>
      <c r="E141" s="10">
        <v>380549.46</v>
      </c>
      <c r="F141" s="11"/>
      <c r="G141" s="10">
        <v>7922.26</v>
      </c>
      <c r="H141" s="11"/>
      <c r="I141" s="11">
        <v>0</v>
      </c>
      <c r="J141" s="11"/>
      <c r="K141" s="10">
        <v>372627.20000000001</v>
      </c>
      <c r="L141" s="8"/>
    </row>
    <row r="142" spans="1:13">
      <c r="A142" s="182" t="s">
        <v>158</v>
      </c>
      <c r="B142" s="175" t="s">
        <v>158</v>
      </c>
      <c r="C142" s="182" t="s">
        <v>158</v>
      </c>
      <c r="D142" s="12"/>
      <c r="E142" s="12"/>
      <c r="F142" s="12"/>
      <c r="G142" s="12"/>
      <c r="H142" s="12"/>
      <c r="I142" s="12"/>
      <c r="J142" s="12"/>
      <c r="K142" s="12"/>
      <c r="L142" s="8"/>
    </row>
    <row r="143" spans="1:13">
      <c r="A143" s="176" t="s">
        <v>257</v>
      </c>
      <c r="B143" s="176" t="s">
        <v>258</v>
      </c>
      <c r="C143" s="4"/>
      <c r="D143" s="4"/>
      <c r="E143" s="177" t="s">
        <v>259</v>
      </c>
      <c r="F143" s="5"/>
      <c r="G143" s="177" t="s">
        <v>260</v>
      </c>
      <c r="H143" s="5"/>
      <c r="I143" s="177" t="s">
        <v>261</v>
      </c>
      <c r="J143" s="5"/>
      <c r="K143" s="177" t="s">
        <v>262</v>
      </c>
      <c r="L143" s="8"/>
    </row>
    <row r="144" spans="1:13">
      <c r="A144" s="178" t="s">
        <v>741</v>
      </c>
      <c r="B144" s="178" t="s">
        <v>742</v>
      </c>
      <c r="C144" s="6"/>
      <c r="D144" s="6"/>
      <c r="E144" s="7">
        <v>5866940.4100000001</v>
      </c>
      <c r="F144" s="8"/>
      <c r="G144" s="7">
        <v>1063363.9099999999</v>
      </c>
      <c r="H144" s="8"/>
      <c r="I144" s="7">
        <v>49420.05</v>
      </c>
      <c r="J144" s="8"/>
      <c r="K144" s="7">
        <v>6880884.2699999996</v>
      </c>
      <c r="L144" s="8">
        <v>0</v>
      </c>
      <c r="M144" s="2">
        <f>G144-I144</f>
        <v>1013943.8599999999</v>
      </c>
    </row>
    <row r="145" spans="1:13">
      <c r="A145" s="178" t="s">
        <v>747</v>
      </c>
      <c r="B145" s="175" t="s">
        <v>158</v>
      </c>
      <c r="C145" s="178" t="s">
        <v>748</v>
      </c>
      <c r="D145" s="6"/>
      <c r="E145" s="7">
        <v>4429551.63</v>
      </c>
      <c r="F145" s="8"/>
      <c r="G145" s="7">
        <v>796429.34</v>
      </c>
      <c r="H145" s="8"/>
      <c r="I145" s="7">
        <v>37477.83</v>
      </c>
      <c r="J145" s="8"/>
      <c r="K145" s="7">
        <v>5188503.1399999997</v>
      </c>
      <c r="L145" s="8">
        <v>0</v>
      </c>
      <c r="M145" s="2">
        <f t="shared" ref="M145:M208" si="0">G145-I145</f>
        <v>758951.51</v>
      </c>
    </row>
    <row r="146" spans="1:13">
      <c r="A146" s="178" t="s">
        <v>753</v>
      </c>
      <c r="B146" s="175" t="s">
        <v>158</v>
      </c>
      <c r="C146" s="178" t="s">
        <v>754</v>
      </c>
      <c r="D146" s="6"/>
      <c r="E146" s="7">
        <v>3621705.7</v>
      </c>
      <c r="F146" s="8"/>
      <c r="G146" s="7">
        <v>630388.77</v>
      </c>
      <c r="H146" s="8"/>
      <c r="I146" s="7">
        <v>37477.83</v>
      </c>
      <c r="J146" s="8"/>
      <c r="K146" s="7">
        <v>4214616.6399999997</v>
      </c>
      <c r="L146" s="8">
        <v>0</v>
      </c>
      <c r="M146" s="2">
        <f t="shared" si="0"/>
        <v>592910.94000000006</v>
      </c>
    </row>
    <row r="147" spans="1:13">
      <c r="A147" s="178" t="s">
        <v>758</v>
      </c>
      <c r="B147" s="175" t="s">
        <v>158</v>
      </c>
      <c r="C147" s="178" t="s">
        <v>759</v>
      </c>
      <c r="D147" s="6"/>
      <c r="E147" s="7">
        <v>463874.4</v>
      </c>
      <c r="F147" s="8"/>
      <c r="G147" s="7">
        <v>77556.820000000007</v>
      </c>
      <c r="H147" s="8"/>
      <c r="I147" s="8">
        <v>0.71</v>
      </c>
      <c r="J147" s="8"/>
      <c r="K147" s="7">
        <v>541430.51</v>
      </c>
      <c r="L147" s="8">
        <v>0</v>
      </c>
      <c r="M147" s="2">
        <f t="shared" si="0"/>
        <v>77556.11</v>
      </c>
    </row>
    <row r="148" spans="1:13">
      <c r="A148" s="178" t="s">
        <v>764</v>
      </c>
      <c r="B148" s="175" t="s">
        <v>158</v>
      </c>
      <c r="C148" s="178" t="s">
        <v>765</v>
      </c>
      <c r="D148" s="6"/>
      <c r="E148" s="7">
        <v>237449.13</v>
      </c>
      <c r="F148" s="8"/>
      <c r="G148" s="7">
        <v>38778.69</v>
      </c>
      <c r="H148" s="8"/>
      <c r="I148" s="8">
        <v>0.15</v>
      </c>
      <c r="J148" s="8"/>
      <c r="K148" s="7">
        <v>276227.67</v>
      </c>
      <c r="L148" s="8" t="str">
        <f>VLOOKUP(A148,'06.2019'!A:M,13,0)</f>
        <v>7.1.1.1</v>
      </c>
      <c r="M148" s="2">
        <f t="shared" si="0"/>
        <v>38778.54</v>
      </c>
    </row>
    <row r="149" spans="1:13">
      <c r="A149" s="180" t="s">
        <v>770</v>
      </c>
      <c r="B149" s="175" t="s">
        <v>158</v>
      </c>
      <c r="C149" s="180" t="s">
        <v>771</v>
      </c>
      <c r="D149" s="9"/>
      <c r="E149" s="10">
        <v>140646.01999999999</v>
      </c>
      <c r="F149" s="11"/>
      <c r="G149" s="10">
        <v>23746.35</v>
      </c>
      <c r="H149" s="11"/>
      <c r="I149" s="11">
        <v>0.13</v>
      </c>
      <c r="J149" s="11"/>
      <c r="K149" s="10">
        <v>164392.24</v>
      </c>
      <c r="L149" s="8">
        <f>VLOOKUP(A149,'06.2019'!A:M,13,0)</f>
        <v>0</v>
      </c>
      <c r="M149" s="2">
        <f t="shared" si="0"/>
        <v>23746.219999999998</v>
      </c>
    </row>
    <row r="150" spans="1:13">
      <c r="A150" s="180" t="s">
        <v>776</v>
      </c>
      <c r="B150" s="175" t="s">
        <v>158</v>
      </c>
      <c r="C150" s="180" t="s">
        <v>777</v>
      </c>
      <c r="D150" s="9"/>
      <c r="E150" s="10">
        <v>35864.879999999997</v>
      </c>
      <c r="F150" s="11"/>
      <c r="G150" s="10">
        <v>6055.11</v>
      </c>
      <c r="H150" s="11"/>
      <c r="I150" s="11">
        <v>0</v>
      </c>
      <c r="J150" s="11"/>
      <c r="K150" s="10">
        <v>41919.99</v>
      </c>
      <c r="L150" s="8">
        <f>VLOOKUP(A150,'06.2019'!A:M,13,0)</f>
        <v>0</v>
      </c>
      <c r="M150" s="2">
        <f t="shared" si="0"/>
        <v>6055.11</v>
      </c>
    </row>
    <row r="151" spans="1:13">
      <c r="A151" s="180" t="s">
        <v>781</v>
      </c>
      <c r="B151" s="175" t="s">
        <v>158</v>
      </c>
      <c r="C151" s="180" t="s">
        <v>782</v>
      </c>
      <c r="D151" s="9"/>
      <c r="E151" s="10">
        <v>11251.72</v>
      </c>
      <c r="F151" s="11"/>
      <c r="G151" s="10">
        <v>1899.64</v>
      </c>
      <c r="H151" s="11"/>
      <c r="I151" s="11">
        <v>0</v>
      </c>
      <c r="J151" s="11"/>
      <c r="K151" s="10">
        <v>13151.36</v>
      </c>
      <c r="L151" s="8">
        <f>VLOOKUP(A151,'06.2019'!A:M,13,0)</f>
        <v>0</v>
      </c>
      <c r="M151" s="2">
        <f t="shared" si="0"/>
        <v>1899.64</v>
      </c>
    </row>
    <row r="152" spans="1:13">
      <c r="A152" s="180" t="s">
        <v>786</v>
      </c>
      <c r="B152" s="175" t="s">
        <v>158</v>
      </c>
      <c r="C152" s="180" t="s">
        <v>787</v>
      </c>
      <c r="D152" s="9"/>
      <c r="E152" s="10">
        <v>1165.5999999999999</v>
      </c>
      <c r="F152" s="11"/>
      <c r="G152" s="11">
        <v>237.46</v>
      </c>
      <c r="H152" s="11"/>
      <c r="I152" s="11">
        <v>0</v>
      </c>
      <c r="J152" s="11"/>
      <c r="K152" s="10">
        <v>1403.06</v>
      </c>
      <c r="L152" s="8">
        <f>VLOOKUP(A152,'06.2019'!A:M,13,0)</f>
        <v>0</v>
      </c>
      <c r="M152" s="2">
        <f t="shared" si="0"/>
        <v>237.46</v>
      </c>
    </row>
    <row r="153" spans="1:13">
      <c r="A153" s="180" t="s">
        <v>789</v>
      </c>
      <c r="B153" s="175" t="s">
        <v>158</v>
      </c>
      <c r="C153" s="180" t="s">
        <v>790</v>
      </c>
      <c r="D153" s="9"/>
      <c r="E153" s="10">
        <v>5457.84</v>
      </c>
      <c r="F153" s="11"/>
      <c r="G153" s="11">
        <v>0</v>
      </c>
      <c r="H153" s="11"/>
      <c r="I153" s="11">
        <v>0</v>
      </c>
      <c r="J153" s="11"/>
      <c r="K153" s="10">
        <v>5457.84</v>
      </c>
      <c r="L153" s="8">
        <v>0</v>
      </c>
      <c r="M153" s="2">
        <f t="shared" si="0"/>
        <v>0</v>
      </c>
    </row>
    <row r="154" spans="1:13">
      <c r="A154" s="180" t="s">
        <v>792</v>
      </c>
      <c r="B154" s="175" t="s">
        <v>158</v>
      </c>
      <c r="C154" s="180" t="s">
        <v>793</v>
      </c>
      <c r="D154" s="9"/>
      <c r="E154" s="10">
        <v>3780</v>
      </c>
      <c r="F154" s="11"/>
      <c r="G154" s="11">
        <v>630</v>
      </c>
      <c r="H154" s="11"/>
      <c r="I154" s="11">
        <v>0</v>
      </c>
      <c r="J154" s="11"/>
      <c r="K154" s="10">
        <v>4410</v>
      </c>
      <c r="L154" s="8">
        <f>VLOOKUP(A154,'06.2019'!A:M,13,0)</f>
        <v>0</v>
      </c>
      <c r="M154" s="2">
        <f t="shared" si="0"/>
        <v>630</v>
      </c>
    </row>
    <row r="155" spans="1:13">
      <c r="A155" s="180" t="s">
        <v>797</v>
      </c>
      <c r="B155" s="175" t="s">
        <v>158</v>
      </c>
      <c r="C155" s="180" t="s">
        <v>798</v>
      </c>
      <c r="D155" s="9"/>
      <c r="E155" s="11">
        <v>248.01</v>
      </c>
      <c r="F155" s="11"/>
      <c r="G155" s="11">
        <v>0</v>
      </c>
      <c r="H155" s="11"/>
      <c r="I155" s="11">
        <v>0</v>
      </c>
      <c r="J155" s="11"/>
      <c r="K155" s="11">
        <v>248.01</v>
      </c>
      <c r="L155" s="8">
        <v>0</v>
      </c>
      <c r="M155" s="2">
        <f t="shared" si="0"/>
        <v>0</v>
      </c>
    </row>
    <row r="156" spans="1:13">
      <c r="A156" s="180" t="s">
        <v>800</v>
      </c>
      <c r="B156" s="175" t="s">
        <v>158</v>
      </c>
      <c r="C156" s="180" t="s">
        <v>584</v>
      </c>
      <c r="D156" s="9"/>
      <c r="E156" s="10">
        <v>11872.78</v>
      </c>
      <c r="F156" s="11"/>
      <c r="G156" s="10">
        <v>1978.8</v>
      </c>
      <c r="H156" s="11"/>
      <c r="I156" s="11">
        <v>0</v>
      </c>
      <c r="J156" s="11"/>
      <c r="K156" s="10">
        <v>13851.58</v>
      </c>
      <c r="L156" s="8">
        <f>VLOOKUP(A156,'06.2019'!A:M,13,0)</f>
        <v>0</v>
      </c>
      <c r="M156" s="2">
        <f t="shared" si="0"/>
        <v>1978.8</v>
      </c>
    </row>
    <row r="157" spans="1:13">
      <c r="A157" s="180" t="s">
        <v>805</v>
      </c>
      <c r="B157" s="175" t="s">
        <v>158</v>
      </c>
      <c r="C157" s="180" t="s">
        <v>806</v>
      </c>
      <c r="D157" s="9"/>
      <c r="E157" s="10">
        <v>17149.57</v>
      </c>
      <c r="F157" s="11"/>
      <c r="G157" s="10">
        <v>2638.4</v>
      </c>
      <c r="H157" s="11"/>
      <c r="I157" s="11">
        <v>0.01</v>
      </c>
      <c r="J157" s="11"/>
      <c r="K157" s="10">
        <v>19787.96</v>
      </c>
      <c r="L157" s="8">
        <f>VLOOKUP(A157,'06.2019'!A:M,13,0)</f>
        <v>0</v>
      </c>
      <c r="M157" s="2">
        <f t="shared" si="0"/>
        <v>2638.39</v>
      </c>
    </row>
    <row r="158" spans="1:13">
      <c r="A158" s="180" t="s">
        <v>810</v>
      </c>
      <c r="B158" s="175" t="s">
        <v>158</v>
      </c>
      <c r="C158" s="180" t="s">
        <v>811</v>
      </c>
      <c r="D158" s="9"/>
      <c r="E158" s="11">
        <v>949.82</v>
      </c>
      <c r="F158" s="11"/>
      <c r="G158" s="11">
        <v>158.30000000000001</v>
      </c>
      <c r="H158" s="11"/>
      <c r="I158" s="11">
        <v>0</v>
      </c>
      <c r="J158" s="11"/>
      <c r="K158" s="10">
        <v>1108.1199999999999</v>
      </c>
      <c r="L158" s="8">
        <f>VLOOKUP(A158,'06.2019'!A:M,13,0)</f>
        <v>0</v>
      </c>
      <c r="M158" s="2">
        <f t="shared" si="0"/>
        <v>158.30000000000001</v>
      </c>
    </row>
    <row r="159" spans="1:13">
      <c r="A159" s="180" t="s">
        <v>815</v>
      </c>
      <c r="B159" s="175" t="s">
        <v>158</v>
      </c>
      <c r="C159" s="180" t="s">
        <v>816</v>
      </c>
      <c r="D159" s="9"/>
      <c r="E159" s="10">
        <v>1371.96</v>
      </c>
      <c r="F159" s="11"/>
      <c r="G159" s="11">
        <v>211.07</v>
      </c>
      <c r="H159" s="11"/>
      <c r="I159" s="11">
        <v>0</v>
      </c>
      <c r="J159" s="11"/>
      <c r="K159" s="10">
        <v>1583.03</v>
      </c>
      <c r="L159" s="8">
        <f>VLOOKUP(A159,'06.2019'!A:M,13,0)</f>
        <v>0</v>
      </c>
      <c r="M159" s="2">
        <f t="shared" si="0"/>
        <v>211.07</v>
      </c>
    </row>
    <row r="160" spans="1:13">
      <c r="A160" s="180" t="s">
        <v>820</v>
      </c>
      <c r="B160" s="175" t="s">
        <v>158</v>
      </c>
      <c r="C160" s="180" t="s">
        <v>821</v>
      </c>
      <c r="D160" s="9"/>
      <c r="E160" s="11">
        <v>118.73</v>
      </c>
      <c r="F160" s="11"/>
      <c r="G160" s="11">
        <v>19.79</v>
      </c>
      <c r="H160" s="11"/>
      <c r="I160" s="11">
        <v>0</v>
      </c>
      <c r="J160" s="11"/>
      <c r="K160" s="11">
        <v>138.52000000000001</v>
      </c>
      <c r="L160" s="8">
        <f>VLOOKUP(A160,'06.2019'!A:M,13,0)</f>
        <v>0</v>
      </c>
      <c r="M160" s="2">
        <f t="shared" si="0"/>
        <v>19.79</v>
      </c>
    </row>
    <row r="161" spans="1:13">
      <c r="A161" s="180" t="s">
        <v>825</v>
      </c>
      <c r="B161" s="175" t="s">
        <v>158</v>
      </c>
      <c r="C161" s="180" t="s">
        <v>826</v>
      </c>
      <c r="D161" s="9"/>
      <c r="E161" s="11">
        <v>171.5</v>
      </c>
      <c r="F161" s="11"/>
      <c r="G161" s="11">
        <v>26.38</v>
      </c>
      <c r="H161" s="11"/>
      <c r="I161" s="11">
        <v>0</v>
      </c>
      <c r="J161" s="11"/>
      <c r="K161" s="11">
        <v>197.88</v>
      </c>
      <c r="L161" s="8">
        <f>VLOOKUP(A161,'06.2019'!A:M,13,0)</f>
        <v>0</v>
      </c>
      <c r="M161" s="2">
        <f t="shared" si="0"/>
        <v>26.38</v>
      </c>
    </row>
    <row r="162" spans="1:13">
      <c r="A162" s="180" t="s">
        <v>830</v>
      </c>
      <c r="B162" s="175" t="s">
        <v>158</v>
      </c>
      <c r="C162" s="180" t="s">
        <v>831</v>
      </c>
      <c r="D162" s="9"/>
      <c r="E162" s="10">
        <v>3027.57</v>
      </c>
      <c r="F162" s="11"/>
      <c r="G162" s="11">
        <v>504.6</v>
      </c>
      <c r="H162" s="11"/>
      <c r="I162" s="11">
        <v>0.01</v>
      </c>
      <c r="J162" s="11"/>
      <c r="K162" s="10">
        <v>3532.16</v>
      </c>
      <c r="L162" s="8">
        <f>VLOOKUP(A162,'06.2019'!A:M,13,0)</f>
        <v>0</v>
      </c>
      <c r="M162" s="2">
        <f t="shared" si="0"/>
        <v>504.59000000000003</v>
      </c>
    </row>
    <row r="163" spans="1:13">
      <c r="A163" s="180" t="s">
        <v>836</v>
      </c>
      <c r="B163" s="175" t="s">
        <v>158</v>
      </c>
      <c r="C163" s="180" t="s">
        <v>837</v>
      </c>
      <c r="D163" s="9"/>
      <c r="E163" s="10">
        <v>4373.13</v>
      </c>
      <c r="F163" s="11"/>
      <c r="G163" s="11">
        <v>672.79</v>
      </c>
      <c r="H163" s="11"/>
      <c r="I163" s="11">
        <v>0</v>
      </c>
      <c r="J163" s="11"/>
      <c r="K163" s="10">
        <v>5045.92</v>
      </c>
      <c r="L163" s="8">
        <f>VLOOKUP(A163,'06.2019'!A:M,13,0)</f>
        <v>0</v>
      </c>
      <c r="M163" s="2">
        <f t="shared" si="0"/>
        <v>672.79</v>
      </c>
    </row>
    <row r="164" spans="1:13">
      <c r="A164" s="182" t="s">
        <v>158</v>
      </c>
      <c r="B164" s="175" t="s">
        <v>158</v>
      </c>
      <c r="C164" s="182" t="s">
        <v>158</v>
      </c>
      <c r="D164" s="12"/>
      <c r="E164" s="12"/>
      <c r="F164" s="12"/>
      <c r="G164" s="12"/>
      <c r="H164" s="12"/>
      <c r="I164" s="12"/>
      <c r="J164" s="12"/>
      <c r="K164" s="12"/>
      <c r="L164" s="8">
        <f>VLOOKUP(A164,'06.2019'!A:M,13,0)</f>
        <v>0</v>
      </c>
      <c r="M164" s="2">
        <f t="shared" si="0"/>
        <v>0</v>
      </c>
    </row>
    <row r="165" spans="1:13">
      <c r="A165" s="178" t="s">
        <v>841</v>
      </c>
      <c r="B165" s="175" t="s">
        <v>158</v>
      </c>
      <c r="C165" s="178" t="s">
        <v>842</v>
      </c>
      <c r="D165" s="6"/>
      <c r="E165" s="7">
        <v>226425.27</v>
      </c>
      <c r="F165" s="8"/>
      <c r="G165" s="7">
        <v>38778.129999999997</v>
      </c>
      <c r="H165" s="8"/>
      <c r="I165" s="8">
        <v>0.56000000000000005</v>
      </c>
      <c r="J165" s="8"/>
      <c r="K165" s="7">
        <v>265202.84000000003</v>
      </c>
      <c r="L165" s="8" t="str">
        <f>VLOOKUP(A165,'06.2019'!A:M,13,0)</f>
        <v>7.1.1.2</v>
      </c>
      <c r="M165" s="2">
        <f t="shared" si="0"/>
        <v>38777.57</v>
      </c>
    </row>
    <row r="166" spans="1:13">
      <c r="A166" s="180" t="s">
        <v>847</v>
      </c>
      <c r="B166" s="175" t="s">
        <v>158</v>
      </c>
      <c r="C166" s="180" t="s">
        <v>771</v>
      </c>
      <c r="D166" s="9"/>
      <c r="E166" s="10">
        <v>118112.77</v>
      </c>
      <c r="F166" s="11"/>
      <c r="G166" s="10">
        <v>23745.759999999998</v>
      </c>
      <c r="H166" s="11"/>
      <c r="I166" s="11">
        <v>0.54</v>
      </c>
      <c r="J166" s="11"/>
      <c r="K166" s="10">
        <v>141857.99</v>
      </c>
      <c r="L166" s="8">
        <f>VLOOKUP(A166,'06.2019'!A:M,13,0)</f>
        <v>0</v>
      </c>
      <c r="M166" s="2">
        <f t="shared" si="0"/>
        <v>23745.219999999998</v>
      </c>
    </row>
    <row r="167" spans="1:13">
      <c r="A167" s="180" t="s">
        <v>852</v>
      </c>
      <c r="B167" s="175" t="s">
        <v>158</v>
      </c>
      <c r="C167" s="180" t="s">
        <v>777</v>
      </c>
      <c r="D167" s="9"/>
      <c r="E167" s="10">
        <v>30042.65</v>
      </c>
      <c r="F167" s="11"/>
      <c r="G167" s="10">
        <v>6055.11</v>
      </c>
      <c r="H167" s="11"/>
      <c r="I167" s="11">
        <v>0</v>
      </c>
      <c r="J167" s="11"/>
      <c r="K167" s="10">
        <v>36097.760000000002</v>
      </c>
      <c r="L167" s="8">
        <f>VLOOKUP(A167,'06.2019'!A:M,13,0)</f>
        <v>0</v>
      </c>
      <c r="M167" s="2">
        <f t="shared" si="0"/>
        <v>6055.11</v>
      </c>
    </row>
    <row r="168" spans="1:13">
      <c r="A168" s="180" t="s">
        <v>855</v>
      </c>
      <c r="B168" s="175" t="s">
        <v>158</v>
      </c>
      <c r="C168" s="180" t="s">
        <v>782</v>
      </c>
      <c r="D168" s="9"/>
      <c r="E168" s="10">
        <v>9425.1299999999992</v>
      </c>
      <c r="F168" s="11"/>
      <c r="G168" s="10">
        <v>1899.64</v>
      </c>
      <c r="H168" s="11"/>
      <c r="I168" s="11">
        <v>0</v>
      </c>
      <c r="J168" s="11"/>
      <c r="K168" s="10">
        <v>11324.77</v>
      </c>
      <c r="L168" s="8">
        <f>VLOOKUP(A168,'06.2019'!A:M,13,0)</f>
        <v>0</v>
      </c>
      <c r="M168" s="2">
        <f t="shared" si="0"/>
        <v>1899.64</v>
      </c>
    </row>
    <row r="169" spans="1:13">
      <c r="A169" s="180" t="s">
        <v>859</v>
      </c>
      <c r="B169" s="175" t="s">
        <v>158</v>
      </c>
      <c r="C169" s="180" t="s">
        <v>787</v>
      </c>
      <c r="D169" s="9"/>
      <c r="E169" s="10">
        <v>1178.1600000000001</v>
      </c>
      <c r="F169" s="11"/>
      <c r="G169" s="11">
        <v>237.46</v>
      </c>
      <c r="H169" s="11"/>
      <c r="I169" s="11">
        <v>0</v>
      </c>
      <c r="J169" s="11"/>
      <c r="K169" s="10">
        <v>1415.62</v>
      </c>
      <c r="L169" s="8">
        <f>VLOOKUP(A169,'06.2019'!A:M,13,0)</f>
        <v>0</v>
      </c>
      <c r="M169" s="2">
        <f t="shared" si="0"/>
        <v>237.46</v>
      </c>
    </row>
    <row r="170" spans="1:13">
      <c r="A170" s="180" t="s">
        <v>863</v>
      </c>
      <c r="B170" s="175" t="s">
        <v>158</v>
      </c>
      <c r="C170" s="180" t="s">
        <v>790</v>
      </c>
      <c r="D170" s="9"/>
      <c r="E170" s="10">
        <v>19713.75</v>
      </c>
      <c r="F170" s="11"/>
      <c r="G170" s="11">
        <v>0</v>
      </c>
      <c r="H170" s="11"/>
      <c r="I170" s="11">
        <v>0</v>
      </c>
      <c r="J170" s="11"/>
      <c r="K170" s="10">
        <v>19713.75</v>
      </c>
      <c r="L170" s="8">
        <v>0</v>
      </c>
      <c r="M170" s="2">
        <f t="shared" si="0"/>
        <v>0</v>
      </c>
    </row>
    <row r="171" spans="1:13">
      <c r="A171" s="180" t="s">
        <v>865</v>
      </c>
      <c r="B171" s="175" t="s">
        <v>158</v>
      </c>
      <c r="C171" s="180" t="s">
        <v>866</v>
      </c>
      <c r="D171" s="9"/>
      <c r="E171" s="10">
        <v>3150</v>
      </c>
      <c r="F171" s="11"/>
      <c r="G171" s="11">
        <v>630</v>
      </c>
      <c r="H171" s="11"/>
      <c r="I171" s="11">
        <v>0</v>
      </c>
      <c r="J171" s="11"/>
      <c r="K171" s="10">
        <v>3780</v>
      </c>
      <c r="L171" s="8">
        <v>0</v>
      </c>
      <c r="M171" s="2">
        <f t="shared" si="0"/>
        <v>630</v>
      </c>
    </row>
    <row r="172" spans="1:13">
      <c r="A172" s="180" t="s">
        <v>868</v>
      </c>
      <c r="B172" s="175" t="s">
        <v>158</v>
      </c>
      <c r="C172" s="180" t="s">
        <v>798</v>
      </c>
      <c r="D172" s="9"/>
      <c r="E172" s="10">
        <v>6859.67</v>
      </c>
      <c r="F172" s="11"/>
      <c r="G172" s="11">
        <v>0</v>
      </c>
      <c r="H172" s="11"/>
      <c r="I172" s="11">
        <v>0</v>
      </c>
      <c r="J172" s="11"/>
      <c r="K172" s="10">
        <v>6859.67</v>
      </c>
      <c r="L172" s="8">
        <v>0</v>
      </c>
      <c r="M172" s="2">
        <f t="shared" si="0"/>
        <v>0</v>
      </c>
    </row>
    <row r="173" spans="1:13">
      <c r="A173" s="180" t="s">
        <v>870</v>
      </c>
      <c r="B173" s="175" t="s">
        <v>158</v>
      </c>
      <c r="C173" s="180" t="s">
        <v>584</v>
      </c>
      <c r="D173" s="9"/>
      <c r="E173" s="10">
        <v>11872.78</v>
      </c>
      <c r="F173" s="11"/>
      <c r="G173" s="10">
        <v>1978.8</v>
      </c>
      <c r="H173" s="11"/>
      <c r="I173" s="11">
        <v>0</v>
      </c>
      <c r="J173" s="11"/>
      <c r="K173" s="10">
        <v>13851.58</v>
      </c>
      <c r="L173" s="8">
        <f>VLOOKUP(A173,'06.2019'!A:M,13,0)</f>
        <v>0</v>
      </c>
      <c r="M173" s="2">
        <f t="shared" si="0"/>
        <v>1978.8</v>
      </c>
    </row>
    <row r="174" spans="1:13">
      <c r="A174" s="180" t="s">
        <v>871</v>
      </c>
      <c r="B174" s="175" t="s">
        <v>158</v>
      </c>
      <c r="C174" s="180" t="s">
        <v>806</v>
      </c>
      <c r="D174" s="9"/>
      <c r="E174" s="10">
        <v>16337.75</v>
      </c>
      <c r="F174" s="11"/>
      <c r="G174" s="10">
        <v>2638.4</v>
      </c>
      <c r="H174" s="11"/>
      <c r="I174" s="11">
        <v>0</v>
      </c>
      <c r="J174" s="11"/>
      <c r="K174" s="10">
        <v>18976.150000000001</v>
      </c>
      <c r="L174" s="8">
        <f>VLOOKUP(A174,'06.2019'!A:M,13,0)</f>
        <v>0</v>
      </c>
      <c r="M174" s="2">
        <f t="shared" si="0"/>
        <v>2638.4</v>
      </c>
    </row>
    <row r="175" spans="1:13">
      <c r="A175" s="180" t="s">
        <v>874</v>
      </c>
      <c r="B175" s="175" t="s">
        <v>158</v>
      </c>
      <c r="C175" s="180" t="s">
        <v>811</v>
      </c>
      <c r="D175" s="9"/>
      <c r="E175" s="11">
        <v>949.82</v>
      </c>
      <c r="F175" s="11"/>
      <c r="G175" s="11">
        <v>158.30000000000001</v>
      </c>
      <c r="H175" s="11"/>
      <c r="I175" s="11">
        <v>0</v>
      </c>
      <c r="J175" s="11"/>
      <c r="K175" s="10">
        <v>1108.1199999999999</v>
      </c>
      <c r="L175" s="8">
        <f>VLOOKUP(A175,'06.2019'!A:M,13,0)</f>
        <v>0</v>
      </c>
      <c r="M175" s="2">
        <f t="shared" si="0"/>
        <v>158.30000000000001</v>
      </c>
    </row>
    <row r="176" spans="1:13">
      <c r="A176" s="180" t="s">
        <v>875</v>
      </c>
      <c r="B176" s="175" t="s">
        <v>158</v>
      </c>
      <c r="C176" s="180" t="s">
        <v>816</v>
      </c>
      <c r="D176" s="9"/>
      <c r="E176" s="10">
        <v>1307.02</v>
      </c>
      <c r="F176" s="11"/>
      <c r="G176" s="11">
        <v>211.08</v>
      </c>
      <c r="H176" s="11"/>
      <c r="I176" s="11">
        <v>0</v>
      </c>
      <c r="J176" s="11"/>
      <c r="K176" s="10">
        <v>1518.1</v>
      </c>
      <c r="L176" s="8">
        <f>VLOOKUP(A176,'06.2019'!A:M,13,0)</f>
        <v>0</v>
      </c>
      <c r="M176" s="2">
        <f t="shared" si="0"/>
        <v>211.08</v>
      </c>
    </row>
    <row r="177" spans="1:13">
      <c r="A177" s="180" t="s">
        <v>879</v>
      </c>
      <c r="B177" s="175" t="s">
        <v>158</v>
      </c>
      <c r="C177" s="180" t="s">
        <v>821</v>
      </c>
      <c r="D177" s="9"/>
      <c r="E177" s="11">
        <v>118.73</v>
      </c>
      <c r="F177" s="11"/>
      <c r="G177" s="11">
        <v>19.79</v>
      </c>
      <c r="H177" s="11"/>
      <c r="I177" s="11">
        <v>0</v>
      </c>
      <c r="J177" s="11"/>
      <c r="K177" s="11">
        <v>138.52000000000001</v>
      </c>
      <c r="L177" s="8">
        <f>VLOOKUP(A177,'06.2019'!A:M,13,0)</f>
        <v>0</v>
      </c>
      <c r="M177" s="2">
        <f t="shared" si="0"/>
        <v>19.79</v>
      </c>
    </row>
    <row r="178" spans="1:13">
      <c r="A178" s="180" t="s">
        <v>880</v>
      </c>
      <c r="B178" s="175" t="s">
        <v>158</v>
      </c>
      <c r="C178" s="180" t="s">
        <v>826</v>
      </c>
      <c r="D178" s="9"/>
      <c r="E178" s="11">
        <v>163.37</v>
      </c>
      <c r="F178" s="11"/>
      <c r="G178" s="11">
        <v>26.39</v>
      </c>
      <c r="H178" s="11"/>
      <c r="I178" s="11">
        <v>0</v>
      </c>
      <c r="J178" s="11"/>
      <c r="K178" s="11">
        <v>189.76</v>
      </c>
      <c r="L178" s="8">
        <f>VLOOKUP(A178,'06.2019'!A:M,13,0)</f>
        <v>0</v>
      </c>
      <c r="M178" s="2">
        <f t="shared" si="0"/>
        <v>26.39</v>
      </c>
    </row>
    <row r="179" spans="1:13">
      <c r="A179" s="180" t="s">
        <v>884</v>
      </c>
      <c r="B179" s="175" t="s">
        <v>158</v>
      </c>
      <c r="C179" s="180" t="s">
        <v>831</v>
      </c>
      <c r="D179" s="9"/>
      <c r="E179" s="10">
        <v>3027.57</v>
      </c>
      <c r="F179" s="11"/>
      <c r="G179" s="11">
        <v>504.6</v>
      </c>
      <c r="H179" s="11"/>
      <c r="I179" s="11">
        <v>0.01</v>
      </c>
      <c r="J179" s="11"/>
      <c r="K179" s="10">
        <v>3532.16</v>
      </c>
      <c r="L179" s="8">
        <f>VLOOKUP(A179,'06.2019'!A:M,13,0)</f>
        <v>0</v>
      </c>
      <c r="M179" s="2">
        <f t="shared" si="0"/>
        <v>504.59000000000003</v>
      </c>
    </row>
    <row r="180" spans="1:13">
      <c r="A180" s="180" t="s">
        <v>885</v>
      </c>
      <c r="B180" s="175" t="s">
        <v>158</v>
      </c>
      <c r="C180" s="180" t="s">
        <v>837</v>
      </c>
      <c r="D180" s="9"/>
      <c r="E180" s="10">
        <v>4166.1000000000004</v>
      </c>
      <c r="F180" s="11"/>
      <c r="G180" s="11">
        <v>672.8</v>
      </c>
      <c r="H180" s="11"/>
      <c r="I180" s="11">
        <v>0.01</v>
      </c>
      <c r="J180" s="11"/>
      <c r="K180" s="10">
        <v>4838.8900000000003</v>
      </c>
      <c r="L180" s="8">
        <f>VLOOKUP(A180,'06.2019'!A:M,13,0)</f>
        <v>0</v>
      </c>
      <c r="M180" s="2">
        <f t="shared" si="0"/>
        <v>672.79</v>
      </c>
    </row>
    <row r="181" spans="1:13">
      <c r="A181" s="182" t="s">
        <v>158</v>
      </c>
      <c r="B181" s="175" t="s">
        <v>158</v>
      </c>
      <c r="C181" s="182" t="s">
        <v>158</v>
      </c>
      <c r="D181" s="12"/>
      <c r="E181" s="12"/>
      <c r="F181" s="12"/>
      <c r="G181" s="12"/>
      <c r="H181" s="12"/>
      <c r="I181" s="12"/>
      <c r="J181" s="12"/>
      <c r="K181" s="12"/>
      <c r="L181" s="8">
        <f>VLOOKUP(A181,'06.2019'!A:M,13,0)</f>
        <v>0</v>
      </c>
      <c r="M181" s="2">
        <f t="shared" si="0"/>
        <v>0</v>
      </c>
    </row>
    <row r="182" spans="1:13">
      <c r="A182" s="178" t="s">
        <v>889</v>
      </c>
      <c r="B182" s="175" t="s">
        <v>158</v>
      </c>
      <c r="C182" s="178" t="s">
        <v>890</v>
      </c>
      <c r="D182" s="6"/>
      <c r="E182" s="7">
        <v>3117511.84</v>
      </c>
      <c r="F182" s="8"/>
      <c r="G182" s="7">
        <v>547406.15</v>
      </c>
      <c r="H182" s="8"/>
      <c r="I182" s="7">
        <v>37476.79</v>
      </c>
      <c r="J182" s="8"/>
      <c r="K182" s="7">
        <v>3627441.2</v>
      </c>
      <c r="L182" s="8">
        <f>VLOOKUP(A182,'06.2019'!A:M,13,0)</f>
        <v>0</v>
      </c>
      <c r="M182" s="2">
        <f t="shared" si="0"/>
        <v>509929.36000000004</v>
      </c>
    </row>
    <row r="183" spans="1:13">
      <c r="A183" s="178" t="s">
        <v>895</v>
      </c>
      <c r="B183" s="175" t="s">
        <v>158</v>
      </c>
      <c r="C183" s="178" t="s">
        <v>765</v>
      </c>
      <c r="D183" s="6"/>
      <c r="E183" s="7">
        <v>583182.44999999995</v>
      </c>
      <c r="F183" s="8"/>
      <c r="G183" s="7">
        <v>99765.55</v>
      </c>
      <c r="H183" s="8"/>
      <c r="I183" s="7">
        <v>7184.78</v>
      </c>
      <c r="J183" s="8"/>
      <c r="K183" s="7">
        <v>675763.22</v>
      </c>
      <c r="L183" s="8" t="str">
        <f>VLOOKUP(A183,'06.2019'!A:M,13,0)</f>
        <v>7.1.2.1</v>
      </c>
      <c r="M183" s="2">
        <f t="shared" si="0"/>
        <v>92580.77</v>
      </c>
    </row>
    <row r="184" spans="1:13">
      <c r="A184" s="180" t="s">
        <v>900</v>
      </c>
      <c r="B184" s="175" t="s">
        <v>158</v>
      </c>
      <c r="C184" s="180" t="s">
        <v>901</v>
      </c>
      <c r="D184" s="9"/>
      <c r="E184" s="10">
        <v>306284.81</v>
      </c>
      <c r="F184" s="11"/>
      <c r="G184" s="10">
        <v>47359.05</v>
      </c>
      <c r="H184" s="11"/>
      <c r="I184" s="11">
        <v>7.36</v>
      </c>
      <c r="J184" s="11"/>
      <c r="K184" s="10">
        <v>353636.5</v>
      </c>
      <c r="L184" s="8">
        <f>VLOOKUP(A184,'06.2019'!A:M,13,0)</f>
        <v>0</v>
      </c>
      <c r="M184" s="2">
        <f t="shared" si="0"/>
        <v>47351.69</v>
      </c>
    </row>
    <row r="185" spans="1:13">
      <c r="A185" s="180" t="s">
        <v>906</v>
      </c>
      <c r="B185" s="175" t="s">
        <v>158</v>
      </c>
      <c r="C185" s="180" t="s">
        <v>907</v>
      </c>
      <c r="D185" s="9"/>
      <c r="E185" s="11">
        <v>188.3</v>
      </c>
      <c r="F185" s="11"/>
      <c r="G185" s="11">
        <v>0</v>
      </c>
      <c r="H185" s="11"/>
      <c r="I185" s="11">
        <v>0</v>
      </c>
      <c r="J185" s="11"/>
      <c r="K185" s="11">
        <v>188.3</v>
      </c>
      <c r="L185" s="8">
        <v>0</v>
      </c>
      <c r="M185" s="2">
        <f t="shared" si="0"/>
        <v>0</v>
      </c>
    </row>
    <row r="186" spans="1:13">
      <c r="A186" s="180" t="s">
        <v>909</v>
      </c>
      <c r="B186" s="175" t="s">
        <v>158</v>
      </c>
      <c r="C186" s="180" t="s">
        <v>910</v>
      </c>
      <c r="D186" s="9"/>
      <c r="E186" s="11">
        <v>-0.92</v>
      </c>
      <c r="F186" s="11"/>
      <c r="G186" s="11">
        <v>0</v>
      </c>
      <c r="H186" s="11"/>
      <c r="I186" s="11">
        <v>0</v>
      </c>
      <c r="J186" s="11"/>
      <c r="K186" s="11">
        <v>-0.92</v>
      </c>
      <c r="L186" s="8">
        <v>0</v>
      </c>
      <c r="M186" s="2">
        <f t="shared" si="0"/>
        <v>0</v>
      </c>
    </row>
    <row r="187" spans="1:13">
      <c r="A187" s="180" t="s">
        <v>912</v>
      </c>
      <c r="B187" s="175" t="s">
        <v>158</v>
      </c>
      <c r="C187" s="180" t="s">
        <v>913</v>
      </c>
      <c r="D187" s="9"/>
      <c r="E187" s="10">
        <v>4670.6899999999996</v>
      </c>
      <c r="F187" s="11"/>
      <c r="G187" s="11">
        <v>0</v>
      </c>
      <c r="H187" s="11"/>
      <c r="I187" s="11">
        <v>0</v>
      </c>
      <c r="J187" s="11"/>
      <c r="K187" s="10">
        <v>4670.6899999999996</v>
      </c>
      <c r="L187" s="8">
        <v>0</v>
      </c>
      <c r="M187" s="2">
        <f t="shared" si="0"/>
        <v>0</v>
      </c>
    </row>
    <row r="188" spans="1:13">
      <c r="A188" s="180" t="s">
        <v>915</v>
      </c>
      <c r="B188" s="175" t="s">
        <v>158</v>
      </c>
      <c r="C188" s="180" t="s">
        <v>916</v>
      </c>
      <c r="D188" s="9"/>
      <c r="E188" s="10">
        <v>81304.350000000006</v>
      </c>
      <c r="F188" s="11"/>
      <c r="G188" s="10">
        <v>12549.94</v>
      </c>
      <c r="H188" s="11"/>
      <c r="I188" s="11">
        <v>0</v>
      </c>
      <c r="J188" s="11"/>
      <c r="K188" s="10">
        <v>93854.29</v>
      </c>
      <c r="L188" s="8">
        <f>VLOOKUP(A188,'06.2019'!A:M,13,0)</f>
        <v>0</v>
      </c>
      <c r="M188" s="2">
        <f t="shared" si="0"/>
        <v>12549.94</v>
      </c>
    </row>
    <row r="189" spans="1:13">
      <c r="A189" s="180" t="s">
        <v>920</v>
      </c>
      <c r="B189" s="175" t="s">
        <v>158</v>
      </c>
      <c r="C189" s="180" t="s">
        <v>921</v>
      </c>
      <c r="D189" s="9"/>
      <c r="E189" s="10">
        <v>25622.32</v>
      </c>
      <c r="F189" s="11"/>
      <c r="G189" s="10">
        <v>3937.19</v>
      </c>
      <c r="H189" s="11"/>
      <c r="I189" s="11">
        <v>0</v>
      </c>
      <c r="J189" s="11"/>
      <c r="K189" s="10">
        <v>29559.51</v>
      </c>
      <c r="L189" s="8">
        <f>VLOOKUP(A189,'06.2019'!A:M,13,0)</f>
        <v>0</v>
      </c>
      <c r="M189" s="2">
        <f t="shared" si="0"/>
        <v>3937.19</v>
      </c>
    </row>
    <row r="190" spans="1:13">
      <c r="A190" s="180" t="s">
        <v>925</v>
      </c>
      <c r="B190" s="175" t="s">
        <v>158</v>
      </c>
      <c r="C190" s="180" t="s">
        <v>926</v>
      </c>
      <c r="D190" s="9"/>
      <c r="E190" s="10">
        <v>3200.8</v>
      </c>
      <c r="F190" s="11"/>
      <c r="G190" s="11">
        <v>492.21</v>
      </c>
      <c r="H190" s="11"/>
      <c r="I190" s="11">
        <v>0</v>
      </c>
      <c r="J190" s="11"/>
      <c r="K190" s="10">
        <v>3693.01</v>
      </c>
      <c r="L190" s="8">
        <f>VLOOKUP(A190,'06.2019'!A:M,13,0)</f>
        <v>0</v>
      </c>
      <c r="M190" s="2">
        <f t="shared" si="0"/>
        <v>492.21</v>
      </c>
    </row>
    <row r="191" spans="1:13">
      <c r="A191" s="180" t="s">
        <v>930</v>
      </c>
      <c r="B191" s="175" t="s">
        <v>158</v>
      </c>
      <c r="C191" s="180" t="s">
        <v>931</v>
      </c>
      <c r="D191" s="9"/>
      <c r="E191" s="10">
        <v>19175.96</v>
      </c>
      <c r="F191" s="11"/>
      <c r="G191" s="10">
        <v>10188.469999999999</v>
      </c>
      <c r="H191" s="11"/>
      <c r="I191" s="10">
        <v>6393.2</v>
      </c>
      <c r="J191" s="11"/>
      <c r="K191" s="10">
        <v>22971.23</v>
      </c>
      <c r="L191" s="8">
        <f>VLOOKUP(A191,'06.2019'!A:M,13,0)</f>
        <v>0</v>
      </c>
      <c r="M191" s="2">
        <f t="shared" si="0"/>
        <v>3795.2699999999995</v>
      </c>
    </row>
    <row r="192" spans="1:13">
      <c r="A192" s="180" t="s">
        <v>936</v>
      </c>
      <c r="B192" s="175" t="s">
        <v>158</v>
      </c>
      <c r="C192" s="180" t="s">
        <v>937</v>
      </c>
      <c r="D192" s="9"/>
      <c r="E192" s="11">
        <v>0</v>
      </c>
      <c r="F192" s="11"/>
      <c r="G192" s="11">
        <v>23</v>
      </c>
      <c r="H192" s="11"/>
      <c r="I192" s="11">
        <v>0</v>
      </c>
      <c r="J192" s="11"/>
      <c r="K192" s="11">
        <v>23</v>
      </c>
      <c r="L192" s="8">
        <v>0</v>
      </c>
      <c r="M192" s="2">
        <f t="shared" si="0"/>
        <v>23</v>
      </c>
    </row>
    <row r="193" spans="1:13">
      <c r="A193" s="180" t="s">
        <v>939</v>
      </c>
      <c r="B193" s="175" t="s">
        <v>158</v>
      </c>
      <c r="C193" s="180" t="s">
        <v>793</v>
      </c>
      <c r="D193" s="9"/>
      <c r="E193" s="10">
        <v>44580</v>
      </c>
      <c r="F193" s="11"/>
      <c r="G193" s="10">
        <v>6300</v>
      </c>
      <c r="H193" s="11"/>
      <c r="I193" s="11">
        <v>0</v>
      </c>
      <c r="J193" s="11"/>
      <c r="K193" s="10">
        <v>50880</v>
      </c>
      <c r="L193" s="8">
        <f>VLOOKUP(A193,'06.2019'!A:M,13,0)</f>
        <v>0</v>
      </c>
      <c r="M193" s="2">
        <f t="shared" si="0"/>
        <v>6300</v>
      </c>
    </row>
    <row r="194" spans="1:13">
      <c r="A194" s="180" t="s">
        <v>943</v>
      </c>
      <c r="B194" s="175" t="s">
        <v>158</v>
      </c>
      <c r="C194" s="180" t="s">
        <v>798</v>
      </c>
      <c r="D194" s="9"/>
      <c r="E194" s="10">
        <v>6385.68</v>
      </c>
      <c r="F194" s="11"/>
      <c r="G194" s="10">
        <v>1337.45</v>
      </c>
      <c r="H194" s="11"/>
      <c r="I194" s="11">
        <v>346.81</v>
      </c>
      <c r="J194" s="11"/>
      <c r="K194" s="10">
        <v>7376.32</v>
      </c>
      <c r="L194" s="8">
        <f>VLOOKUP(A194,'06.2019'!A:M,13,0)</f>
        <v>0</v>
      </c>
      <c r="M194" s="2">
        <f t="shared" si="0"/>
        <v>990.6400000000001</v>
      </c>
    </row>
    <row r="195" spans="1:13">
      <c r="A195" s="180" t="s">
        <v>948</v>
      </c>
      <c r="B195" s="175" t="s">
        <v>158</v>
      </c>
      <c r="C195" s="180" t="s">
        <v>949</v>
      </c>
      <c r="D195" s="9"/>
      <c r="E195" s="10">
        <v>2920</v>
      </c>
      <c r="F195" s="11"/>
      <c r="G195" s="11">
        <v>0</v>
      </c>
      <c r="H195" s="11"/>
      <c r="I195" s="11">
        <v>0</v>
      </c>
      <c r="J195" s="11"/>
      <c r="K195" s="10">
        <v>2920</v>
      </c>
      <c r="L195" s="8">
        <v>0</v>
      </c>
      <c r="M195" s="2">
        <f t="shared" si="0"/>
        <v>0</v>
      </c>
    </row>
    <row r="196" spans="1:13">
      <c r="A196" s="180" t="s">
        <v>951</v>
      </c>
      <c r="B196" s="175" t="s">
        <v>158</v>
      </c>
      <c r="C196" s="180" t="s">
        <v>584</v>
      </c>
      <c r="D196" s="9"/>
      <c r="E196" s="10">
        <v>27508.41</v>
      </c>
      <c r="F196" s="11"/>
      <c r="G196" s="10">
        <v>5318.03</v>
      </c>
      <c r="H196" s="11"/>
      <c r="I196" s="11">
        <v>0</v>
      </c>
      <c r="J196" s="11"/>
      <c r="K196" s="10">
        <v>32826.44</v>
      </c>
      <c r="L196" s="8">
        <f>VLOOKUP(A196,'06.2019'!A:M,13,0)</f>
        <v>0</v>
      </c>
      <c r="M196" s="2">
        <f t="shared" si="0"/>
        <v>5318.03</v>
      </c>
    </row>
    <row r="197" spans="1:13">
      <c r="A197" s="180" t="s">
        <v>956</v>
      </c>
      <c r="B197" s="175" t="s">
        <v>158</v>
      </c>
      <c r="C197" s="180" t="s">
        <v>806</v>
      </c>
      <c r="D197" s="9"/>
      <c r="E197" s="10">
        <v>40190.82</v>
      </c>
      <c r="F197" s="11"/>
      <c r="G197" s="10">
        <v>7695.66</v>
      </c>
      <c r="H197" s="11"/>
      <c r="I197" s="11">
        <v>0.01</v>
      </c>
      <c r="J197" s="11"/>
      <c r="K197" s="10">
        <v>47886.47</v>
      </c>
      <c r="L197" s="8">
        <f>VLOOKUP(A197,'06.2019'!A:M,13,0)</f>
        <v>0</v>
      </c>
      <c r="M197" s="2">
        <f t="shared" si="0"/>
        <v>7695.65</v>
      </c>
    </row>
    <row r="198" spans="1:13">
      <c r="A198" s="180" t="s">
        <v>960</v>
      </c>
      <c r="B198" s="175" t="s">
        <v>158</v>
      </c>
      <c r="C198" s="180" t="s">
        <v>811</v>
      </c>
      <c r="D198" s="9"/>
      <c r="E198" s="10">
        <v>2258.83</v>
      </c>
      <c r="F198" s="11"/>
      <c r="G198" s="11">
        <v>442.76</v>
      </c>
      <c r="H198" s="11"/>
      <c r="I198" s="11">
        <v>0</v>
      </c>
      <c r="J198" s="11"/>
      <c r="K198" s="10">
        <v>2701.59</v>
      </c>
      <c r="L198" s="8">
        <f>VLOOKUP(A198,'06.2019'!A:M,13,0)</f>
        <v>0</v>
      </c>
      <c r="M198" s="2">
        <f t="shared" si="0"/>
        <v>442.76</v>
      </c>
    </row>
    <row r="199" spans="1:13">
      <c r="A199" s="180" t="s">
        <v>964</v>
      </c>
      <c r="B199" s="175" t="s">
        <v>158</v>
      </c>
      <c r="C199" s="180" t="s">
        <v>816</v>
      </c>
      <c r="D199" s="9"/>
      <c r="E199" s="10">
        <v>2645.74</v>
      </c>
      <c r="F199" s="11"/>
      <c r="G199" s="11">
        <v>615.65</v>
      </c>
      <c r="H199" s="11"/>
      <c r="I199" s="11">
        <v>101.42</v>
      </c>
      <c r="J199" s="11"/>
      <c r="K199" s="10">
        <v>3159.97</v>
      </c>
      <c r="L199" s="8">
        <f>VLOOKUP(A199,'06.2019'!A:M,13,0)</f>
        <v>0</v>
      </c>
      <c r="M199" s="2">
        <f t="shared" si="0"/>
        <v>514.23</v>
      </c>
    </row>
    <row r="200" spans="1:13">
      <c r="A200" s="180" t="s">
        <v>969</v>
      </c>
      <c r="B200" s="175" t="s">
        <v>158</v>
      </c>
      <c r="C200" s="180" t="s">
        <v>821</v>
      </c>
      <c r="D200" s="9"/>
      <c r="E200" s="11">
        <v>282.33</v>
      </c>
      <c r="F200" s="11"/>
      <c r="G200" s="11">
        <v>55.36</v>
      </c>
      <c r="H200" s="11"/>
      <c r="I200" s="11">
        <v>0</v>
      </c>
      <c r="J200" s="11"/>
      <c r="K200" s="11">
        <v>337.69</v>
      </c>
      <c r="L200" s="8">
        <f>VLOOKUP(A200,'06.2019'!A:M,13,0)</f>
        <v>0</v>
      </c>
      <c r="M200" s="2">
        <f t="shared" si="0"/>
        <v>55.36</v>
      </c>
    </row>
    <row r="201" spans="1:13">
      <c r="A201" s="180" t="s">
        <v>973</v>
      </c>
      <c r="B201" s="175" t="s">
        <v>158</v>
      </c>
      <c r="C201" s="180" t="s">
        <v>826</v>
      </c>
      <c r="D201" s="9"/>
      <c r="E201" s="11">
        <v>330.72</v>
      </c>
      <c r="F201" s="11"/>
      <c r="G201" s="11">
        <v>76.97</v>
      </c>
      <c r="H201" s="11"/>
      <c r="I201" s="11">
        <v>12.68</v>
      </c>
      <c r="J201" s="11"/>
      <c r="K201" s="11">
        <v>395.01</v>
      </c>
      <c r="L201" s="8">
        <f>VLOOKUP(A201,'06.2019'!A:M,13,0)</f>
        <v>0</v>
      </c>
      <c r="M201" s="2">
        <f t="shared" si="0"/>
        <v>64.289999999999992</v>
      </c>
    </row>
    <row r="202" spans="1:13">
      <c r="A202" s="180" t="s">
        <v>978</v>
      </c>
      <c r="B202" s="175" t="s">
        <v>158</v>
      </c>
      <c r="C202" s="180" t="s">
        <v>831</v>
      </c>
      <c r="D202" s="9"/>
      <c r="E202" s="10">
        <v>7200.21</v>
      </c>
      <c r="F202" s="11"/>
      <c r="G202" s="10">
        <v>1411.41</v>
      </c>
      <c r="H202" s="11"/>
      <c r="I202" s="11">
        <v>0</v>
      </c>
      <c r="J202" s="11"/>
      <c r="K202" s="10">
        <v>8611.6200000000008</v>
      </c>
      <c r="L202" s="8">
        <f>VLOOKUP(A202,'06.2019'!A:M,13,0)</f>
        <v>0</v>
      </c>
      <c r="M202" s="2">
        <f t="shared" si="0"/>
        <v>1411.41</v>
      </c>
    </row>
    <row r="203" spans="1:13">
      <c r="A203" s="180" t="s">
        <v>982</v>
      </c>
      <c r="B203" s="175" t="s">
        <v>158</v>
      </c>
      <c r="C203" s="180" t="s">
        <v>837</v>
      </c>
      <c r="D203" s="9"/>
      <c r="E203" s="10">
        <v>8433.4</v>
      </c>
      <c r="F203" s="11"/>
      <c r="G203" s="10">
        <v>1962.4</v>
      </c>
      <c r="H203" s="11"/>
      <c r="I203" s="11">
        <v>323.3</v>
      </c>
      <c r="J203" s="11"/>
      <c r="K203" s="10">
        <v>10072.5</v>
      </c>
      <c r="L203" s="8">
        <f>VLOOKUP(A203,'06.2019'!A:M,13,0)</f>
        <v>0</v>
      </c>
      <c r="M203" s="2">
        <f t="shared" si="0"/>
        <v>1639.1000000000001</v>
      </c>
    </row>
    <row r="204" spans="1:13">
      <c r="A204" s="182" t="s">
        <v>158</v>
      </c>
      <c r="B204" s="175" t="s">
        <v>158</v>
      </c>
      <c r="C204" s="182" t="s">
        <v>158</v>
      </c>
      <c r="D204" s="12"/>
      <c r="E204" s="12"/>
      <c r="F204" s="12"/>
      <c r="G204" s="12"/>
      <c r="H204" s="12"/>
      <c r="I204" s="12"/>
      <c r="J204" s="12"/>
      <c r="K204" s="12"/>
      <c r="L204" s="8">
        <f>VLOOKUP(A204,'06.2019'!A:M,13,0)</f>
        <v>0</v>
      </c>
      <c r="M204" s="2">
        <f t="shared" si="0"/>
        <v>0</v>
      </c>
    </row>
    <row r="205" spans="1:13">
      <c r="A205" s="178" t="s">
        <v>987</v>
      </c>
      <c r="B205" s="175" t="s">
        <v>158</v>
      </c>
      <c r="C205" s="178" t="s">
        <v>842</v>
      </c>
      <c r="D205" s="6"/>
      <c r="E205" s="7">
        <v>2534329.39</v>
      </c>
      <c r="F205" s="8"/>
      <c r="G205" s="7">
        <v>447640.6</v>
      </c>
      <c r="H205" s="8"/>
      <c r="I205" s="7">
        <v>30292.01</v>
      </c>
      <c r="J205" s="8"/>
      <c r="K205" s="7">
        <v>2951677.98</v>
      </c>
      <c r="L205" s="8">
        <f>VLOOKUP(A205,'06.2019'!A:M,13,0)</f>
        <v>0</v>
      </c>
      <c r="M205" s="2">
        <f t="shared" si="0"/>
        <v>417348.58999999997</v>
      </c>
    </row>
    <row r="206" spans="1:13">
      <c r="A206" s="180" t="s">
        <v>992</v>
      </c>
      <c r="B206" s="175" t="s">
        <v>158</v>
      </c>
      <c r="C206" s="180" t="s">
        <v>901</v>
      </c>
      <c r="D206" s="9"/>
      <c r="E206" s="10">
        <v>1298198.8999999999</v>
      </c>
      <c r="F206" s="11"/>
      <c r="G206" s="10">
        <v>207716.86</v>
      </c>
      <c r="H206" s="11"/>
      <c r="I206" s="10">
        <v>2135.65</v>
      </c>
      <c r="J206" s="11"/>
      <c r="K206" s="10">
        <v>1503780.11</v>
      </c>
      <c r="L206" s="8" t="str">
        <f>VLOOKUP(A206,'06.2019'!A:M,13,0)</f>
        <v>7.1.2.2</v>
      </c>
      <c r="M206" s="2">
        <f t="shared" si="0"/>
        <v>205581.21</v>
      </c>
    </row>
    <row r="207" spans="1:13">
      <c r="A207" s="180" t="s">
        <v>997</v>
      </c>
      <c r="B207" s="175" t="s">
        <v>158</v>
      </c>
      <c r="C207" s="180" t="s">
        <v>907</v>
      </c>
      <c r="D207" s="9"/>
      <c r="E207" s="11">
        <v>-942.91</v>
      </c>
      <c r="F207" s="11"/>
      <c r="G207" s="11">
        <v>0</v>
      </c>
      <c r="H207" s="11"/>
      <c r="I207" s="11">
        <v>0</v>
      </c>
      <c r="J207" s="11"/>
      <c r="K207" s="11">
        <v>-942.91</v>
      </c>
      <c r="L207" s="8" t="str">
        <f>VLOOKUP(A207,'06.2019'!A:M,13,0)</f>
        <v>7.1.2.2</v>
      </c>
      <c r="M207" s="2">
        <f t="shared" si="0"/>
        <v>0</v>
      </c>
    </row>
    <row r="208" spans="1:13">
      <c r="A208" s="180" t="s">
        <v>1001</v>
      </c>
      <c r="B208" s="175" t="s">
        <v>158</v>
      </c>
      <c r="C208" s="180" t="s">
        <v>910</v>
      </c>
      <c r="D208" s="9"/>
      <c r="E208" s="11">
        <v>204.09</v>
      </c>
      <c r="F208" s="11"/>
      <c r="G208" s="11">
        <v>0</v>
      </c>
      <c r="H208" s="11"/>
      <c r="I208" s="11">
        <v>0</v>
      </c>
      <c r="J208" s="11"/>
      <c r="K208" s="11">
        <v>204.09</v>
      </c>
      <c r="L208" s="8" t="s">
        <v>66</v>
      </c>
      <c r="M208" s="2">
        <f t="shared" si="0"/>
        <v>0</v>
      </c>
    </row>
    <row r="209" spans="1:13">
      <c r="A209" s="180" t="s">
        <v>1003</v>
      </c>
      <c r="B209" s="175" t="s">
        <v>158</v>
      </c>
      <c r="C209" s="180" t="s">
        <v>913</v>
      </c>
      <c r="D209" s="9"/>
      <c r="E209" s="10">
        <v>8181.33</v>
      </c>
      <c r="F209" s="11"/>
      <c r="G209" s="10">
        <v>15199.64</v>
      </c>
      <c r="H209" s="11"/>
      <c r="I209" s="11">
        <v>0</v>
      </c>
      <c r="J209" s="11"/>
      <c r="K209" s="10">
        <v>23380.97</v>
      </c>
      <c r="L209" s="8" t="s">
        <v>66</v>
      </c>
      <c r="M209" s="2">
        <f t="shared" ref="M209:M271" si="1">G209-I209</f>
        <v>15199.64</v>
      </c>
    </row>
    <row r="210" spans="1:13">
      <c r="A210" s="180" t="s">
        <v>1007</v>
      </c>
      <c r="B210" s="175" t="s">
        <v>158</v>
      </c>
      <c r="C210" s="180" t="s">
        <v>1008</v>
      </c>
      <c r="D210" s="9"/>
      <c r="E210" s="10">
        <v>348319.57</v>
      </c>
      <c r="F210" s="11"/>
      <c r="G210" s="10">
        <v>56299.02</v>
      </c>
      <c r="H210" s="11"/>
      <c r="I210" s="11">
        <v>0</v>
      </c>
      <c r="J210" s="11"/>
      <c r="K210" s="10">
        <v>404618.59</v>
      </c>
      <c r="L210" s="8" t="str">
        <f>VLOOKUP(A210,'06.2019'!A:M,13,0)</f>
        <v>7.1.2.2</v>
      </c>
      <c r="M210" s="2">
        <f t="shared" si="1"/>
        <v>56299.02</v>
      </c>
    </row>
    <row r="211" spans="1:13">
      <c r="A211" s="180" t="s">
        <v>1012</v>
      </c>
      <c r="B211" s="175" t="s">
        <v>158</v>
      </c>
      <c r="C211" s="180" t="s">
        <v>1013</v>
      </c>
      <c r="D211" s="9"/>
      <c r="E211" s="10">
        <v>115559.86</v>
      </c>
      <c r="F211" s="11"/>
      <c r="G211" s="10">
        <v>17662.169999999998</v>
      </c>
      <c r="H211" s="11"/>
      <c r="I211" s="11">
        <v>0</v>
      </c>
      <c r="J211" s="11"/>
      <c r="K211" s="10">
        <v>133222.03</v>
      </c>
      <c r="L211" s="8" t="str">
        <f>VLOOKUP(A211,'06.2019'!A:M,13,0)</f>
        <v>7.1.2.2</v>
      </c>
      <c r="M211" s="2">
        <f t="shared" si="1"/>
        <v>17662.169999999998</v>
      </c>
    </row>
    <row r="212" spans="1:13">
      <c r="A212" s="180" t="s">
        <v>1017</v>
      </c>
      <c r="B212" s="175" t="s">
        <v>158</v>
      </c>
      <c r="C212" s="180" t="s">
        <v>1018</v>
      </c>
      <c r="D212" s="9"/>
      <c r="E212" s="10">
        <v>13659.37</v>
      </c>
      <c r="F212" s="11"/>
      <c r="G212" s="10">
        <v>2251.6799999999998</v>
      </c>
      <c r="H212" s="11"/>
      <c r="I212" s="11">
        <v>0</v>
      </c>
      <c r="J212" s="11"/>
      <c r="K212" s="10">
        <v>15911.05</v>
      </c>
      <c r="L212" s="8" t="str">
        <f>VLOOKUP(A212,'06.2019'!A:M,13,0)</f>
        <v>7.1.2.2</v>
      </c>
      <c r="M212" s="2">
        <f t="shared" si="1"/>
        <v>2251.6799999999998</v>
      </c>
    </row>
    <row r="213" spans="1:13">
      <c r="A213" s="180" t="s">
        <v>1022</v>
      </c>
      <c r="B213" s="175" t="s">
        <v>158</v>
      </c>
      <c r="C213" s="180" t="s">
        <v>1023</v>
      </c>
      <c r="D213" s="9"/>
      <c r="E213" s="10">
        <v>99960.13</v>
      </c>
      <c r="F213" s="11"/>
      <c r="G213" s="10">
        <v>36148.639999999999</v>
      </c>
      <c r="H213" s="11"/>
      <c r="I213" s="10">
        <v>16960.5</v>
      </c>
      <c r="J213" s="11"/>
      <c r="K213" s="10">
        <v>119148.27</v>
      </c>
      <c r="L213" s="8" t="str">
        <f>VLOOKUP(A213,'06.2019'!A:M,13,0)</f>
        <v>7.1.2.2</v>
      </c>
      <c r="M213" s="2">
        <f t="shared" si="1"/>
        <v>19188.14</v>
      </c>
    </row>
    <row r="214" spans="1:13">
      <c r="A214" s="180" t="s">
        <v>1028</v>
      </c>
      <c r="B214" s="175" t="s">
        <v>158</v>
      </c>
      <c r="C214" s="180" t="s">
        <v>793</v>
      </c>
      <c r="D214" s="9"/>
      <c r="E214" s="10">
        <v>208404.24</v>
      </c>
      <c r="F214" s="11"/>
      <c r="G214" s="10">
        <v>31320</v>
      </c>
      <c r="H214" s="11"/>
      <c r="I214" s="11">
        <v>0</v>
      </c>
      <c r="J214" s="11"/>
      <c r="K214" s="10">
        <v>239724.24</v>
      </c>
      <c r="L214" s="8" t="str">
        <f>VLOOKUP(A214,'06.2019'!A:M,13,0)</f>
        <v>7.1.2.2</v>
      </c>
      <c r="M214" s="2">
        <f t="shared" si="1"/>
        <v>31320</v>
      </c>
    </row>
    <row r="215" spans="1:13">
      <c r="A215" s="180" t="s">
        <v>1032</v>
      </c>
      <c r="B215" s="175" t="s">
        <v>158</v>
      </c>
      <c r="C215" s="180" t="s">
        <v>798</v>
      </c>
      <c r="D215" s="9"/>
      <c r="E215" s="10">
        <v>35541.019999999997</v>
      </c>
      <c r="F215" s="11"/>
      <c r="G215" s="10">
        <v>11899.81</v>
      </c>
      <c r="H215" s="11"/>
      <c r="I215" s="10">
        <v>3242.37</v>
      </c>
      <c r="J215" s="11"/>
      <c r="K215" s="10">
        <v>44198.46</v>
      </c>
      <c r="L215" s="8" t="str">
        <f>VLOOKUP(A215,'06.2019'!A:M,13,0)</f>
        <v>7.1.2.2</v>
      </c>
      <c r="M215" s="2">
        <f t="shared" si="1"/>
        <v>8657.4399999999987</v>
      </c>
    </row>
    <row r="216" spans="1:13">
      <c r="A216" s="180" t="s">
        <v>1037</v>
      </c>
      <c r="B216" s="175" t="s">
        <v>158</v>
      </c>
      <c r="C216" s="180" t="s">
        <v>949</v>
      </c>
      <c r="D216" s="9"/>
      <c r="E216" s="10">
        <v>2174.9899999999998</v>
      </c>
      <c r="F216" s="11"/>
      <c r="G216" s="11">
        <v>0</v>
      </c>
      <c r="H216" s="11"/>
      <c r="I216" s="11">
        <v>0</v>
      </c>
      <c r="J216" s="11"/>
      <c r="K216" s="10">
        <v>2174.9899999999998</v>
      </c>
      <c r="L216" s="8" t="s">
        <v>66</v>
      </c>
      <c r="M216" s="2">
        <f t="shared" si="1"/>
        <v>0</v>
      </c>
    </row>
    <row r="217" spans="1:13">
      <c r="A217" s="180" t="s">
        <v>1039</v>
      </c>
      <c r="B217" s="175" t="s">
        <v>158</v>
      </c>
      <c r="C217" s="180" t="s">
        <v>584</v>
      </c>
      <c r="D217" s="9"/>
      <c r="E217" s="10">
        <v>115375.83</v>
      </c>
      <c r="F217" s="11"/>
      <c r="G217" s="10">
        <v>20322.45</v>
      </c>
      <c r="H217" s="11"/>
      <c r="I217" s="11">
        <v>0</v>
      </c>
      <c r="J217" s="11"/>
      <c r="K217" s="10">
        <v>135698.28</v>
      </c>
      <c r="L217" s="8" t="str">
        <f>VLOOKUP(A217,'06.2019'!A:M,13,0)</f>
        <v>7.1.2.2</v>
      </c>
      <c r="M217" s="2">
        <f t="shared" si="1"/>
        <v>20322.45</v>
      </c>
    </row>
    <row r="218" spans="1:13">
      <c r="A218" s="180" t="s">
        <v>1044</v>
      </c>
      <c r="B218" s="175" t="s">
        <v>158</v>
      </c>
      <c r="C218" s="180" t="s">
        <v>806</v>
      </c>
      <c r="D218" s="9"/>
      <c r="E218" s="10">
        <v>172339.11</v>
      </c>
      <c r="F218" s="11"/>
      <c r="G218" s="10">
        <v>28267.75</v>
      </c>
      <c r="H218" s="11"/>
      <c r="I218" s="11">
        <v>0</v>
      </c>
      <c r="J218" s="11"/>
      <c r="K218" s="10">
        <v>200606.86</v>
      </c>
      <c r="L218" s="8" t="str">
        <f>VLOOKUP(A218,'06.2019'!A:M,13,0)</f>
        <v>7.1.2.2</v>
      </c>
      <c r="M218" s="2">
        <f t="shared" si="1"/>
        <v>28267.75</v>
      </c>
    </row>
    <row r="219" spans="1:13">
      <c r="A219" s="180" t="s">
        <v>1049</v>
      </c>
      <c r="B219" s="175" t="s">
        <v>158</v>
      </c>
      <c r="C219" s="180" t="s">
        <v>811</v>
      </c>
      <c r="D219" s="9"/>
      <c r="E219" s="10">
        <v>9726.76</v>
      </c>
      <c r="F219" s="11"/>
      <c r="G219" s="10">
        <v>1626.42</v>
      </c>
      <c r="H219" s="11"/>
      <c r="I219" s="11">
        <v>0.01</v>
      </c>
      <c r="J219" s="11"/>
      <c r="K219" s="10">
        <v>11353.17</v>
      </c>
      <c r="L219" s="8" t="str">
        <f>VLOOKUP(A219,'06.2019'!A:M,13,0)</f>
        <v>7.1.2.2</v>
      </c>
      <c r="M219" s="2">
        <f t="shared" si="1"/>
        <v>1626.41</v>
      </c>
    </row>
    <row r="220" spans="1:13">
      <c r="A220" s="180" t="s">
        <v>1054</v>
      </c>
      <c r="B220" s="175" t="s">
        <v>158</v>
      </c>
      <c r="C220" s="180" t="s">
        <v>816</v>
      </c>
      <c r="D220" s="9"/>
      <c r="E220" s="10">
        <v>10849.25</v>
      </c>
      <c r="F220" s="11"/>
      <c r="G220" s="10">
        <v>2260.77</v>
      </c>
      <c r="H220" s="11"/>
      <c r="I220" s="10">
        <v>1844.26</v>
      </c>
      <c r="J220" s="11"/>
      <c r="K220" s="10">
        <v>11265.76</v>
      </c>
      <c r="L220" s="8" t="str">
        <f>VLOOKUP(A220,'06.2019'!A:M,13,0)</f>
        <v>7.1.2.2</v>
      </c>
      <c r="M220" s="2">
        <f t="shared" si="1"/>
        <v>416.51</v>
      </c>
    </row>
    <row r="221" spans="1:13">
      <c r="A221" s="180" t="s">
        <v>1059</v>
      </c>
      <c r="B221" s="175" t="s">
        <v>158</v>
      </c>
      <c r="C221" s="180" t="s">
        <v>821</v>
      </c>
      <c r="D221" s="9"/>
      <c r="E221" s="10">
        <v>1215.8699999999999</v>
      </c>
      <c r="F221" s="11"/>
      <c r="G221" s="11">
        <v>246.9</v>
      </c>
      <c r="H221" s="11"/>
      <c r="I221" s="11">
        <v>0</v>
      </c>
      <c r="J221" s="11"/>
      <c r="K221" s="10">
        <v>1462.77</v>
      </c>
      <c r="L221" s="8" t="str">
        <f>VLOOKUP(A221,'06.2019'!A:M,13,0)</f>
        <v>7.1.2.2</v>
      </c>
      <c r="M221" s="2">
        <f t="shared" si="1"/>
        <v>246.9</v>
      </c>
    </row>
    <row r="222" spans="1:13">
      <c r="A222" s="180" t="s">
        <v>1064</v>
      </c>
      <c r="B222" s="175" t="s">
        <v>158</v>
      </c>
      <c r="C222" s="180" t="s">
        <v>826</v>
      </c>
      <c r="D222" s="9"/>
      <c r="E222" s="10">
        <v>1356.18</v>
      </c>
      <c r="F222" s="11"/>
      <c r="G222" s="11">
        <v>282.61</v>
      </c>
      <c r="H222" s="11"/>
      <c r="I222" s="11">
        <v>230.54</v>
      </c>
      <c r="J222" s="11"/>
      <c r="K222" s="10">
        <v>1408.25</v>
      </c>
      <c r="L222" s="8" t="str">
        <f>VLOOKUP(A222,'06.2019'!A:M,13,0)</f>
        <v>7.1.2.2</v>
      </c>
      <c r="M222" s="2">
        <f t="shared" si="1"/>
        <v>52.070000000000022</v>
      </c>
    </row>
    <row r="223" spans="1:13">
      <c r="A223" s="180" t="s">
        <v>1069</v>
      </c>
      <c r="B223" s="175" t="s">
        <v>158</v>
      </c>
      <c r="C223" s="180" t="s">
        <v>831</v>
      </c>
      <c r="D223" s="9"/>
      <c r="E223" s="10">
        <v>31005.05</v>
      </c>
      <c r="F223" s="11"/>
      <c r="G223" s="10">
        <v>5184.5</v>
      </c>
      <c r="H223" s="11"/>
      <c r="I223" s="11">
        <v>0.05</v>
      </c>
      <c r="J223" s="11"/>
      <c r="K223" s="10">
        <v>36189.5</v>
      </c>
      <c r="L223" s="8" t="str">
        <f>VLOOKUP(A223,'06.2019'!A:M,13,0)</f>
        <v>7.1.2.2</v>
      </c>
      <c r="M223" s="2">
        <f t="shared" si="1"/>
        <v>5184.45</v>
      </c>
    </row>
    <row r="224" spans="1:13">
      <c r="A224" s="180" t="s">
        <v>1074</v>
      </c>
      <c r="B224" s="175" t="s">
        <v>158</v>
      </c>
      <c r="C224" s="180" t="s">
        <v>837</v>
      </c>
      <c r="D224" s="9"/>
      <c r="E224" s="10">
        <v>34582.22</v>
      </c>
      <c r="F224" s="11"/>
      <c r="G224" s="10">
        <v>7206.33</v>
      </c>
      <c r="H224" s="11"/>
      <c r="I224" s="10">
        <v>5878.63</v>
      </c>
      <c r="J224" s="11"/>
      <c r="K224" s="10">
        <v>35909.919999999998</v>
      </c>
      <c r="L224" s="8" t="str">
        <f>VLOOKUP(A224,'06.2019'!A:M,13,0)</f>
        <v>7.1.2.2</v>
      </c>
      <c r="M224" s="2">
        <f t="shared" si="1"/>
        <v>1327.6999999999998</v>
      </c>
    </row>
    <row r="225" spans="1:13">
      <c r="A225" s="180" t="s">
        <v>1079</v>
      </c>
      <c r="B225" s="175" t="s">
        <v>158</v>
      </c>
      <c r="C225" s="180" t="s">
        <v>1080</v>
      </c>
      <c r="D225" s="9"/>
      <c r="E225" s="10">
        <v>28618.53</v>
      </c>
      <c r="F225" s="11"/>
      <c r="G225" s="10">
        <v>3745.05</v>
      </c>
      <c r="H225" s="11"/>
      <c r="I225" s="11">
        <v>0</v>
      </c>
      <c r="J225" s="11"/>
      <c r="K225" s="10">
        <v>32363.58</v>
      </c>
      <c r="L225" s="8" t="str">
        <f>VLOOKUP(A225,'06.2019'!A:M,13,0)</f>
        <v>7.1.4</v>
      </c>
      <c r="M225" s="2">
        <f t="shared" si="1"/>
        <v>3745.05</v>
      </c>
    </row>
    <row r="226" spans="1:13">
      <c r="A226" s="182" t="s">
        <v>158</v>
      </c>
      <c r="B226" s="175" t="s">
        <v>158</v>
      </c>
      <c r="C226" s="182" t="s">
        <v>158</v>
      </c>
      <c r="D226" s="12"/>
      <c r="E226" s="12"/>
      <c r="F226" s="12"/>
      <c r="G226" s="12"/>
      <c r="H226" s="12"/>
      <c r="I226" s="12"/>
      <c r="J226" s="12"/>
      <c r="K226" s="12"/>
      <c r="L226" s="8"/>
      <c r="M226" s="2">
        <f t="shared" si="1"/>
        <v>0</v>
      </c>
    </row>
    <row r="227" spans="1:13">
      <c r="A227" s="178" t="s">
        <v>1082</v>
      </c>
      <c r="B227" s="175" t="s">
        <v>158</v>
      </c>
      <c r="C227" s="178" t="s">
        <v>1083</v>
      </c>
      <c r="D227" s="6"/>
      <c r="E227" s="7">
        <v>40319.46</v>
      </c>
      <c r="F227" s="8"/>
      <c r="G227" s="7">
        <v>5425.8</v>
      </c>
      <c r="H227" s="8"/>
      <c r="I227" s="8">
        <v>0.33</v>
      </c>
      <c r="J227" s="8"/>
      <c r="K227" s="7">
        <v>45744.93</v>
      </c>
      <c r="L227" s="8">
        <f>VLOOKUP(A227,'06.2019'!A:M,13,0)</f>
        <v>0</v>
      </c>
      <c r="M227" s="2">
        <f t="shared" si="1"/>
        <v>5425.47</v>
      </c>
    </row>
    <row r="228" spans="1:13">
      <c r="A228" s="178" t="s">
        <v>1088</v>
      </c>
      <c r="B228" s="175" t="s">
        <v>158</v>
      </c>
      <c r="C228" s="178" t="s">
        <v>842</v>
      </c>
      <c r="D228" s="6"/>
      <c r="E228" s="7">
        <v>40319.46</v>
      </c>
      <c r="F228" s="8"/>
      <c r="G228" s="7">
        <v>5425.8</v>
      </c>
      <c r="H228" s="8"/>
      <c r="I228" s="8">
        <v>0.33</v>
      </c>
      <c r="J228" s="8"/>
      <c r="K228" s="7">
        <v>45744.93</v>
      </c>
      <c r="L228" s="8" t="str">
        <f>VLOOKUP(A228,'06.2019'!A:M,13,0)</f>
        <v>7.1.3.2</v>
      </c>
      <c r="M228" s="2">
        <f t="shared" si="1"/>
        <v>5425.47</v>
      </c>
    </row>
    <row r="229" spans="1:13">
      <c r="A229" s="180" t="s">
        <v>1089</v>
      </c>
      <c r="B229" s="175" t="s">
        <v>158</v>
      </c>
      <c r="C229" s="180" t="s">
        <v>771</v>
      </c>
      <c r="D229" s="9"/>
      <c r="E229" s="10">
        <v>16948.39</v>
      </c>
      <c r="F229" s="11"/>
      <c r="G229" s="10">
        <v>2375.33</v>
      </c>
      <c r="H229" s="11"/>
      <c r="I229" s="11">
        <v>0.33</v>
      </c>
      <c r="J229" s="11"/>
      <c r="K229" s="10">
        <v>19323.39</v>
      </c>
      <c r="L229" s="8">
        <f>VLOOKUP(A229,'06.2019'!A:M,13,0)</f>
        <v>0</v>
      </c>
      <c r="M229" s="2">
        <f t="shared" si="1"/>
        <v>2375</v>
      </c>
    </row>
    <row r="230" spans="1:13">
      <c r="A230" s="180" t="s">
        <v>1093</v>
      </c>
      <c r="B230" s="175" t="s">
        <v>158</v>
      </c>
      <c r="C230" s="180" t="s">
        <v>907</v>
      </c>
      <c r="D230" s="9"/>
      <c r="E230" s="10">
        <v>1625</v>
      </c>
      <c r="F230" s="11"/>
      <c r="G230" s="11">
        <v>375</v>
      </c>
      <c r="H230" s="11"/>
      <c r="I230" s="11">
        <v>0</v>
      </c>
      <c r="J230" s="11"/>
      <c r="K230" s="10">
        <v>2000</v>
      </c>
      <c r="L230" s="8">
        <v>0</v>
      </c>
      <c r="M230" s="2">
        <f t="shared" si="1"/>
        <v>375</v>
      </c>
    </row>
    <row r="231" spans="1:13">
      <c r="A231" s="180" t="s">
        <v>1095</v>
      </c>
      <c r="B231" s="175" t="s">
        <v>158</v>
      </c>
      <c r="C231" s="180" t="s">
        <v>793</v>
      </c>
      <c r="D231" s="9"/>
      <c r="E231" s="10">
        <v>12930</v>
      </c>
      <c r="F231" s="11"/>
      <c r="G231" s="10">
        <v>1590</v>
      </c>
      <c r="H231" s="11"/>
      <c r="I231" s="11">
        <v>0</v>
      </c>
      <c r="J231" s="11"/>
      <c r="K231" s="10">
        <v>14520</v>
      </c>
      <c r="L231" s="8">
        <f>VLOOKUP(A231,'06.2019'!A:M,13,0)</f>
        <v>0</v>
      </c>
      <c r="M231" s="2">
        <f t="shared" si="1"/>
        <v>1590</v>
      </c>
    </row>
    <row r="232" spans="1:13">
      <c r="A232" s="180" t="s">
        <v>1099</v>
      </c>
      <c r="B232" s="175" t="s">
        <v>158</v>
      </c>
      <c r="C232" s="180" t="s">
        <v>798</v>
      </c>
      <c r="D232" s="9"/>
      <c r="E232" s="10">
        <v>8816.07</v>
      </c>
      <c r="F232" s="11"/>
      <c r="G232" s="10">
        <v>1085.47</v>
      </c>
      <c r="H232" s="11"/>
      <c r="I232" s="11">
        <v>0</v>
      </c>
      <c r="J232" s="11"/>
      <c r="K232" s="10">
        <v>9901.5400000000009</v>
      </c>
      <c r="L232" s="8">
        <f>VLOOKUP(A232,'06.2019'!A:M,13,0)</f>
        <v>0</v>
      </c>
      <c r="M232" s="2">
        <f t="shared" si="1"/>
        <v>1085.47</v>
      </c>
    </row>
    <row r="233" spans="1:13">
      <c r="A233" s="182" t="s">
        <v>158</v>
      </c>
      <c r="B233" s="175" t="s">
        <v>158</v>
      </c>
      <c r="C233" s="182" t="s">
        <v>158</v>
      </c>
      <c r="D233" s="12"/>
      <c r="E233" s="12"/>
      <c r="F233" s="12"/>
      <c r="G233" s="12"/>
      <c r="H233" s="12"/>
      <c r="I233" s="12"/>
      <c r="J233" s="12"/>
      <c r="K233" s="12"/>
      <c r="L233" s="8">
        <f>VLOOKUP(A233,'06.2019'!A:M,13,0)</f>
        <v>0</v>
      </c>
      <c r="M233" s="2">
        <f t="shared" si="1"/>
        <v>0</v>
      </c>
    </row>
    <row r="234" spans="1:13">
      <c r="A234" s="178" t="s">
        <v>1103</v>
      </c>
      <c r="B234" s="175" t="s">
        <v>158</v>
      </c>
      <c r="C234" s="178" t="s">
        <v>1104</v>
      </c>
      <c r="D234" s="6"/>
      <c r="E234" s="7">
        <v>807845.93</v>
      </c>
      <c r="F234" s="8"/>
      <c r="G234" s="7">
        <v>166040.57</v>
      </c>
      <c r="H234" s="8"/>
      <c r="I234" s="8">
        <v>0</v>
      </c>
      <c r="J234" s="8"/>
      <c r="K234" s="7">
        <v>973886.5</v>
      </c>
      <c r="L234" s="8">
        <f>VLOOKUP(A234,'06.2019'!A:M,13,0)</f>
        <v>0</v>
      </c>
      <c r="M234" s="2">
        <f t="shared" si="1"/>
        <v>166040.57</v>
      </c>
    </row>
    <row r="235" spans="1:13">
      <c r="A235" s="178" t="s">
        <v>1108</v>
      </c>
      <c r="B235" s="175" t="s">
        <v>158</v>
      </c>
      <c r="C235" s="178" t="s">
        <v>1104</v>
      </c>
      <c r="D235" s="6"/>
      <c r="E235" s="7">
        <v>807845.93</v>
      </c>
      <c r="F235" s="8"/>
      <c r="G235" s="7">
        <v>166040.57</v>
      </c>
      <c r="H235" s="8"/>
      <c r="I235" s="8">
        <v>0</v>
      </c>
      <c r="J235" s="8"/>
      <c r="K235" s="7">
        <v>973886.5</v>
      </c>
      <c r="L235" s="8">
        <f>VLOOKUP(A235,'06.2019'!A:M,13,0)</f>
        <v>0</v>
      </c>
      <c r="M235" s="2">
        <f t="shared" si="1"/>
        <v>166040.57</v>
      </c>
    </row>
    <row r="236" spans="1:13">
      <c r="A236" s="178" t="s">
        <v>1109</v>
      </c>
      <c r="B236" s="175" t="s">
        <v>158</v>
      </c>
      <c r="C236" s="178" t="s">
        <v>1104</v>
      </c>
      <c r="D236" s="6"/>
      <c r="E236" s="7">
        <v>807845.93</v>
      </c>
      <c r="F236" s="8"/>
      <c r="G236" s="7">
        <v>166040.57</v>
      </c>
      <c r="H236" s="8"/>
      <c r="I236" s="8">
        <v>0</v>
      </c>
      <c r="J236" s="8"/>
      <c r="K236" s="7">
        <v>973886.5</v>
      </c>
      <c r="L236" s="8">
        <f>VLOOKUP(A236,'06.2019'!A:M,13,0)</f>
        <v>0</v>
      </c>
      <c r="M236" s="2">
        <f t="shared" si="1"/>
        <v>166040.57</v>
      </c>
    </row>
    <row r="237" spans="1:13">
      <c r="A237" s="180" t="s">
        <v>1110</v>
      </c>
      <c r="B237" s="175" t="s">
        <v>158</v>
      </c>
      <c r="C237" s="180" t="s">
        <v>1111</v>
      </c>
      <c r="D237" s="9"/>
      <c r="E237" s="10">
        <v>33124</v>
      </c>
      <c r="F237" s="11"/>
      <c r="G237" s="10">
        <v>5504</v>
      </c>
      <c r="H237" s="11"/>
      <c r="I237" s="11">
        <v>0</v>
      </c>
      <c r="J237" s="11"/>
      <c r="K237" s="10">
        <v>38628</v>
      </c>
      <c r="L237" s="8" t="str">
        <f>VLOOKUP(A237,'06.2019'!A:M,13,0)</f>
        <v>8.6</v>
      </c>
      <c r="M237" s="2">
        <f t="shared" si="1"/>
        <v>5504</v>
      </c>
    </row>
    <row r="238" spans="1:13">
      <c r="A238" s="180" t="s">
        <v>1115</v>
      </c>
      <c r="B238" s="175" t="s">
        <v>158</v>
      </c>
      <c r="C238" s="180" t="s">
        <v>1116</v>
      </c>
      <c r="D238" s="9"/>
      <c r="E238" s="10">
        <v>33796</v>
      </c>
      <c r="F238" s="11"/>
      <c r="G238" s="10">
        <v>6750</v>
      </c>
      <c r="H238" s="11"/>
      <c r="I238" s="11">
        <v>0</v>
      </c>
      <c r="J238" s="11"/>
      <c r="K238" s="10">
        <v>40546</v>
      </c>
      <c r="L238" s="8" t="str">
        <f>VLOOKUP(A238,'06.2019'!A:M,13,0)</f>
        <v>8.3</v>
      </c>
      <c r="M238" s="2">
        <f t="shared" si="1"/>
        <v>6750</v>
      </c>
    </row>
    <row r="239" spans="1:13">
      <c r="A239" s="180" t="s">
        <v>1120</v>
      </c>
      <c r="B239" s="175" t="s">
        <v>158</v>
      </c>
      <c r="C239" s="180" t="s">
        <v>1121</v>
      </c>
      <c r="D239" s="9"/>
      <c r="E239" s="10">
        <v>12510</v>
      </c>
      <c r="F239" s="11"/>
      <c r="G239" s="11">
        <v>0</v>
      </c>
      <c r="H239" s="11"/>
      <c r="I239" s="11">
        <v>0</v>
      </c>
      <c r="J239" s="11"/>
      <c r="K239" s="10">
        <v>12510</v>
      </c>
      <c r="L239" s="8" t="s">
        <v>88</v>
      </c>
      <c r="M239" s="2">
        <f t="shared" si="1"/>
        <v>0</v>
      </c>
    </row>
    <row r="240" spans="1:13">
      <c r="A240" s="180" t="s">
        <v>1123</v>
      </c>
      <c r="B240" s="175" t="s">
        <v>158</v>
      </c>
      <c r="C240" s="180" t="s">
        <v>1124</v>
      </c>
      <c r="D240" s="9"/>
      <c r="E240" s="10">
        <v>85043.34</v>
      </c>
      <c r="F240" s="11"/>
      <c r="G240" s="10">
        <v>18006.36</v>
      </c>
      <c r="H240" s="11"/>
      <c r="I240" s="11">
        <v>0</v>
      </c>
      <c r="J240" s="11"/>
      <c r="K240" s="10">
        <v>103049.7</v>
      </c>
      <c r="L240" s="8" t="str">
        <f>VLOOKUP(A240,'06.2019'!A:M,13,0)</f>
        <v>8.2</v>
      </c>
      <c r="M240" s="2">
        <f t="shared" si="1"/>
        <v>18006.36</v>
      </c>
    </row>
    <row r="241" spans="1:13">
      <c r="A241" s="180" t="s">
        <v>1128</v>
      </c>
      <c r="B241" s="175" t="s">
        <v>158</v>
      </c>
      <c r="C241" s="180" t="s">
        <v>1129</v>
      </c>
      <c r="D241" s="9"/>
      <c r="E241" s="10">
        <v>6848.16</v>
      </c>
      <c r="F241" s="11"/>
      <c r="G241" s="10">
        <v>1141.3499999999999</v>
      </c>
      <c r="H241" s="11"/>
      <c r="I241" s="11">
        <v>0</v>
      </c>
      <c r="J241" s="11"/>
      <c r="K241" s="10">
        <v>7989.51</v>
      </c>
      <c r="L241" s="8" t="str">
        <f>VLOOKUP(A241,'06.2019'!A:M,13,0)</f>
        <v>8.8</v>
      </c>
      <c r="M241" s="2">
        <f t="shared" si="1"/>
        <v>1141.3499999999999</v>
      </c>
    </row>
    <row r="242" spans="1:13">
      <c r="A242" s="180" t="s">
        <v>1133</v>
      </c>
      <c r="B242" s="175" t="s">
        <v>158</v>
      </c>
      <c r="C242" s="180" t="s">
        <v>1134</v>
      </c>
      <c r="D242" s="9"/>
      <c r="E242" s="10">
        <v>204181</v>
      </c>
      <c r="F242" s="11"/>
      <c r="G242" s="10">
        <v>45962.42</v>
      </c>
      <c r="H242" s="11"/>
      <c r="I242" s="11">
        <v>0</v>
      </c>
      <c r="J242" s="11"/>
      <c r="K242" s="10">
        <v>250143.42</v>
      </c>
      <c r="L242" s="8" t="str">
        <f>VLOOKUP(A242,'06.2019'!A:M,13,0)</f>
        <v>8.1</v>
      </c>
      <c r="M242" s="2">
        <f t="shared" si="1"/>
        <v>45962.42</v>
      </c>
    </row>
    <row r="243" spans="1:13">
      <c r="A243" s="180" t="s">
        <v>1138</v>
      </c>
      <c r="B243" s="175" t="s">
        <v>158</v>
      </c>
      <c r="C243" s="180" t="s">
        <v>1139</v>
      </c>
      <c r="D243" s="9"/>
      <c r="E243" s="10">
        <v>150956.32</v>
      </c>
      <c r="F243" s="11"/>
      <c r="G243" s="10">
        <v>29388.34</v>
      </c>
      <c r="H243" s="11"/>
      <c r="I243" s="11">
        <v>0</v>
      </c>
      <c r="J243" s="11"/>
      <c r="K243" s="10">
        <v>180344.66</v>
      </c>
      <c r="L243" s="8" t="str">
        <f>VLOOKUP(A243,'06.2019'!A:M,13,0)</f>
        <v>8.2</v>
      </c>
      <c r="M243" s="2">
        <f t="shared" si="1"/>
        <v>29388.34</v>
      </c>
    </row>
    <row r="244" spans="1:13">
      <c r="A244" s="180" t="s">
        <v>1143</v>
      </c>
      <c r="B244" s="175" t="s">
        <v>158</v>
      </c>
      <c r="C244" s="180" t="s">
        <v>1144</v>
      </c>
      <c r="D244" s="9"/>
      <c r="E244" s="10">
        <v>209668.9</v>
      </c>
      <c r="F244" s="11"/>
      <c r="G244" s="10">
        <v>45733.35</v>
      </c>
      <c r="H244" s="11"/>
      <c r="I244" s="11">
        <v>0</v>
      </c>
      <c r="J244" s="11"/>
      <c r="K244" s="10">
        <v>255402.25</v>
      </c>
      <c r="L244" s="8" t="str">
        <f>VLOOKUP(A244,'06.2019'!A:M,13,0)</f>
        <v>8.2</v>
      </c>
      <c r="M244" s="2">
        <f t="shared" si="1"/>
        <v>45733.35</v>
      </c>
    </row>
    <row r="245" spans="1:13">
      <c r="A245" s="180" t="s">
        <v>1148</v>
      </c>
      <c r="B245" s="175" t="s">
        <v>158</v>
      </c>
      <c r="C245" s="180" t="s">
        <v>1149</v>
      </c>
      <c r="D245" s="9"/>
      <c r="E245" s="10">
        <v>12876</v>
      </c>
      <c r="F245" s="11"/>
      <c r="G245" s="10">
        <v>2216</v>
      </c>
      <c r="H245" s="11"/>
      <c r="I245" s="11">
        <v>0</v>
      </c>
      <c r="J245" s="11"/>
      <c r="K245" s="10">
        <v>15092</v>
      </c>
      <c r="L245" s="8" t="str">
        <f>VLOOKUP(A245,'06.2019'!A:M,13,0)</f>
        <v>8.4</v>
      </c>
      <c r="M245" s="2">
        <f t="shared" si="1"/>
        <v>2216</v>
      </c>
    </row>
    <row r="246" spans="1:13">
      <c r="A246" s="180" t="s">
        <v>1153</v>
      </c>
      <c r="B246" s="175" t="s">
        <v>158</v>
      </c>
      <c r="C246" s="180" t="s">
        <v>1154</v>
      </c>
      <c r="D246" s="9"/>
      <c r="E246" s="10">
        <v>14437.52</v>
      </c>
      <c r="F246" s="11"/>
      <c r="G246" s="10">
        <v>2155.4699999999998</v>
      </c>
      <c r="H246" s="11"/>
      <c r="I246" s="11">
        <v>0</v>
      </c>
      <c r="J246" s="11"/>
      <c r="K246" s="10">
        <v>16592.990000000002</v>
      </c>
      <c r="L246" s="8" t="str">
        <f>VLOOKUP(A246,'06.2019'!A:M,13,0)</f>
        <v>8.5</v>
      </c>
      <c r="M246" s="2">
        <f t="shared" si="1"/>
        <v>2155.4699999999998</v>
      </c>
    </row>
    <row r="247" spans="1:13">
      <c r="A247" s="180" t="s">
        <v>1158</v>
      </c>
      <c r="B247" s="175" t="s">
        <v>158</v>
      </c>
      <c r="C247" s="180" t="s">
        <v>1159</v>
      </c>
      <c r="D247" s="9"/>
      <c r="E247" s="10">
        <v>5028.55</v>
      </c>
      <c r="F247" s="11"/>
      <c r="G247" s="11">
        <v>838.99</v>
      </c>
      <c r="H247" s="11"/>
      <c r="I247" s="11">
        <v>0</v>
      </c>
      <c r="J247" s="11"/>
      <c r="K247" s="10">
        <v>5867.54</v>
      </c>
      <c r="L247" s="8" t="str">
        <f>VLOOKUP(A247,'06.2019'!A:M,13,0)</f>
        <v>8.8</v>
      </c>
      <c r="M247" s="2">
        <f t="shared" si="1"/>
        <v>838.99</v>
      </c>
    </row>
    <row r="248" spans="1:13">
      <c r="A248" s="180" t="s">
        <v>1163</v>
      </c>
      <c r="B248" s="175" t="s">
        <v>158</v>
      </c>
      <c r="C248" s="180" t="s">
        <v>1164</v>
      </c>
      <c r="D248" s="9"/>
      <c r="E248" s="10">
        <v>7597.51</v>
      </c>
      <c r="F248" s="11"/>
      <c r="G248" s="10">
        <v>3592.76</v>
      </c>
      <c r="H248" s="11"/>
      <c r="I248" s="11">
        <v>0</v>
      </c>
      <c r="J248" s="11"/>
      <c r="K248" s="10">
        <v>11190.27</v>
      </c>
      <c r="L248" s="8" t="str">
        <f>VLOOKUP(A248,'06.2019'!A:M,13,0)</f>
        <v>8.8</v>
      </c>
      <c r="M248" s="2">
        <f t="shared" si="1"/>
        <v>3592.76</v>
      </c>
    </row>
    <row r="249" spans="1:13">
      <c r="A249" s="180" t="s">
        <v>1166</v>
      </c>
      <c r="B249" s="175" t="s">
        <v>158</v>
      </c>
      <c r="C249" s="180" t="s">
        <v>1167</v>
      </c>
      <c r="D249" s="9"/>
      <c r="E249" s="10">
        <v>9970.9699999999993</v>
      </c>
      <c r="F249" s="11"/>
      <c r="G249" s="11">
        <v>0</v>
      </c>
      <c r="H249" s="11"/>
      <c r="I249" s="11">
        <v>0</v>
      </c>
      <c r="J249" s="11"/>
      <c r="K249" s="10">
        <v>9970.9699999999993</v>
      </c>
      <c r="L249" s="8" t="str">
        <f>VLOOKUP(A249,'06.2019'!A:M,13,0)</f>
        <v>8.8</v>
      </c>
      <c r="M249" s="2">
        <f t="shared" si="1"/>
        <v>0</v>
      </c>
    </row>
    <row r="250" spans="1:13">
      <c r="A250" s="180" t="s">
        <v>1169</v>
      </c>
      <c r="B250" s="175" t="s">
        <v>158</v>
      </c>
      <c r="C250" s="180" t="s">
        <v>1170</v>
      </c>
      <c r="D250" s="9"/>
      <c r="E250" s="10">
        <v>21807.66</v>
      </c>
      <c r="F250" s="11"/>
      <c r="G250" s="10">
        <v>4751.53</v>
      </c>
      <c r="H250" s="11"/>
      <c r="I250" s="11">
        <v>0</v>
      </c>
      <c r="J250" s="11"/>
      <c r="K250" s="10">
        <v>26559.19</v>
      </c>
      <c r="L250" s="8" t="str">
        <f>VLOOKUP(A250,'06.2019'!A:M,13,0)</f>
        <v>8.2</v>
      </c>
      <c r="M250" s="2">
        <f t="shared" si="1"/>
        <v>4751.53</v>
      </c>
    </row>
    <row r="251" spans="1:13">
      <c r="A251" s="182" t="s">
        <v>158</v>
      </c>
      <c r="B251" s="175" t="s">
        <v>158</v>
      </c>
      <c r="C251" s="182" t="s">
        <v>158</v>
      </c>
      <c r="D251" s="12"/>
      <c r="E251" s="12"/>
      <c r="F251" s="12"/>
      <c r="G251" s="12"/>
      <c r="H251" s="12"/>
      <c r="I251" s="12"/>
      <c r="J251" s="12"/>
      <c r="K251" s="12"/>
      <c r="L251" s="8">
        <f>VLOOKUP(A251,'06.2019'!A:M,13,0)</f>
        <v>0</v>
      </c>
      <c r="M251" s="2">
        <f t="shared" si="1"/>
        <v>0</v>
      </c>
    </row>
    <row r="252" spans="1:13">
      <c r="A252" s="178" t="s">
        <v>1174</v>
      </c>
      <c r="B252" s="175" t="s">
        <v>158</v>
      </c>
      <c r="C252" s="178" t="s">
        <v>1175</v>
      </c>
      <c r="D252" s="6"/>
      <c r="E252" s="7">
        <v>428678.89</v>
      </c>
      <c r="F252" s="8"/>
      <c r="G252" s="7">
        <v>72831.77</v>
      </c>
      <c r="H252" s="8"/>
      <c r="I252" s="7">
        <v>4042.16</v>
      </c>
      <c r="J252" s="8"/>
      <c r="K252" s="7">
        <v>497468.5</v>
      </c>
      <c r="L252" s="8">
        <f>VLOOKUP(A252,'06.2019'!A:M,13,0)</f>
        <v>0</v>
      </c>
      <c r="M252" s="2">
        <f t="shared" si="1"/>
        <v>68789.61</v>
      </c>
    </row>
    <row r="253" spans="1:13">
      <c r="A253" s="178" t="s">
        <v>1179</v>
      </c>
      <c r="B253" s="175" t="s">
        <v>158</v>
      </c>
      <c r="C253" s="178" t="s">
        <v>1175</v>
      </c>
      <c r="D253" s="6"/>
      <c r="E253" s="7">
        <v>428678.89</v>
      </c>
      <c r="F253" s="8"/>
      <c r="G253" s="7">
        <v>72831.77</v>
      </c>
      <c r="H253" s="8"/>
      <c r="I253" s="7">
        <v>4042.16</v>
      </c>
      <c r="J253" s="8"/>
      <c r="K253" s="7">
        <v>497468.5</v>
      </c>
      <c r="L253" s="8">
        <f>VLOOKUP(A253,'06.2019'!A:M,13,0)</f>
        <v>0</v>
      </c>
      <c r="M253" s="2">
        <f t="shared" si="1"/>
        <v>68789.61</v>
      </c>
    </row>
    <row r="254" spans="1:13">
      <c r="A254" s="178" t="s">
        <v>1180</v>
      </c>
      <c r="B254" s="175" t="s">
        <v>158</v>
      </c>
      <c r="C254" s="178" t="s">
        <v>1175</v>
      </c>
      <c r="D254" s="6"/>
      <c r="E254" s="7">
        <v>428678.89</v>
      </c>
      <c r="F254" s="8"/>
      <c r="G254" s="7">
        <v>72831.77</v>
      </c>
      <c r="H254" s="8"/>
      <c r="I254" s="7">
        <v>4042.16</v>
      </c>
      <c r="J254" s="8"/>
      <c r="K254" s="7">
        <v>497468.5</v>
      </c>
      <c r="L254" s="8">
        <f>VLOOKUP(A254,'06.2019'!A:M,13,0)</f>
        <v>0</v>
      </c>
      <c r="M254" s="2">
        <f t="shared" si="1"/>
        <v>68789.61</v>
      </c>
    </row>
    <row r="255" spans="1:13">
      <c r="A255" s="178" t="s">
        <v>1181</v>
      </c>
      <c r="B255" s="175" t="s">
        <v>158</v>
      </c>
      <c r="C255" s="178" t="s">
        <v>1182</v>
      </c>
      <c r="D255" s="6"/>
      <c r="E255" s="7">
        <v>294627.71000000002</v>
      </c>
      <c r="F255" s="8"/>
      <c r="G255" s="7">
        <v>39276.660000000003</v>
      </c>
      <c r="H255" s="8"/>
      <c r="I255" s="7">
        <v>3155.21</v>
      </c>
      <c r="J255" s="8"/>
      <c r="K255" s="7">
        <v>330749.15999999997</v>
      </c>
      <c r="L255" s="8">
        <f>VLOOKUP(A255,'06.2019'!A:M,13,0)</f>
        <v>0</v>
      </c>
      <c r="M255" s="2">
        <f t="shared" si="1"/>
        <v>36121.450000000004</v>
      </c>
    </row>
    <row r="256" spans="1:13">
      <c r="A256" s="180" t="s">
        <v>1186</v>
      </c>
      <c r="B256" s="175" t="s">
        <v>158</v>
      </c>
      <c r="C256" s="180" t="s">
        <v>1187</v>
      </c>
      <c r="D256" s="9"/>
      <c r="E256" s="10">
        <v>272246.78000000003</v>
      </c>
      <c r="F256" s="11"/>
      <c r="G256" s="10">
        <v>35057.81</v>
      </c>
      <c r="H256" s="11"/>
      <c r="I256" s="10">
        <v>3155.21</v>
      </c>
      <c r="J256" s="11"/>
      <c r="K256" s="10">
        <v>304149.38</v>
      </c>
      <c r="L256" s="8" t="str">
        <f>VLOOKUP(A256,'06.2019'!A:M,13,0)</f>
        <v>9.2.2</v>
      </c>
      <c r="M256" s="2">
        <f t="shared" si="1"/>
        <v>31902.6</v>
      </c>
    </row>
    <row r="257" spans="1:13">
      <c r="A257" s="180" t="s">
        <v>1191</v>
      </c>
      <c r="B257" s="175" t="s">
        <v>158</v>
      </c>
      <c r="C257" s="180" t="s">
        <v>1192</v>
      </c>
      <c r="D257" s="9"/>
      <c r="E257" s="10">
        <v>8356.0300000000007</v>
      </c>
      <c r="F257" s="11"/>
      <c r="G257" s="10">
        <v>1475.75</v>
      </c>
      <c r="H257" s="11"/>
      <c r="I257" s="11">
        <v>0</v>
      </c>
      <c r="J257" s="11"/>
      <c r="K257" s="10">
        <v>9831.7800000000007</v>
      </c>
      <c r="L257" s="8" t="str">
        <f>VLOOKUP(A257,'06.2019'!A:M,13,0)</f>
        <v>9.2.4</v>
      </c>
      <c r="M257" s="2">
        <f t="shared" si="1"/>
        <v>1475.75</v>
      </c>
    </row>
    <row r="258" spans="1:13">
      <c r="A258" s="180" t="s">
        <v>1196</v>
      </c>
      <c r="B258" s="175" t="s">
        <v>158</v>
      </c>
      <c r="C258" s="180" t="s">
        <v>1197</v>
      </c>
      <c r="D258" s="9"/>
      <c r="E258" s="10">
        <v>14024.9</v>
      </c>
      <c r="F258" s="11"/>
      <c r="G258" s="10">
        <v>2743.1</v>
      </c>
      <c r="H258" s="11"/>
      <c r="I258" s="11">
        <v>0</v>
      </c>
      <c r="J258" s="11"/>
      <c r="K258" s="10">
        <v>16768</v>
      </c>
      <c r="L258" s="8" t="str">
        <f>VLOOKUP(A258,'06.2019'!A:M,13,0)</f>
        <v>9.2.5</v>
      </c>
      <c r="M258" s="2">
        <f t="shared" si="1"/>
        <v>2743.1</v>
      </c>
    </row>
    <row r="259" spans="1:13">
      <c r="A259" s="182" t="s">
        <v>158</v>
      </c>
      <c r="B259" s="175" t="s">
        <v>158</v>
      </c>
      <c r="C259" s="182" t="s">
        <v>158</v>
      </c>
      <c r="D259" s="12"/>
      <c r="E259" s="12"/>
      <c r="F259" s="12"/>
      <c r="G259" s="12"/>
      <c r="H259" s="12"/>
      <c r="I259" s="12"/>
      <c r="J259" s="12"/>
      <c r="K259" s="12"/>
      <c r="L259" s="8">
        <f>VLOOKUP(A259,'06.2019'!A:M,13,0)</f>
        <v>0</v>
      </c>
      <c r="M259" s="2">
        <f t="shared" si="1"/>
        <v>0</v>
      </c>
    </row>
    <row r="260" spans="1:13">
      <c r="A260" s="178" t="s">
        <v>1201</v>
      </c>
      <c r="B260" s="175" t="s">
        <v>158</v>
      </c>
      <c r="C260" s="178" t="s">
        <v>1202</v>
      </c>
      <c r="D260" s="6"/>
      <c r="E260" s="7">
        <v>3480.47</v>
      </c>
      <c r="F260" s="8"/>
      <c r="G260" s="7">
        <v>4504.59</v>
      </c>
      <c r="H260" s="8"/>
      <c r="I260" s="8">
        <v>0</v>
      </c>
      <c r="J260" s="8"/>
      <c r="K260" s="7">
        <v>7985.06</v>
      </c>
      <c r="L260" s="8" t="str">
        <f>VLOOKUP(A260,'06.2019'!A:M,13,0)</f>
        <v>9.4</v>
      </c>
      <c r="M260" s="2">
        <f t="shared" si="1"/>
        <v>4504.59</v>
      </c>
    </row>
    <row r="261" spans="1:13">
      <c r="A261" s="180" t="s">
        <v>1206</v>
      </c>
      <c r="B261" s="175" t="s">
        <v>158</v>
      </c>
      <c r="C261" s="180" t="s">
        <v>1207</v>
      </c>
      <c r="D261" s="9"/>
      <c r="E261" s="10">
        <v>3045.25</v>
      </c>
      <c r="F261" s="11"/>
      <c r="G261" s="11">
        <v>218</v>
      </c>
      <c r="H261" s="11"/>
      <c r="I261" s="11">
        <v>0</v>
      </c>
      <c r="J261" s="11"/>
      <c r="K261" s="10">
        <v>3263.25</v>
      </c>
      <c r="L261" s="8">
        <v>0</v>
      </c>
      <c r="M261" s="2">
        <f t="shared" si="1"/>
        <v>218</v>
      </c>
    </row>
    <row r="262" spans="1:13">
      <c r="A262" s="180" t="s">
        <v>1211</v>
      </c>
      <c r="B262" s="175" t="s">
        <v>158</v>
      </c>
      <c r="C262" s="180" t="s">
        <v>1212</v>
      </c>
      <c r="D262" s="9"/>
      <c r="E262" s="11">
        <v>435.22</v>
      </c>
      <c r="F262" s="11"/>
      <c r="G262" s="11">
        <v>138.26</v>
      </c>
      <c r="H262" s="11"/>
      <c r="I262" s="11">
        <v>0</v>
      </c>
      <c r="J262" s="11"/>
      <c r="K262" s="11">
        <v>573.48</v>
      </c>
      <c r="L262" s="8">
        <v>0</v>
      </c>
      <c r="M262" s="2">
        <f t="shared" si="1"/>
        <v>138.26</v>
      </c>
    </row>
    <row r="263" spans="1:13">
      <c r="A263" s="180" t="s">
        <v>1214</v>
      </c>
      <c r="B263" s="175" t="s">
        <v>158</v>
      </c>
      <c r="C263" s="180" t="s">
        <v>1215</v>
      </c>
      <c r="D263" s="9"/>
      <c r="E263" s="11">
        <v>0</v>
      </c>
      <c r="F263" s="11"/>
      <c r="G263" s="10">
        <v>2753.85</v>
      </c>
      <c r="H263" s="11"/>
      <c r="I263" s="11">
        <v>0</v>
      </c>
      <c r="J263" s="11"/>
      <c r="K263" s="10">
        <v>2753.85</v>
      </c>
      <c r="L263" s="8">
        <v>0</v>
      </c>
      <c r="M263" s="2">
        <f t="shared" si="1"/>
        <v>2753.85</v>
      </c>
    </row>
    <row r="264" spans="1:13">
      <c r="A264" s="180" t="s">
        <v>1217</v>
      </c>
      <c r="B264" s="175" t="s">
        <v>158</v>
      </c>
      <c r="C264" s="180" t="s">
        <v>1218</v>
      </c>
      <c r="D264" s="9"/>
      <c r="E264" s="11">
        <v>0</v>
      </c>
      <c r="F264" s="11"/>
      <c r="G264" s="10">
        <v>1394.48</v>
      </c>
      <c r="H264" s="11"/>
      <c r="I264" s="11">
        <v>0</v>
      </c>
      <c r="J264" s="11"/>
      <c r="K264" s="10">
        <v>1394.48</v>
      </c>
      <c r="L264" s="8">
        <v>0</v>
      </c>
      <c r="M264" s="2">
        <f t="shared" si="1"/>
        <v>1394.48</v>
      </c>
    </row>
    <row r="265" spans="1:13">
      <c r="A265" s="182" t="s">
        <v>158</v>
      </c>
      <c r="B265" s="175" t="s">
        <v>158</v>
      </c>
      <c r="C265" s="182" t="s">
        <v>158</v>
      </c>
      <c r="D265" s="12"/>
      <c r="E265" s="12"/>
      <c r="F265" s="12"/>
      <c r="G265" s="12"/>
      <c r="H265" s="12"/>
      <c r="I265" s="12"/>
      <c r="J265" s="12"/>
      <c r="K265" s="12"/>
      <c r="L265" s="8">
        <f>VLOOKUP(A265,'06.2019'!A:M,13,0)</f>
        <v>0</v>
      </c>
      <c r="M265" s="2">
        <f t="shared" si="1"/>
        <v>0</v>
      </c>
    </row>
    <row r="266" spans="1:13">
      <c r="A266" s="178" t="s">
        <v>1222</v>
      </c>
      <c r="B266" s="175" t="s">
        <v>158</v>
      </c>
      <c r="C266" s="178" t="s">
        <v>1223</v>
      </c>
      <c r="D266" s="6"/>
      <c r="E266" s="7">
        <v>29084.13</v>
      </c>
      <c r="F266" s="8"/>
      <c r="G266" s="7">
        <v>7919.11</v>
      </c>
      <c r="H266" s="8"/>
      <c r="I266" s="8">
        <v>0</v>
      </c>
      <c r="J266" s="8"/>
      <c r="K266" s="7">
        <v>37003.24</v>
      </c>
      <c r="L266" s="8" t="str">
        <f>VLOOKUP(A266,'06.2019'!A:M,13,0)</f>
        <v>9.5</v>
      </c>
      <c r="M266" s="2">
        <f t="shared" si="1"/>
        <v>7919.11</v>
      </c>
    </row>
    <row r="267" spans="1:13">
      <c r="A267" s="180" t="s">
        <v>1227</v>
      </c>
      <c r="B267" s="175" t="s">
        <v>158</v>
      </c>
      <c r="C267" s="180" t="s">
        <v>1228</v>
      </c>
      <c r="D267" s="9"/>
      <c r="E267" s="10">
        <v>19745</v>
      </c>
      <c r="F267" s="11"/>
      <c r="G267" s="10">
        <v>6212.1</v>
      </c>
      <c r="H267" s="11"/>
      <c r="I267" s="11">
        <v>0</v>
      </c>
      <c r="J267" s="11"/>
      <c r="K267" s="10">
        <v>25957.1</v>
      </c>
      <c r="L267" s="8">
        <v>0</v>
      </c>
      <c r="M267" s="2">
        <f t="shared" si="1"/>
        <v>6212.1</v>
      </c>
    </row>
    <row r="268" spans="1:13">
      <c r="A268" s="180" t="s">
        <v>1232</v>
      </c>
      <c r="B268" s="175" t="s">
        <v>158</v>
      </c>
      <c r="C268" s="180" t="s">
        <v>1233</v>
      </c>
      <c r="D268" s="9"/>
      <c r="E268" s="10">
        <v>3775.05</v>
      </c>
      <c r="F268" s="11"/>
      <c r="G268" s="10">
        <v>1391.18</v>
      </c>
      <c r="H268" s="11"/>
      <c r="I268" s="11">
        <v>0</v>
      </c>
      <c r="J268" s="11"/>
      <c r="K268" s="10">
        <v>5166.2299999999996</v>
      </c>
      <c r="L268" s="8">
        <v>0</v>
      </c>
      <c r="M268" s="2">
        <f t="shared" si="1"/>
        <v>1391.18</v>
      </c>
    </row>
    <row r="269" spans="1:13">
      <c r="A269" s="180" t="s">
        <v>1237</v>
      </c>
      <c r="B269" s="175" t="s">
        <v>158</v>
      </c>
      <c r="C269" s="180" t="s">
        <v>1238</v>
      </c>
      <c r="D269" s="9"/>
      <c r="E269" s="11">
        <v>738.4</v>
      </c>
      <c r="F269" s="11"/>
      <c r="G269" s="11">
        <v>0</v>
      </c>
      <c r="H269" s="11"/>
      <c r="I269" s="11">
        <v>0</v>
      </c>
      <c r="J269" s="11"/>
      <c r="K269" s="11">
        <v>738.4</v>
      </c>
      <c r="L269" s="8">
        <v>0</v>
      </c>
      <c r="M269" s="2">
        <f t="shared" si="1"/>
        <v>0</v>
      </c>
    </row>
    <row r="270" spans="1:13">
      <c r="A270" s="180" t="s">
        <v>1240</v>
      </c>
      <c r="B270" s="175" t="s">
        <v>158</v>
      </c>
      <c r="C270" s="180" t="s">
        <v>1241</v>
      </c>
      <c r="D270" s="9"/>
      <c r="E270" s="10">
        <v>4825.68</v>
      </c>
      <c r="F270" s="11"/>
      <c r="G270" s="11">
        <v>315.83</v>
      </c>
      <c r="H270" s="11"/>
      <c r="I270" s="11">
        <v>0</v>
      </c>
      <c r="J270" s="11"/>
      <c r="K270" s="10">
        <v>5141.51</v>
      </c>
      <c r="L270" s="8">
        <v>0</v>
      </c>
      <c r="M270" s="2">
        <f t="shared" si="1"/>
        <v>315.83</v>
      </c>
    </row>
    <row r="271" spans="1:13">
      <c r="A271" s="182" t="s">
        <v>158</v>
      </c>
      <c r="B271" s="175" t="s">
        <v>158</v>
      </c>
      <c r="C271" s="182" t="s">
        <v>158</v>
      </c>
      <c r="D271" s="12"/>
      <c r="E271" s="12"/>
      <c r="F271" s="12"/>
      <c r="G271" s="12"/>
      <c r="H271" s="12"/>
      <c r="I271" s="12"/>
      <c r="J271" s="12"/>
      <c r="K271" s="12"/>
      <c r="L271" s="8">
        <f>VLOOKUP(A271,'06.2019'!A:M,13,0)</f>
        <v>0</v>
      </c>
      <c r="M271" s="2">
        <f t="shared" si="1"/>
        <v>0</v>
      </c>
    </row>
    <row r="272" spans="1:13">
      <c r="A272" s="178" t="s">
        <v>1245</v>
      </c>
      <c r="B272" s="175" t="s">
        <v>158</v>
      </c>
      <c r="C272" s="178" t="s">
        <v>1246</v>
      </c>
      <c r="D272" s="6"/>
      <c r="E272" s="7">
        <v>33104.68</v>
      </c>
      <c r="F272" s="8"/>
      <c r="G272" s="7">
        <v>11458.03</v>
      </c>
      <c r="H272" s="8"/>
      <c r="I272" s="8">
        <v>630.6</v>
      </c>
      <c r="J272" s="8"/>
      <c r="K272" s="7">
        <v>43932.11</v>
      </c>
      <c r="L272" s="8">
        <v>0</v>
      </c>
      <c r="M272" s="2">
        <f t="shared" ref="M272:M334" si="2">G272-I272</f>
        <v>10827.43</v>
      </c>
    </row>
    <row r="273" spans="1:13">
      <c r="A273" s="180" t="s">
        <v>1250</v>
      </c>
      <c r="B273" s="175" t="s">
        <v>158</v>
      </c>
      <c r="C273" s="180" t="s">
        <v>1251</v>
      </c>
      <c r="D273" s="9"/>
      <c r="E273" s="10">
        <v>6383.37</v>
      </c>
      <c r="F273" s="11"/>
      <c r="G273" s="10">
        <v>1689.83</v>
      </c>
      <c r="H273" s="11"/>
      <c r="I273" s="11">
        <v>0</v>
      </c>
      <c r="J273" s="11"/>
      <c r="K273" s="10">
        <v>8073.2</v>
      </c>
      <c r="L273" s="8" t="s">
        <v>113</v>
      </c>
      <c r="M273" s="2">
        <f t="shared" si="2"/>
        <v>1689.83</v>
      </c>
    </row>
    <row r="274" spans="1:13">
      <c r="A274" s="180" t="s">
        <v>1255</v>
      </c>
      <c r="B274" s="175" t="s">
        <v>158</v>
      </c>
      <c r="C274" s="180" t="s">
        <v>1256</v>
      </c>
      <c r="D274" s="9"/>
      <c r="E274" s="10">
        <v>5369.28</v>
      </c>
      <c r="F274" s="11"/>
      <c r="G274" s="10">
        <v>2040.77</v>
      </c>
      <c r="H274" s="11"/>
      <c r="I274" s="11">
        <v>0</v>
      </c>
      <c r="J274" s="11"/>
      <c r="K274" s="10">
        <v>7410.05</v>
      </c>
      <c r="L274" s="8" t="s">
        <v>113</v>
      </c>
      <c r="M274" s="2">
        <f t="shared" si="2"/>
        <v>2040.77</v>
      </c>
    </row>
    <row r="275" spans="1:13">
      <c r="A275" s="180" t="s">
        <v>1260</v>
      </c>
      <c r="B275" s="175" t="s">
        <v>158</v>
      </c>
      <c r="C275" s="180" t="s">
        <v>1261</v>
      </c>
      <c r="D275" s="9"/>
      <c r="E275" s="11">
        <v>744.67</v>
      </c>
      <c r="F275" s="11"/>
      <c r="G275" s="11">
        <v>220.14</v>
      </c>
      <c r="H275" s="11"/>
      <c r="I275" s="11">
        <v>0</v>
      </c>
      <c r="J275" s="11"/>
      <c r="K275" s="11">
        <v>964.81</v>
      </c>
      <c r="L275" s="8" t="s">
        <v>113</v>
      </c>
      <c r="M275" s="2">
        <f t="shared" si="2"/>
        <v>220.14</v>
      </c>
    </row>
    <row r="276" spans="1:13">
      <c r="A276" s="180" t="s">
        <v>1269</v>
      </c>
      <c r="B276" s="175" t="s">
        <v>158</v>
      </c>
      <c r="C276" s="180" t="s">
        <v>1270</v>
      </c>
      <c r="D276" s="9"/>
      <c r="E276" s="11">
        <v>0</v>
      </c>
      <c r="F276" s="11"/>
      <c r="G276" s="10">
        <v>2116.89</v>
      </c>
      <c r="H276" s="11"/>
      <c r="I276" s="11">
        <v>0</v>
      </c>
      <c r="J276" s="11"/>
      <c r="K276" s="10">
        <v>2116.89</v>
      </c>
      <c r="L276" s="8" t="s">
        <v>113</v>
      </c>
      <c r="M276" s="2">
        <f t="shared" si="2"/>
        <v>2116.89</v>
      </c>
    </row>
    <row r="277" spans="1:13">
      <c r="A277" s="180" t="s">
        <v>1272</v>
      </c>
      <c r="B277" s="175" t="s">
        <v>158</v>
      </c>
      <c r="C277" s="180" t="s">
        <v>1273</v>
      </c>
      <c r="D277" s="9"/>
      <c r="E277" s="10">
        <v>2868.19</v>
      </c>
      <c r="F277" s="11"/>
      <c r="G277" s="11">
        <v>811.95</v>
      </c>
      <c r="H277" s="11"/>
      <c r="I277" s="11">
        <v>0</v>
      </c>
      <c r="J277" s="11"/>
      <c r="K277" s="10">
        <v>3680.14</v>
      </c>
      <c r="L277" s="8" t="s">
        <v>113</v>
      </c>
      <c r="M277" s="2">
        <f t="shared" si="2"/>
        <v>811.95</v>
      </c>
    </row>
    <row r="278" spans="1:13">
      <c r="A278" s="180" t="s">
        <v>1277</v>
      </c>
      <c r="B278" s="175" t="s">
        <v>158</v>
      </c>
      <c r="C278" s="180" t="s">
        <v>1278</v>
      </c>
      <c r="D278" s="9"/>
      <c r="E278" s="10">
        <v>10024.01</v>
      </c>
      <c r="F278" s="11"/>
      <c r="G278" s="10">
        <v>3015.86</v>
      </c>
      <c r="H278" s="11"/>
      <c r="I278" s="11">
        <v>630.6</v>
      </c>
      <c r="J278" s="11"/>
      <c r="K278" s="10">
        <v>12409.27</v>
      </c>
      <c r="L278" s="8" t="s">
        <v>115</v>
      </c>
      <c r="M278" s="2">
        <f t="shared" si="2"/>
        <v>2385.2600000000002</v>
      </c>
    </row>
    <row r="279" spans="1:13">
      <c r="A279" s="180" t="s">
        <v>1282</v>
      </c>
      <c r="B279" s="175" t="s">
        <v>158</v>
      </c>
      <c r="C279" s="180" t="s">
        <v>1283</v>
      </c>
      <c r="D279" s="9"/>
      <c r="E279" s="10">
        <v>7715.16</v>
      </c>
      <c r="F279" s="11"/>
      <c r="G279" s="10">
        <v>1562.59</v>
      </c>
      <c r="H279" s="11"/>
      <c r="I279" s="11">
        <v>0</v>
      </c>
      <c r="J279" s="11"/>
      <c r="K279" s="10">
        <v>9277.75</v>
      </c>
      <c r="L279" s="8" t="s">
        <v>115</v>
      </c>
      <c r="M279" s="2">
        <f t="shared" si="2"/>
        <v>1562.59</v>
      </c>
    </row>
    <row r="280" spans="1:13">
      <c r="A280" s="182" t="s">
        <v>158</v>
      </c>
      <c r="B280" s="175" t="s">
        <v>158</v>
      </c>
      <c r="C280" s="182" t="s">
        <v>158</v>
      </c>
      <c r="D280" s="12"/>
      <c r="E280" s="12"/>
      <c r="F280" s="12"/>
      <c r="G280" s="12"/>
      <c r="H280" s="12"/>
      <c r="I280" s="12"/>
      <c r="J280" s="12"/>
      <c r="K280" s="12"/>
      <c r="L280" s="8">
        <f>VLOOKUP(A280,'06.2019'!A:M,13,0)</f>
        <v>0</v>
      </c>
      <c r="M280" s="2">
        <f t="shared" si="2"/>
        <v>0</v>
      </c>
    </row>
    <row r="281" spans="1:13">
      <c r="A281" s="178" t="s">
        <v>1287</v>
      </c>
      <c r="B281" s="175" t="s">
        <v>158</v>
      </c>
      <c r="C281" s="178" t="s">
        <v>1288</v>
      </c>
      <c r="D281" s="6"/>
      <c r="E281" s="7">
        <v>64772.34</v>
      </c>
      <c r="F281" s="8"/>
      <c r="G281" s="7">
        <v>8581.14</v>
      </c>
      <c r="H281" s="8"/>
      <c r="I281" s="8">
        <v>256.35000000000002</v>
      </c>
      <c r="J281" s="8"/>
      <c r="K281" s="7">
        <v>73097.13</v>
      </c>
      <c r="L281" s="8" t="str">
        <f>VLOOKUP(A281,'06.2019'!A:M,13,0)</f>
        <v>9.7</v>
      </c>
      <c r="M281" s="2">
        <f t="shared" si="2"/>
        <v>8324.7899999999991</v>
      </c>
    </row>
    <row r="282" spans="1:13">
      <c r="A282" s="180" t="s">
        <v>1292</v>
      </c>
      <c r="B282" s="175" t="s">
        <v>158</v>
      </c>
      <c r="C282" s="180" t="s">
        <v>1293</v>
      </c>
      <c r="D282" s="9"/>
      <c r="E282" s="10">
        <v>14365</v>
      </c>
      <c r="F282" s="11"/>
      <c r="G282" s="11">
        <v>0</v>
      </c>
      <c r="H282" s="11"/>
      <c r="I282" s="11">
        <v>0</v>
      </c>
      <c r="J282" s="11"/>
      <c r="K282" s="10">
        <v>14365</v>
      </c>
      <c r="L282" s="8">
        <v>0</v>
      </c>
      <c r="M282" s="2">
        <f t="shared" si="2"/>
        <v>0</v>
      </c>
    </row>
    <row r="283" spans="1:13">
      <c r="A283" s="180" t="s">
        <v>1295</v>
      </c>
      <c r="B283" s="175" t="s">
        <v>158</v>
      </c>
      <c r="C283" s="180" t="s">
        <v>1296</v>
      </c>
      <c r="D283" s="9"/>
      <c r="E283" s="10">
        <v>1563.64</v>
      </c>
      <c r="F283" s="11"/>
      <c r="G283" s="11">
        <v>25</v>
      </c>
      <c r="H283" s="11"/>
      <c r="I283" s="11">
        <v>0</v>
      </c>
      <c r="J283" s="11"/>
      <c r="K283" s="10">
        <v>1588.64</v>
      </c>
      <c r="L283" s="8">
        <v>0</v>
      </c>
      <c r="M283" s="2">
        <f t="shared" si="2"/>
        <v>25</v>
      </c>
    </row>
    <row r="284" spans="1:13">
      <c r="A284" s="180" t="s">
        <v>1298</v>
      </c>
      <c r="B284" s="175" t="s">
        <v>158</v>
      </c>
      <c r="C284" s="180" t="s">
        <v>1299</v>
      </c>
      <c r="D284" s="9"/>
      <c r="E284" s="11">
        <v>200.9</v>
      </c>
      <c r="F284" s="11"/>
      <c r="G284" s="11">
        <v>0</v>
      </c>
      <c r="H284" s="11"/>
      <c r="I284" s="11">
        <v>0</v>
      </c>
      <c r="J284" s="11"/>
      <c r="K284" s="11">
        <v>200.9</v>
      </c>
      <c r="L284" s="8">
        <v>0</v>
      </c>
      <c r="M284" s="2">
        <f t="shared" si="2"/>
        <v>0</v>
      </c>
    </row>
    <row r="285" spans="1:13">
      <c r="A285" s="180" t="s">
        <v>1303</v>
      </c>
      <c r="B285" s="175" t="s">
        <v>158</v>
      </c>
      <c r="C285" s="180" t="s">
        <v>1304</v>
      </c>
      <c r="D285" s="9"/>
      <c r="E285" s="10">
        <v>3295.4</v>
      </c>
      <c r="F285" s="11"/>
      <c r="G285" s="11">
        <v>273.35000000000002</v>
      </c>
      <c r="H285" s="11"/>
      <c r="I285" s="11">
        <v>256.35000000000002</v>
      </c>
      <c r="J285" s="11"/>
      <c r="K285" s="10">
        <v>3312.4</v>
      </c>
      <c r="L285" s="8">
        <v>0</v>
      </c>
      <c r="M285" s="2">
        <f t="shared" si="2"/>
        <v>17</v>
      </c>
    </row>
    <row r="286" spans="1:13">
      <c r="A286" s="180" t="s">
        <v>1308</v>
      </c>
      <c r="B286" s="175" t="s">
        <v>158</v>
      </c>
      <c r="C286" s="180" t="s">
        <v>1309</v>
      </c>
      <c r="D286" s="9"/>
      <c r="E286" s="10">
        <v>1655.4</v>
      </c>
      <c r="F286" s="11"/>
      <c r="G286" s="10">
        <v>1007.96</v>
      </c>
      <c r="H286" s="11"/>
      <c r="I286" s="11">
        <v>0</v>
      </c>
      <c r="J286" s="11"/>
      <c r="K286" s="10">
        <v>2663.36</v>
      </c>
      <c r="L286" s="8">
        <v>0</v>
      </c>
      <c r="M286" s="2">
        <f t="shared" si="2"/>
        <v>1007.96</v>
      </c>
    </row>
    <row r="287" spans="1:13">
      <c r="A287" s="180" t="s">
        <v>1313</v>
      </c>
      <c r="B287" s="175" t="s">
        <v>158</v>
      </c>
      <c r="C287" s="180" t="s">
        <v>1314</v>
      </c>
      <c r="D287" s="9"/>
      <c r="E287" s="11">
        <v>414.56</v>
      </c>
      <c r="F287" s="11"/>
      <c r="G287" s="11">
        <v>0</v>
      </c>
      <c r="H287" s="11"/>
      <c r="I287" s="11">
        <v>0</v>
      </c>
      <c r="J287" s="11"/>
      <c r="K287" s="11">
        <v>414.56</v>
      </c>
      <c r="L287" s="8">
        <v>0</v>
      </c>
      <c r="M287" s="2">
        <f t="shared" si="2"/>
        <v>0</v>
      </c>
    </row>
    <row r="288" spans="1:13">
      <c r="A288" s="180" t="s">
        <v>1316</v>
      </c>
      <c r="B288" s="175" t="s">
        <v>158</v>
      </c>
      <c r="C288" s="180" t="s">
        <v>1317</v>
      </c>
      <c r="D288" s="9"/>
      <c r="E288" s="10">
        <v>2497.1999999999998</v>
      </c>
      <c r="F288" s="11"/>
      <c r="G288" s="10">
        <v>1267.01</v>
      </c>
      <c r="H288" s="11"/>
      <c r="I288" s="11">
        <v>0</v>
      </c>
      <c r="J288" s="11"/>
      <c r="K288" s="10">
        <v>3764.21</v>
      </c>
      <c r="L288" s="8">
        <v>0</v>
      </c>
      <c r="M288" s="2">
        <f t="shared" si="2"/>
        <v>1267.01</v>
      </c>
    </row>
    <row r="289" spans="1:13">
      <c r="A289" s="180" t="s">
        <v>1321</v>
      </c>
      <c r="B289" s="175" t="s">
        <v>158</v>
      </c>
      <c r="C289" s="180" t="s">
        <v>1322</v>
      </c>
      <c r="D289" s="9"/>
      <c r="E289" s="10">
        <v>7532.43</v>
      </c>
      <c r="F289" s="11"/>
      <c r="G289" s="11">
        <v>778.6</v>
      </c>
      <c r="H289" s="11"/>
      <c r="I289" s="11">
        <v>0</v>
      </c>
      <c r="J289" s="11"/>
      <c r="K289" s="10">
        <v>8311.0300000000007</v>
      </c>
      <c r="L289" s="8">
        <v>0</v>
      </c>
      <c r="M289" s="2">
        <f t="shared" si="2"/>
        <v>778.6</v>
      </c>
    </row>
    <row r="290" spans="1:13">
      <c r="A290" s="180" t="s">
        <v>1324</v>
      </c>
      <c r="B290" s="175" t="s">
        <v>158</v>
      </c>
      <c r="C290" s="180" t="s">
        <v>1325</v>
      </c>
      <c r="D290" s="9"/>
      <c r="E290" s="10">
        <v>17751.54</v>
      </c>
      <c r="F290" s="11"/>
      <c r="G290" s="10">
        <v>1195.5</v>
      </c>
      <c r="H290" s="11"/>
      <c r="I290" s="11">
        <v>0</v>
      </c>
      <c r="J290" s="11"/>
      <c r="K290" s="10">
        <v>18947.04</v>
      </c>
      <c r="L290" s="8">
        <v>0</v>
      </c>
      <c r="M290" s="2">
        <f t="shared" si="2"/>
        <v>1195.5</v>
      </c>
    </row>
    <row r="291" spans="1:13">
      <c r="A291" s="180" t="s">
        <v>1329</v>
      </c>
      <c r="B291" s="175" t="s">
        <v>158</v>
      </c>
      <c r="C291" s="180" t="s">
        <v>1330</v>
      </c>
      <c r="D291" s="9"/>
      <c r="E291" s="11">
        <v>16</v>
      </c>
      <c r="F291" s="11"/>
      <c r="G291" s="11">
        <v>0</v>
      </c>
      <c r="H291" s="11"/>
      <c r="I291" s="11">
        <v>0</v>
      </c>
      <c r="J291" s="11"/>
      <c r="K291" s="11">
        <v>16</v>
      </c>
      <c r="L291" s="8">
        <v>0</v>
      </c>
      <c r="M291" s="2">
        <f t="shared" si="2"/>
        <v>0</v>
      </c>
    </row>
    <row r="292" spans="1:13">
      <c r="A292" s="180" t="s">
        <v>1332</v>
      </c>
      <c r="B292" s="175" t="s">
        <v>158</v>
      </c>
      <c r="C292" s="180" t="s">
        <v>1333</v>
      </c>
      <c r="D292" s="9"/>
      <c r="E292" s="10">
        <v>7050</v>
      </c>
      <c r="F292" s="11"/>
      <c r="G292" s="11">
        <v>500</v>
      </c>
      <c r="H292" s="11"/>
      <c r="I292" s="11">
        <v>0</v>
      </c>
      <c r="J292" s="11"/>
      <c r="K292" s="10">
        <v>7550</v>
      </c>
      <c r="L292" s="8">
        <v>0</v>
      </c>
      <c r="M292" s="2">
        <f t="shared" si="2"/>
        <v>500</v>
      </c>
    </row>
    <row r="293" spans="1:13">
      <c r="A293" s="180" t="s">
        <v>1337</v>
      </c>
      <c r="B293" s="175" t="s">
        <v>158</v>
      </c>
      <c r="C293" s="180" t="s">
        <v>1338</v>
      </c>
      <c r="D293" s="9"/>
      <c r="E293" s="11">
        <v>39</v>
      </c>
      <c r="F293" s="11"/>
      <c r="G293" s="11">
        <v>0</v>
      </c>
      <c r="H293" s="11"/>
      <c r="I293" s="11">
        <v>0</v>
      </c>
      <c r="J293" s="11"/>
      <c r="K293" s="11">
        <v>39</v>
      </c>
      <c r="L293" s="8">
        <v>0</v>
      </c>
      <c r="M293" s="2">
        <f t="shared" si="2"/>
        <v>0</v>
      </c>
    </row>
    <row r="294" spans="1:13">
      <c r="A294" s="180" t="s">
        <v>1340</v>
      </c>
      <c r="B294" s="175" t="s">
        <v>158</v>
      </c>
      <c r="C294" s="180" t="s">
        <v>1341</v>
      </c>
      <c r="D294" s="9"/>
      <c r="E294" s="10">
        <v>8391.27</v>
      </c>
      <c r="F294" s="11"/>
      <c r="G294" s="10">
        <v>3533.72</v>
      </c>
      <c r="H294" s="11"/>
      <c r="I294" s="11">
        <v>0</v>
      </c>
      <c r="J294" s="11"/>
      <c r="K294" s="10">
        <v>11924.99</v>
      </c>
      <c r="L294" s="8">
        <v>0</v>
      </c>
      <c r="M294" s="2">
        <f t="shared" si="2"/>
        <v>3533.72</v>
      </c>
    </row>
    <row r="295" spans="1:13">
      <c r="A295" s="182" t="s">
        <v>158</v>
      </c>
      <c r="B295" s="175" t="s">
        <v>158</v>
      </c>
      <c r="C295" s="182" t="s">
        <v>158</v>
      </c>
      <c r="D295" s="12"/>
      <c r="E295" s="12"/>
      <c r="F295" s="12"/>
      <c r="G295" s="12"/>
      <c r="H295" s="12"/>
      <c r="I295" s="12"/>
      <c r="J295" s="12"/>
      <c r="K295" s="12"/>
      <c r="L295" s="8">
        <f>VLOOKUP(A295,'06.2019'!A:M,13,0)</f>
        <v>0</v>
      </c>
      <c r="M295" s="2">
        <f t="shared" si="2"/>
        <v>0</v>
      </c>
    </row>
    <row r="296" spans="1:13">
      <c r="A296" s="178" t="s">
        <v>1345</v>
      </c>
      <c r="B296" s="175" t="s">
        <v>158</v>
      </c>
      <c r="C296" s="178" t="s">
        <v>1346</v>
      </c>
      <c r="D296" s="6"/>
      <c r="E296" s="8">
        <v>564.69000000000005</v>
      </c>
      <c r="F296" s="8"/>
      <c r="G296" s="8">
        <v>0</v>
      </c>
      <c r="H296" s="8"/>
      <c r="I296" s="8">
        <v>0</v>
      </c>
      <c r="J296" s="8"/>
      <c r="K296" s="8">
        <v>564.69000000000005</v>
      </c>
      <c r="L296" s="8" t="s">
        <v>121</v>
      </c>
      <c r="M296" s="2">
        <f t="shared" si="2"/>
        <v>0</v>
      </c>
    </row>
    <row r="297" spans="1:13">
      <c r="A297" s="180" t="s">
        <v>1348</v>
      </c>
      <c r="B297" s="175" t="s">
        <v>158</v>
      </c>
      <c r="C297" s="180" t="s">
        <v>1349</v>
      </c>
      <c r="D297" s="9"/>
      <c r="E297" s="11">
        <v>564.69000000000005</v>
      </c>
      <c r="F297" s="11"/>
      <c r="G297" s="11">
        <v>0</v>
      </c>
      <c r="H297" s="11"/>
      <c r="I297" s="11">
        <v>0</v>
      </c>
      <c r="J297" s="11"/>
      <c r="K297" s="11">
        <v>564.69000000000005</v>
      </c>
      <c r="L297" s="8">
        <v>0</v>
      </c>
      <c r="M297" s="2">
        <f t="shared" si="2"/>
        <v>0</v>
      </c>
    </row>
    <row r="298" spans="1:13">
      <c r="A298" s="182" t="s">
        <v>158</v>
      </c>
      <c r="B298" s="175" t="s">
        <v>158</v>
      </c>
      <c r="C298" s="182" t="s">
        <v>158</v>
      </c>
      <c r="D298" s="12"/>
      <c r="E298" s="12"/>
      <c r="F298" s="12"/>
      <c r="G298" s="12"/>
      <c r="H298" s="12"/>
      <c r="I298" s="12"/>
      <c r="J298" s="12"/>
      <c r="K298" s="12"/>
      <c r="L298" s="8">
        <f>VLOOKUP(A298,'06.2019'!A:M,13,0)</f>
        <v>0</v>
      </c>
      <c r="M298" s="2">
        <f t="shared" si="2"/>
        <v>0</v>
      </c>
    </row>
    <row r="299" spans="1:13">
      <c r="A299" s="178" t="s">
        <v>1350</v>
      </c>
      <c r="B299" s="175" t="s">
        <v>158</v>
      </c>
      <c r="C299" s="178" t="s">
        <v>1351</v>
      </c>
      <c r="D299" s="6"/>
      <c r="E299" s="7">
        <v>1800</v>
      </c>
      <c r="F299" s="8"/>
      <c r="G299" s="8">
        <v>0</v>
      </c>
      <c r="H299" s="8"/>
      <c r="I299" s="8">
        <v>0</v>
      </c>
      <c r="J299" s="8"/>
      <c r="K299" s="7">
        <v>1800</v>
      </c>
      <c r="L299" s="8" t="s">
        <v>118</v>
      </c>
      <c r="M299" s="2">
        <f t="shared" si="2"/>
        <v>0</v>
      </c>
    </row>
    <row r="300" spans="1:13">
      <c r="A300" s="180" t="s">
        <v>1355</v>
      </c>
      <c r="B300" s="175" t="s">
        <v>158</v>
      </c>
      <c r="C300" s="180" t="s">
        <v>1356</v>
      </c>
      <c r="D300" s="9"/>
      <c r="E300" s="10">
        <v>1800</v>
      </c>
      <c r="F300" s="11"/>
      <c r="G300" s="11">
        <v>0</v>
      </c>
      <c r="H300" s="11"/>
      <c r="I300" s="11">
        <v>0</v>
      </c>
      <c r="J300" s="11"/>
      <c r="K300" s="10">
        <v>1800</v>
      </c>
      <c r="L300" s="8">
        <v>0</v>
      </c>
      <c r="M300" s="2">
        <f t="shared" si="2"/>
        <v>0</v>
      </c>
    </row>
    <row r="301" spans="1:13">
      <c r="A301" s="182" t="s">
        <v>158</v>
      </c>
      <c r="B301" s="175" t="s">
        <v>158</v>
      </c>
      <c r="C301" s="182" t="s">
        <v>158</v>
      </c>
      <c r="D301" s="12"/>
      <c r="E301" s="12"/>
      <c r="F301" s="12"/>
      <c r="G301" s="12"/>
      <c r="H301" s="12"/>
      <c r="I301" s="12"/>
      <c r="J301" s="12"/>
      <c r="K301" s="12"/>
      <c r="L301" s="8">
        <f>VLOOKUP(A301,'06.2019'!A:M,13,0)</f>
        <v>0</v>
      </c>
      <c r="M301" s="2">
        <f t="shared" si="2"/>
        <v>0</v>
      </c>
    </row>
    <row r="302" spans="1:13">
      <c r="A302" s="178" t="s">
        <v>1357</v>
      </c>
      <c r="B302" s="175" t="s">
        <v>158</v>
      </c>
      <c r="C302" s="178" t="s">
        <v>1358</v>
      </c>
      <c r="D302" s="6"/>
      <c r="E302" s="7">
        <v>1244.8699999999999</v>
      </c>
      <c r="F302" s="8"/>
      <c r="G302" s="7">
        <v>1092.24</v>
      </c>
      <c r="H302" s="8"/>
      <c r="I302" s="8">
        <v>0</v>
      </c>
      <c r="J302" s="8"/>
      <c r="K302" s="7">
        <v>2337.11</v>
      </c>
      <c r="L302" s="8" t="str">
        <f>VLOOKUP(A302,'06.2019'!A:M,13,0)</f>
        <v>9.7</v>
      </c>
      <c r="M302" s="2">
        <f t="shared" si="2"/>
        <v>1092.24</v>
      </c>
    </row>
    <row r="303" spans="1:13">
      <c r="A303" s="180" t="s">
        <v>1362</v>
      </c>
      <c r="B303" s="175" t="s">
        <v>158</v>
      </c>
      <c r="C303" s="180" t="s">
        <v>502</v>
      </c>
      <c r="D303" s="9"/>
      <c r="E303" s="10">
        <v>1244.8699999999999</v>
      </c>
      <c r="F303" s="11"/>
      <c r="G303" s="11">
        <v>514.19000000000005</v>
      </c>
      <c r="H303" s="11"/>
      <c r="I303" s="11">
        <v>0</v>
      </c>
      <c r="J303" s="11"/>
      <c r="K303" s="10">
        <v>1759.06</v>
      </c>
      <c r="L303" s="8">
        <v>0</v>
      </c>
      <c r="M303" s="2">
        <f t="shared" si="2"/>
        <v>514.19000000000005</v>
      </c>
    </row>
    <row r="304" spans="1:13">
      <c r="A304" s="180" t="s">
        <v>1365</v>
      </c>
      <c r="B304" s="175" t="s">
        <v>158</v>
      </c>
      <c r="C304" s="180" t="s">
        <v>207</v>
      </c>
      <c r="D304" s="9"/>
      <c r="E304" s="11">
        <v>0</v>
      </c>
      <c r="F304" s="11"/>
      <c r="G304" s="11">
        <v>578.04999999999995</v>
      </c>
      <c r="H304" s="11"/>
      <c r="I304" s="11">
        <v>0</v>
      </c>
      <c r="J304" s="11"/>
      <c r="K304" s="11">
        <v>578.04999999999995</v>
      </c>
      <c r="L304" s="8">
        <v>0</v>
      </c>
      <c r="M304" s="2">
        <f t="shared" si="2"/>
        <v>578.04999999999995</v>
      </c>
    </row>
    <row r="305" spans="1:13">
      <c r="A305" s="182" t="s">
        <v>158</v>
      </c>
      <c r="B305" s="175" t="s">
        <v>158</v>
      </c>
      <c r="C305" s="182" t="s">
        <v>158</v>
      </c>
      <c r="D305" s="12"/>
      <c r="E305" s="12"/>
      <c r="F305" s="12"/>
      <c r="G305" s="12"/>
      <c r="H305" s="12"/>
      <c r="I305" s="12"/>
      <c r="J305" s="12"/>
      <c r="K305" s="12"/>
      <c r="L305" s="8">
        <f>VLOOKUP(A305,'06.2019'!A:M,13,0)</f>
        <v>0</v>
      </c>
      <c r="M305" s="2">
        <f t="shared" si="2"/>
        <v>0</v>
      </c>
    </row>
    <row r="306" spans="1:13">
      <c r="A306" s="178" t="s">
        <v>1367</v>
      </c>
      <c r="B306" s="175" t="s">
        <v>158</v>
      </c>
      <c r="C306" s="178" t="s">
        <v>1368</v>
      </c>
      <c r="D306" s="6"/>
      <c r="E306" s="7">
        <v>175071.87</v>
      </c>
      <c r="F306" s="8"/>
      <c r="G306" s="7">
        <v>37925.31</v>
      </c>
      <c r="H306" s="8"/>
      <c r="I306" s="8">
        <v>0.06</v>
      </c>
      <c r="J306" s="8"/>
      <c r="K306" s="7">
        <v>212997.12</v>
      </c>
      <c r="L306" s="8">
        <f>VLOOKUP(A306,'06.2019'!A:M,13,0)</f>
        <v>0</v>
      </c>
      <c r="M306" s="2">
        <f t="shared" si="2"/>
        <v>37925.25</v>
      </c>
    </row>
    <row r="307" spans="1:13">
      <c r="A307" s="178" t="s">
        <v>1373</v>
      </c>
      <c r="B307" s="175" t="s">
        <v>158</v>
      </c>
      <c r="C307" s="178" t="s">
        <v>1368</v>
      </c>
      <c r="D307" s="6"/>
      <c r="E307" s="7">
        <v>175071.87</v>
      </c>
      <c r="F307" s="8"/>
      <c r="G307" s="7">
        <v>37925.31</v>
      </c>
      <c r="H307" s="8"/>
      <c r="I307" s="8">
        <v>0.06</v>
      </c>
      <c r="J307" s="8"/>
      <c r="K307" s="7">
        <v>212997.12</v>
      </c>
      <c r="L307" s="8">
        <f>VLOOKUP(A307,'06.2019'!A:M,13,0)</f>
        <v>0</v>
      </c>
      <c r="M307" s="2">
        <f t="shared" si="2"/>
        <v>37925.25</v>
      </c>
    </row>
    <row r="308" spans="1:13">
      <c r="A308" s="178" t="s">
        <v>1374</v>
      </c>
      <c r="B308" s="175" t="s">
        <v>158</v>
      </c>
      <c r="C308" s="178" t="s">
        <v>1368</v>
      </c>
      <c r="D308" s="6"/>
      <c r="E308" s="7">
        <v>175071.87</v>
      </c>
      <c r="F308" s="8"/>
      <c r="G308" s="7">
        <v>37925.31</v>
      </c>
      <c r="H308" s="8"/>
      <c r="I308" s="8">
        <v>0.06</v>
      </c>
      <c r="J308" s="8"/>
      <c r="K308" s="7">
        <v>212997.12</v>
      </c>
      <c r="L308" s="8">
        <f>VLOOKUP(A308,'06.2019'!A:M,13,0)</f>
        <v>0</v>
      </c>
      <c r="M308" s="2">
        <f t="shared" si="2"/>
        <v>37925.25</v>
      </c>
    </row>
    <row r="309" spans="1:13">
      <c r="A309" s="178" t="s">
        <v>1375</v>
      </c>
      <c r="B309" s="175" t="s">
        <v>158</v>
      </c>
      <c r="C309" s="178" t="s">
        <v>1376</v>
      </c>
      <c r="D309" s="6"/>
      <c r="E309" s="7">
        <v>159832.13</v>
      </c>
      <c r="F309" s="8"/>
      <c r="G309" s="7">
        <v>37191.51</v>
      </c>
      <c r="H309" s="8"/>
      <c r="I309" s="8">
        <v>0.06</v>
      </c>
      <c r="J309" s="8"/>
      <c r="K309" s="7">
        <v>197023.58</v>
      </c>
      <c r="L309" s="8">
        <f>VLOOKUP(A309,'06.2019'!A:M,13,0)</f>
        <v>0</v>
      </c>
      <c r="M309" s="2">
        <f t="shared" si="2"/>
        <v>37191.450000000004</v>
      </c>
    </row>
    <row r="310" spans="1:13">
      <c r="A310" s="180" t="s">
        <v>1381</v>
      </c>
      <c r="B310" s="175" t="s">
        <v>158</v>
      </c>
      <c r="C310" s="180" t="s">
        <v>1382</v>
      </c>
      <c r="D310" s="9"/>
      <c r="E310" s="10">
        <v>2940</v>
      </c>
      <c r="F310" s="11"/>
      <c r="G310" s="11">
        <v>490</v>
      </c>
      <c r="H310" s="11"/>
      <c r="I310" s="11">
        <v>0</v>
      </c>
      <c r="J310" s="11"/>
      <c r="K310" s="10">
        <v>3430</v>
      </c>
      <c r="L310" s="8" t="str">
        <f>VLOOKUP(A310,'06.2019'!A:M,13,0)</f>
        <v>10.1</v>
      </c>
      <c r="M310" s="2">
        <f t="shared" si="2"/>
        <v>490</v>
      </c>
    </row>
    <row r="311" spans="1:13">
      <c r="A311" s="180" t="s">
        <v>1386</v>
      </c>
      <c r="B311" s="175" t="s">
        <v>158</v>
      </c>
      <c r="C311" s="180" t="s">
        <v>1387</v>
      </c>
      <c r="D311" s="9"/>
      <c r="E311" s="10">
        <v>42129.67</v>
      </c>
      <c r="F311" s="11"/>
      <c r="G311" s="10">
        <v>6865.37</v>
      </c>
      <c r="H311" s="11"/>
      <c r="I311" s="11">
        <v>0</v>
      </c>
      <c r="J311" s="11"/>
      <c r="K311" s="10">
        <v>48995.040000000001</v>
      </c>
      <c r="L311" s="8" t="str">
        <f>VLOOKUP(A311,'06.2019'!A:M,13,0)</f>
        <v>10.1</v>
      </c>
      <c r="M311" s="2">
        <f t="shared" si="2"/>
        <v>6865.37</v>
      </c>
    </row>
    <row r="312" spans="1:13">
      <c r="A312" s="180" t="s">
        <v>1391</v>
      </c>
      <c r="B312" s="175" t="s">
        <v>158</v>
      </c>
      <c r="C312" s="180" t="s">
        <v>1392</v>
      </c>
      <c r="D312" s="9"/>
      <c r="E312" s="10">
        <v>6566.76</v>
      </c>
      <c r="F312" s="11"/>
      <c r="G312" s="10">
        <v>2528</v>
      </c>
      <c r="H312" s="11"/>
      <c r="I312" s="11">
        <v>0</v>
      </c>
      <c r="J312" s="11"/>
      <c r="K312" s="10">
        <v>9094.76</v>
      </c>
      <c r="L312" s="8" t="str">
        <f>VLOOKUP(A312,'06.2019'!A:M,13,0)</f>
        <v>10.1</v>
      </c>
      <c r="M312" s="2">
        <f t="shared" si="2"/>
        <v>2528</v>
      </c>
    </row>
    <row r="313" spans="1:13">
      <c r="A313" s="180" t="s">
        <v>1396</v>
      </c>
      <c r="B313" s="175" t="s">
        <v>158</v>
      </c>
      <c r="C313" s="180" t="s">
        <v>1397</v>
      </c>
      <c r="D313" s="9"/>
      <c r="E313" s="10">
        <v>46228.6</v>
      </c>
      <c r="F313" s="11"/>
      <c r="G313" s="10">
        <v>10100</v>
      </c>
      <c r="H313" s="11"/>
      <c r="I313" s="11">
        <v>0</v>
      </c>
      <c r="J313" s="11"/>
      <c r="K313" s="10">
        <v>56328.6</v>
      </c>
      <c r="L313" s="8" t="str">
        <f>VLOOKUP(A313,'06.2019'!A:M,13,0)</f>
        <v>10.1</v>
      </c>
      <c r="M313" s="2">
        <f t="shared" si="2"/>
        <v>10100</v>
      </c>
    </row>
    <row r="314" spans="1:13">
      <c r="A314" s="180" t="s">
        <v>1401</v>
      </c>
      <c r="B314" s="175" t="s">
        <v>158</v>
      </c>
      <c r="C314" s="180" t="s">
        <v>1402</v>
      </c>
      <c r="D314" s="9"/>
      <c r="E314" s="11">
        <v>0</v>
      </c>
      <c r="F314" s="11"/>
      <c r="G314" s="10">
        <v>2074</v>
      </c>
      <c r="H314" s="11"/>
      <c r="I314" s="11">
        <v>0</v>
      </c>
      <c r="J314" s="11"/>
      <c r="K314" s="10">
        <v>2074</v>
      </c>
      <c r="L314" s="8" t="s">
        <v>123</v>
      </c>
      <c r="M314" s="2">
        <f t="shared" si="2"/>
        <v>2074</v>
      </c>
    </row>
    <row r="315" spans="1:13">
      <c r="A315" s="180" t="s">
        <v>1404</v>
      </c>
      <c r="B315" s="175" t="s">
        <v>158</v>
      </c>
      <c r="C315" s="180" t="s">
        <v>1405</v>
      </c>
      <c r="D315" s="9"/>
      <c r="E315" s="10">
        <v>2628</v>
      </c>
      <c r="F315" s="11"/>
      <c r="G315" s="11">
        <v>0</v>
      </c>
      <c r="H315" s="11"/>
      <c r="I315" s="11">
        <v>0</v>
      </c>
      <c r="J315" s="11"/>
      <c r="K315" s="10">
        <v>2628</v>
      </c>
      <c r="L315" s="8" t="s">
        <v>123</v>
      </c>
      <c r="M315" s="2">
        <f t="shared" si="2"/>
        <v>0</v>
      </c>
    </row>
    <row r="316" spans="1:13">
      <c r="A316" s="180" t="s">
        <v>1407</v>
      </c>
      <c r="B316" s="175" t="s">
        <v>158</v>
      </c>
      <c r="C316" s="180" t="s">
        <v>1408</v>
      </c>
      <c r="D316" s="9"/>
      <c r="E316" s="10">
        <v>27511.95</v>
      </c>
      <c r="F316" s="11"/>
      <c r="G316" s="10">
        <v>5875.4</v>
      </c>
      <c r="H316" s="11"/>
      <c r="I316" s="11">
        <v>0.06</v>
      </c>
      <c r="J316" s="11"/>
      <c r="K316" s="10">
        <v>33387.29</v>
      </c>
      <c r="L316" s="8" t="str">
        <f>VLOOKUP(A316,'06.2019'!A:M,13,0)</f>
        <v>10.1</v>
      </c>
      <c r="M316" s="2">
        <f t="shared" si="2"/>
        <v>5875.3399999999992</v>
      </c>
    </row>
    <row r="317" spans="1:13">
      <c r="A317" s="180" t="s">
        <v>1412</v>
      </c>
      <c r="B317" s="175" t="s">
        <v>158</v>
      </c>
      <c r="C317" s="180" t="s">
        <v>1413</v>
      </c>
      <c r="D317" s="9"/>
      <c r="E317" s="10">
        <v>28076.65</v>
      </c>
      <c r="F317" s="11"/>
      <c r="G317" s="10">
        <v>8868.24</v>
      </c>
      <c r="H317" s="11"/>
      <c r="I317" s="11">
        <v>0</v>
      </c>
      <c r="J317" s="11"/>
      <c r="K317" s="10">
        <v>36944.89</v>
      </c>
      <c r="L317" s="8" t="str">
        <f>VLOOKUP(A317,'06.2019'!A:M,13,0)</f>
        <v>10.1</v>
      </c>
      <c r="M317" s="2">
        <f t="shared" si="2"/>
        <v>8868.24</v>
      </c>
    </row>
    <row r="318" spans="1:13">
      <c r="A318" s="180" t="s">
        <v>1417</v>
      </c>
      <c r="B318" s="175" t="s">
        <v>158</v>
      </c>
      <c r="C318" s="180" t="s">
        <v>1418</v>
      </c>
      <c r="D318" s="9"/>
      <c r="E318" s="10">
        <v>3750.5</v>
      </c>
      <c r="F318" s="11"/>
      <c r="G318" s="11">
        <v>390.5</v>
      </c>
      <c r="H318" s="11"/>
      <c r="I318" s="11">
        <v>0</v>
      </c>
      <c r="J318" s="11"/>
      <c r="K318" s="10">
        <v>4141</v>
      </c>
      <c r="L318" s="8" t="str">
        <f>VLOOKUP(A318,'06.2019'!A:M,13,0)</f>
        <v>10.1</v>
      </c>
      <c r="M318" s="2">
        <f t="shared" si="2"/>
        <v>390.5</v>
      </c>
    </row>
    <row r="319" spans="1:13">
      <c r="A319" s="182" t="s">
        <v>158</v>
      </c>
      <c r="B319" s="175" t="s">
        <v>158</v>
      </c>
      <c r="C319" s="182" t="s">
        <v>158</v>
      </c>
      <c r="D319" s="12"/>
      <c r="E319" s="12"/>
      <c r="F319" s="12"/>
      <c r="G319" s="12"/>
      <c r="H319" s="12"/>
      <c r="I319" s="12"/>
      <c r="J319" s="12"/>
      <c r="K319" s="12"/>
      <c r="L319" s="8">
        <f>VLOOKUP(A319,'06.2019'!A:M,13,0)</f>
        <v>0</v>
      </c>
      <c r="M319" s="2">
        <f t="shared" si="2"/>
        <v>0</v>
      </c>
    </row>
    <row r="320" spans="1:13">
      <c r="A320" s="178" t="s">
        <v>1427</v>
      </c>
      <c r="B320" s="175" t="s">
        <v>158</v>
      </c>
      <c r="C320" s="178" t="s">
        <v>1428</v>
      </c>
      <c r="D320" s="6"/>
      <c r="E320" s="7">
        <v>1200.3800000000001</v>
      </c>
      <c r="F320" s="8"/>
      <c r="G320" s="8">
        <v>0</v>
      </c>
      <c r="H320" s="8"/>
      <c r="I320" s="8">
        <v>0</v>
      </c>
      <c r="J320" s="8"/>
      <c r="K320" s="7">
        <v>1200.3800000000001</v>
      </c>
      <c r="L320" s="8" t="str">
        <f>VLOOKUP(A320,'06.2019'!A:M,13,0)</f>
        <v>10.1</v>
      </c>
      <c r="M320" s="2">
        <f t="shared" si="2"/>
        <v>0</v>
      </c>
    </row>
    <row r="321" spans="1:13">
      <c r="A321" s="180" t="s">
        <v>1430</v>
      </c>
      <c r="B321" s="175" t="s">
        <v>158</v>
      </c>
      <c r="C321" s="180" t="s">
        <v>1431</v>
      </c>
      <c r="D321" s="9"/>
      <c r="E321" s="11">
        <v>288.83</v>
      </c>
      <c r="F321" s="11"/>
      <c r="G321" s="11">
        <v>0</v>
      </c>
      <c r="H321" s="11"/>
      <c r="I321" s="11">
        <v>0</v>
      </c>
      <c r="J321" s="11"/>
      <c r="K321" s="11">
        <v>288.83</v>
      </c>
      <c r="L321" s="8">
        <v>0</v>
      </c>
      <c r="M321" s="2">
        <f t="shared" si="2"/>
        <v>0</v>
      </c>
    </row>
    <row r="322" spans="1:13">
      <c r="A322" s="180" t="s">
        <v>1433</v>
      </c>
      <c r="B322" s="175" t="s">
        <v>158</v>
      </c>
      <c r="C322" s="180" t="s">
        <v>1428</v>
      </c>
      <c r="D322" s="9"/>
      <c r="E322" s="11">
        <v>911.55</v>
      </c>
      <c r="F322" s="11"/>
      <c r="G322" s="11">
        <v>0</v>
      </c>
      <c r="H322" s="11"/>
      <c r="I322" s="11">
        <v>0</v>
      </c>
      <c r="J322" s="11"/>
      <c r="K322" s="11">
        <v>911.55</v>
      </c>
      <c r="L322" s="8">
        <v>0</v>
      </c>
      <c r="M322" s="2">
        <f t="shared" si="2"/>
        <v>0</v>
      </c>
    </row>
    <row r="323" spans="1:13">
      <c r="A323" s="182" t="s">
        <v>158</v>
      </c>
      <c r="B323" s="175" t="s">
        <v>158</v>
      </c>
      <c r="C323" s="182" t="s">
        <v>158</v>
      </c>
      <c r="D323" s="12"/>
      <c r="E323" s="12"/>
      <c r="F323" s="12"/>
      <c r="G323" s="12"/>
      <c r="H323" s="12"/>
      <c r="I323" s="12"/>
      <c r="J323" s="12"/>
      <c r="K323" s="12"/>
      <c r="L323" s="8">
        <f>VLOOKUP(A323,'06.2019'!A:M,13,0)</f>
        <v>0</v>
      </c>
      <c r="M323" s="2">
        <f t="shared" si="2"/>
        <v>0</v>
      </c>
    </row>
    <row r="324" spans="1:13">
      <c r="A324" s="178" t="s">
        <v>1435</v>
      </c>
      <c r="B324" s="175" t="s">
        <v>158</v>
      </c>
      <c r="C324" s="178" t="s">
        <v>1436</v>
      </c>
      <c r="D324" s="6"/>
      <c r="E324" s="7">
        <v>14039.36</v>
      </c>
      <c r="F324" s="8"/>
      <c r="G324" s="8">
        <v>733.8</v>
      </c>
      <c r="H324" s="8"/>
      <c r="I324" s="8">
        <v>0</v>
      </c>
      <c r="J324" s="8"/>
      <c r="K324" s="7">
        <v>14773.16</v>
      </c>
      <c r="L324" s="8" t="str">
        <f>VLOOKUP(A324,'06.2019'!A:M,13,0)</f>
        <v>10.3</v>
      </c>
      <c r="M324" s="2">
        <f t="shared" si="2"/>
        <v>733.8</v>
      </c>
    </row>
    <row r="325" spans="1:13">
      <c r="A325" s="180" t="s">
        <v>1440</v>
      </c>
      <c r="B325" s="175" t="s">
        <v>158</v>
      </c>
      <c r="C325" s="180" t="s">
        <v>1441</v>
      </c>
      <c r="D325" s="9"/>
      <c r="E325" s="10">
        <v>14039.36</v>
      </c>
      <c r="F325" s="11"/>
      <c r="G325" s="11">
        <v>733.8</v>
      </c>
      <c r="H325" s="11"/>
      <c r="I325" s="11">
        <v>0</v>
      </c>
      <c r="J325" s="11"/>
      <c r="K325" s="10">
        <v>14773.16</v>
      </c>
      <c r="L325" s="8">
        <f>VLOOKUP(A325,'06.2019'!A:M,13,0)</f>
        <v>0</v>
      </c>
      <c r="M325" s="2">
        <f t="shared" si="2"/>
        <v>733.8</v>
      </c>
    </row>
    <row r="326" spans="1:13">
      <c r="A326" s="182" t="s">
        <v>158</v>
      </c>
      <c r="B326" s="175" t="s">
        <v>158</v>
      </c>
      <c r="C326" s="182" t="s">
        <v>158</v>
      </c>
      <c r="D326" s="12"/>
      <c r="E326" s="12"/>
      <c r="F326" s="12"/>
      <c r="G326" s="12"/>
      <c r="H326" s="12"/>
      <c r="I326" s="12"/>
      <c r="J326" s="12"/>
      <c r="K326" s="12"/>
      <c r="L326" s="8">
        <f>VLOOKUP(A326,'06.2019'!A:M,13,0)</f>
        <v>0</v>
      </c>
      <c r="M326" s="2">
        <f t="shared" si="2"/>
        <v>0</v>
      </c>
    </row>
    <row r="327" spans="1:13">
      <c r="A327" s="178" t="s">
        <v>1442</v>
      </c>
      <c r="B327" s="175" t="s">
        <v>158</v>
      </c>
      <c r="C327" s="178" t="s">
        <v>1443</v>
      </c>
      <c r="D327" s="6"/>
      <c r="E327" s="7">
        <v>14648.65</v>
      </c>
      <c r="F327" s="8"/>
      <c r="G327" s="7">
        <v>1274.49</v>
      </c>
      <c r="H327" s="8"/>
      <c r="I327" s="8">
        <v>0</v>
      </c>
      <c r="J327" s="8"/>
      <c r="K327" s="7">
        <v>15923.14</v>
      </c>
      <c r="L327" s="8" t="str">
        <f>VLOOKUP(A327,'06.2019'!A:M,13,0)</f>
        <v>11.1.3</v>
      </c>
      <c r="M327" s="14">
        <f t="shared" si="2"/>
        <v>1274.49</v>
      </c>
    </row>
    <row r="328" spans="1:13">
      <c r="A328" s="178" t="s">
        <v>1447</v>
      </c>
      <c r="B328" s="175" t="s">
        <v>158</v>
      </c>
      <c r="C328" s="178" t="s">
        <v>1443</v>
      </c>
      <c r="D328" s="6"/>
      <c r="E328" s="7">
        <v>14648.65</v>
      </c>
      <c r="F328" s="8"/>
      <c r="G328" s="7">
        <v>1274.49</v>
      </c>
      <c r="H328" s="8"/>
      <c r="I328" s="8">
        <v>0</v>
      </c>
      <c r="J328" s="8"/>
      <c r="K328" s="7">
        <v>15923.14</v>
      </c>
      <c r="L328" s="8">
        <v>0</v>
      </c>
      <c r="M328" s="2">
        <f t="shared" si="2"/>
        <v>1274.49</v>
      </c>
    </row>
    <row r="329" spans="1:13">
      <c r="A329" s="178" t="s">
        <v>1448</v>
      </c>
      <c r="B329" s="175" t="s">
        <v>158</v>
      </c>
      <c r="C329" s="178" t="s">
        <v>1443</v>
      </c>
      <c r="D329" s="6"/>
      <c r="E329" s="7">
        <v>14648.65</v>
      </c>
      <c r="F329" s="8"/>
      <c r="G329" s="7">
        <v>1274.49</v>
      </c>
      <c r="H329" s="8"/>
      <c r="I329" s="8">
        <v>0</v>
      </c>
      <c r="J329" s="8"/>
      <c r="K329" s="7">
        <v>15923.14</v>
      </c>
      <c r="L329" s="8">
        <v>0</v>
      </c>
      <c r="M329" s="2">
        <f t="shared" si="2"/>
        <v>1274.49</v>
      </c>
    </row>
    <row r="330" spans="1:13">
      <c r="A330" s="178" t="s">
        <v>1449</v>
      </c>
      <c r="B330" s="175" t="s">
        <v>158</v>
      </c>
      <c r="C330" s="178" t="s">
        <v>1450</v>
      </c>
      <c r="D330" s="6"/>
      <c r="E330" s="7">
        <v>1154.8699999999999</v>
      </c>
      <c r="F330" s="8"/>
      <c r="G330" s="8">
        <v>0</v>
      </c>
      <c r="H330" s="8"/>
      <c r="I330" s="8">
        <v>0</v>
      </c>
      <c r="J330" s="8"/>
      <c r="K330" s="7">
        <v>1154.8699999999999</v>
      </c>
      <c r="L330" s="8">
        <v>0</v>
      </c>
      <c r="M330" s="2">
        <f t="shared" si="2"/>
        <v>0</v>
      </c>
    </row>
    <row r="331" spans="1:13">
      <c r="A331" s="180" t="s">
        <v>1452</v>
      </c>
      <c r="B331" s="175" t="s">
        <v>158</v>
      </c>
      <c r="C331" s="180" t="s">
        <v>1453</v>
      </c>
      <c r="D331" s="9"/>
      <c r="E331" s="10">
        <v>1154.8699999999999</v>
      </c>
      <c r="F331" s="11"/>
      <c r="G331" s="11">
        <v>0</v>
      </c>
      <c r="H331" s="11"/>
      <c r="I331" s="11">
        <v>0</v>
      </c>
      <c r="J331" s="11"/>
      <c r="K331" s="10">
        <v>1154.8699999999999</v>
      </c>
      <c r="L331" s="8">
        <v>0</v>
      </c>
      <c r="M331" s="2">
        <f t="shared" si="2"/>
        <v>0</v>
      </c>
    </row>
    <row r="332" spans="1:13">
      <c r="A332" s="182" t="s">
        <v>158</v>
      </c>
      <c r="B332" s="175" t="s">
        <v>158</v>
      </c>
      <c r="C332" s="182" t="s">
        <v>158</v>
      </c>
      <c r="D332" s="12"/>
      <c r="E332" s="12"/>
      <c r="F332" s="12"/>
      <c r="G332" s="12"/>
      <c r="H332" s="12"/>
      <c r="I332" s="12"/>
      <c r="J332" s="12"/>
      <c r="K332" s="12"/>
      <c r="L332" s="8">
        <f>VLOOKUP(A332,'06.2019'!A:M,13,0)</f>
        <v>0</v>
      </c>
      <c r="M332" s="2">
        <f t="shared" si="2"/>
        <v>0</v>
      </c>
    </row>
    <row r="333" spans="1:13">
      <c r="A333" s="178" t="s">
        <v>1454</v>
      </c>
      <c r="B333" s="175" t="s">
        <v>158</v>
      </c>
      <c r="C333" s="178" t="s">
        <v>1455</v>
      </c>
      <c r="D333" s="6"/>
      <c r="E333" s="7">
        <v>8767.9599999999991</v>
      </c>
      <c r="F333" s="8"/>
      <c r="G333" s="7">
        <v>1274.49</v>
      </c>
      <c r="H333" s="8"/>
      <c r="I333" s="8">
        <v>0</v>
      </c>
      <c r="J333" s="8"/>
      <c r="K333" s="7">
        <v>10042.450000000001</v>
      </c>
      <c r="L333" s="8">
        <v>0</v>
      </c>
      <c r="M333" s="2">
        <f t="shared" si="2"/>
        <v>1274.49</v>
      </c>
    </row>
    <row r="334" spans="1:13">
      <c r="A334" s="180" t="s">
        <v>1459</v>
      </c>
      <c r="B334" s="175" t="s">
        <v>158</v>
      </c>
      <c r="C334" s="180" t="s">
        <v>1460</v>
      </c>
      <c r="D334" s="9"/>
      <c r="E334" s="10">
        <v>8767.9599999999991</v>
      </c>
      <c r="F334" s="11"/>
      <c r="G334" s="10">
        <v>1274.49</v>
      </c>
      <c r="H334" s="11"/>
      <c r="I334" s="11">
        <v>0</v>
      </c>
      <c r="J334" s="11"/>
      <c r="K334" s="10">
        <v>10042.450000000001</v>
      </c>
      <c r="L334" s="8">
        <v>0</v>
      </c>
      <c r="M334" s="2">
        <f t="shared" si="2"/>
        <v>1274.49</v>
      </c>
    </row>
    <row r="335" spans="1:13">
      <c r="A335" s="182" t="s">
        <v>158</v>
      </c>
      <c r="B335" s="175" t="s">
        <v>158</v>
      </c>
      <c r="C335" s="182" t="s">
        <v>158</v>
      </c>
      <c r="D335" s="12"/>
      <c r="E335" s="12"/>
      <c r="F335" s="12"/>
      <c r="G335" s="12"/>
      <c r="H335" s="12"/>
      <c r="I335" s="12"/>
      <c r="J335" s="12"/>
      <c r="K335" s="12"/>
      <c r="L335" s="8">
        <f>VLOOKUP(A335,'06.2019'!A:M,13,0)</f>
        <v>0</v>
      </c>
      <c r="M335" s="2">
        <f t="shared" ref="M335:M397" si="3">G335-I335</f>
        <v>0</v>
      </c>
    </row>
    <row r="336" spans="1:13">
      <c r="A336" s="178" t="s">
        <v>1461</v>
      </c>
      <c r="B336" s="175" t="s">
        <v>158</v>
      </c>
      <c r="C336" s="178" t="s">
        <v>1462</v>
      </c>
      <c r="D336" s="6"/>
      <c r="E336" s="7">
        <v>4725.82</v>
      </c>
      <c r="F336" s="8"/>
      <c r="G336" s="8">
        <v>0</v>
      </c>
      <c r="H336" s="8"/>
      <c r="I336" s="8">
        <v>0</v>
      </c>
      <c r="J336" s="8"/>
      <c r="K336" s="7">
        <v>4725.82</v>
      </c>
      <c r="L336" s="8">
        <v>0</v>
      </c>
      <c r="M336" s="2">
        <f t="shared" si="3"/>
        <v>0</v>
      </c>
    </row>
    <row r="337" spans="1:13">
      <c r="A337" s="180" t="s">
        <v>1466</v>
      </c>
      <c r="B337" s="175" t="s">
        <v>158</v>
      </c>
      <c r="C337" s="180" t="s">
        <v>1467</v>
      </c>
      <c r="D337" s="9"/>
      <c r="E337" s="10">
        <v>4725.82</v>
      </c>
      <c r="F337" s="11"/>
      <c r="G337" s="11">
        <v>0</v>
      </c>
      <c r="H337" s="11"/>
      <c r="I337" s="11">
        <v>0</v>
      </c>
      <c r="J337" s="11"/>
      <c r="K337" s="10">
        <v>4725.82</v>
      </c>
      <c r="L337" s="8">
        <v>0</v>
      </c>
      <c r="M337" s="2">
        <f t="shared" si="3"/>
        <v>0</v>
      </c>
    </row>
    <row r="338" spans="1:13">
      <c r="A338" s="182" t="s">
        <v>158</v>
      </c>
      <c r="B338" s="175" t="s">
        <v>158</v>
      </c>
      <c r="C338" s="182" t="s">
        <v>158</v>
      </c>
      <c r="D338" s="12"/>
      <c r="E338" s="12"/>
      <c r="F338" s="12"/>
      <c r="G338" s="12"/>
      <c r="H338" s="12"/>
      <c r="I338" s="12"/>
      <c r="J338" s="12"/>
      <c r="K338" s="12"/>
      <c r="L338" s="8">
        <f>VLOOKUP(A338,'06.2019'!A:M,13,0)</f>
        <v>0</v>
      </c>
      <c r="M338" s="2">
        <f t="shared" si="3"/>
        <v>0</v>
      </c>
    </row>
    <row r="339" spans="1:13">
      <c r="A339" s="178" t="s">
        <v>1468</v>
      </c>
      <c r="B339" s="175" t="s">
        <v>158</v>
      </c>
      <c r="C339" s="178" t="s">
        <v>1469</v>
      </c>
      <c r="D339" s="6"/>
      <c r="E339" s="7">
        <v>84993.62</v>
      </c>
      <c r="F339" s="8"/>
      <c r="G339" s="7">
        <v>7098.78</v>
      </c>
      <c r="H339" s="8"/>
      <c r="I339" s="8">
        <v>0</v>
      </c>
      <c r="J339" s="8"/>
      <c r="K339" s="7">
        <v>92092.4</v>
      </c>
      <c r="L339" s="8">
        <v>0</v>
      </c>
      <c r="M339" s="14">
        <f t="shared" si="3"/>
        <v>7098.78</v>
      </c>
    </row>
    <row r="340" spans="1:13">
      <c r="A340" s="178" t="s">
        <v>1473</v>
      </c>
      <c r="B340" s="175" t="s">
        <v>158</v>
      </c>
      <c r="C340" s="178" t="s">
        <v>1469</v>
      </c>
      <c r="D340" s="6"/>
      <c r="E340" s="7">
        <v>84993.62</v>
      </c>
      <c r="F340" s="8"/>
      <c r="G340" s="7">
        <v>7098.78</v>
      </c>
      <c r="H340" s="8"/>
      <c r="I340" s="8">
        <v>0</v>
      </c>
      <c r="J340" s="8"/>
      <c r="K340" s="7">
        <v>92092.4</v>
      </c>
      <c r="L340" s="8">
        <f>VLOOKUP(A340,'06.2019'!A:M,13,0)</f>
        <v>0</v>
      </c>
      <c r="M340" s="2">
        <f t="shared" si="3"/>
        <v>7098.78</v>
      </c>
    </row>
    <row r="341" spans="1:13">
      <c r="A341" s="178" t="s">
        <v>1474</v>
      </c>
      <c r="B341" s="175" t="s">
        <v>158</v>
      </c>
      <c r="C341" s="178" t="s">
        <v>1469</v>
      </c>
      <c r="D341" s="6"/>
      <c r="E341" s="7">
        <v>84993.62</v>
      </c>
      <c r="F341" s="8"/>
      <c r="G341" s="7">
        <v>7098.78</v>
      </c>
      <c r="H341" s="8"/>
      <c r="I341" s="8">
        <v>0</v>
      </c>
      <c r="J341" s="8"/>
      <c r="K341" s="7">
        <v>92092.4</v>
      </c>
      <c r="L341" s="8">
        <f>VLOOKUP(A341,'06.2019'!A:M,13,0)</f>
        <v>0</v>
      </c>
      <c r="M341" s="2">
        <f t="shared" si="3"/>
        <v>7098.78</v>
      </c>
    </row>
    <row r="342" spans="1:13">
      <c r="A342" s="178" t="s">
        <v>1475</v>
      </c>
      <c r="B342" s="175" t="s">
        <v>158</v>
      </c>
      <c r="C342" s="178" t="s">
        <v>1476</v>
      </c>
      <c r="D342" s="6"/>
      <c r="E342" s="7">
        <v>51689.88</v>
      </c>
      <c r="F342" s="8"/>
      <c r="G342" s="8">
        <v>0</v>
      </c>
      <c r="H342" s="8"/>
      <c r="I342" s="8">
        <v>0</v>
      </c>
      <c r="J342" s="8"/>
      <c r="K342" s="7">
        <v>51689.88</v>
      </c>
      <c r="L342" s="8" t="s">
        <v>143</v>
      </c>
      <c r="M342" s="2">
        <f t="shared" si="3"/>
        <v>0</v>
      </c>
    </row>
    <row r="343" spans="1:13">
      <c r="A343" s="180" t="s">
        <v>1478</v>
      </c>
      <c r="B343" s="175" t="s">
        <v>158</v>
      </c>
      <c r="C343" s="180" t="s">
        <v>1479</v>
      </c>
      <c r="D343" s="9"/>
      <c r="E343" s="10">
        <v>51689.88</v>
      </c>
      <c r="F343" s="11"/>
      <c r="G343" s="11">
        <v>0</v>
      </c>
      <c r="H343" s="11"/>
      <c r="I343" s="11">
        <v>0</v>
      </c>
      <c r="J343" s="11"/>
      <c r="K343" s="10">
        <v>51689.88</v>
      </c>
      <c r="L343" s="8">
        <v>0</v>
      </c>
      <c r="M343" s="2">
        <f t="shared" si="3"/>
        <v>0</v>
      </c>
    </row>
    <row r="344" spans="1:13">
      <c r="A344" s="182" t="s">
        <v>158</v>
      </c>
      <c r="B344" s="175" t="s">
        <v>158</v>
      </c>
      <c r="C344" s="182" t="s">
        <v>158</v>
      </c>
      <c r="D344" s="12"/>
      <c r="E344" s="12"/>
      <c r="F344" s="12"/>
      <c r="G344" s="12"/>
      <c r="H344" s="12"/>
      <c r="I344" s="12"/>
      <c r="J344" s="12"/>
      <c r="K344" s="12"/>
      <c r="L344" s="8">
        <f>VLOOKUP(A344,'06.2019'!A:M,13,0)</f>
        <v>0</v>
      </c>
      <c r="M344" s="2">
        <f t="shared" si="3"/>
        <v>0</v>
      </c>
    </row>
    <row r="345" spans="1:13">
      <c r="A345" s="178" t="s">
        <v>1480</v>
      </c>
      <c r="B345" s="175" t="s">
        <v>158</v>
      </c>
      <c r="C345" s="178" t="s">
        <v>1481</v>
      </c>
      <c r="D345" s="6"/>
      <c r="E345" s="7">
        <v>12721.67</v>
      </c>
      <c r="F345" s="8"/>
      <c r="G345" s="8">
        <v>452.92</v>
      </c>
      <c r="H345" s="8"/>
      <c r="I345" s="8">
        <v>0</v>
      </c>
      <c r="J345" s="8"/>
      <c r="K345" s="7">
        <v>13174.59</v>
      </c>
      <c r="L345" s="8" t="str">
        <f>VLOOKUP(A345,'06.2019'!A:M,13,0)</f>
        <v>11.2.2</v>
      </c>
      <c r="M345" s="2">
        <f t="shared" si="3"/>
        <v>452.92</v>
      </c>
    </row>
    <row r="346" spans="1:13">
      <c r="A346" s="180" t="s">
        <v>1485</v>
      </c>
      <c r="B346" s="175" t="s">
        <v>158</v>
      </c>
      <c r="C346" s="180" t="s">
        <v>1486</v>
      </c>
      <c r="D346" s="9"/>
      <c r="E346" s="10">
        <v>5254.12</v>
      </c>
      <c r="F346" s="11"/>
      <c r="G346" s="11">
        <v>0</v>
      </c>
      <c r="H346" s="11"/>
      <c r="I346" s="11">
        <v>0</v>
      </c>
      <c r="J346" s="11"/>
      <c r="K346" s="10">
        <v>5254.12</v>
      </c>
      <c r="L346" s="8">
        <v>0</v>
      </c>
      <c r="M346" s="2">
        <f t="shared" si="3"/>
        <v>0</v>
      </c>
    </row>
    <row r="347" spans="1:13">
      <c r="A347" s="180" t="s">
        <v>1490</v>
      </c>
      <c r="B347" s="175" t="s">
        <v>158</v>
      </c>
      <c r="C347" s="180" t="s">
        <v>1491</v>
      </c>
      <c r="D347" s="9"/>
      <c r="E347" s="10">
        <v>7467.55</v>
      </c>
      <c r="F347" s="11"/>
      <c r="G347" s="11">
        <v>350</v>
      </c>
      <c r="H347" s="11"/>
      <c r="I347" s="11">
        <v>0</v>
      </c>
      <c r="J347" s="11"/>
      <c r="K347" s="10">
        <v>7817.55</v>
      </c>
      <c r="L347" s="8">
        <v>0</v>
      </c>
      <c r="M347" s="2">
        <f t="shared" si="3"/>
        <v>350</v>
      </c>
    </row>
    <row r="348" spans="1:13">
      <c r="A348" s="180" t="s">
        <v>1495</v>
      </c>
      <c r="B348" s="175" t="s">
        <v>158</v>
      </c>
      <c r="C348" s="180" t="s">
        <v>1496</v>
      </c>
      <c r="D348" s="9"/>
      <c r="E348" s="11">
        <v>0</v>
      </c>
      <c r="F348" s="11"/>
      <c r="G348" s="11">
        <v>102.92</v>
      </c>
      <c r="H348" s="11"/>
      <c r="I348" s="11">
        <v>0</v>
      </c>
      <c r="J348" s="11"/>
      <c r="K348" s="11">
        <v>102.92</v>
      </c>
      <c r="L348" s="8">
        <v>0</v>
      </c>
      <c r="M348" s="2">
        <f t="shared" si="3"/>
        <v>102.92</v>
      </c>
    </row>
    <row r="349" spans="1:13">
      <c r="A349" s="182" t="s">
        <v>158</v>
      </c>
      <c r="B349" s="175" t="s">
        <v>158</v>
      </c>
      <c r="C349" s="182" t="s">
        <v>158</v>
      </c>
      <c r="D349" s="12"/>
      <c r="E349" s="12"/>
      <c r="F349" s="12"/>
      <c r="G349" s="12"/>
      <c r="H349" s="12"/>
      <c r="I349" s="12"/>
      <c r="J349" s="12"/>
      <c r="K349" s="12"/>
      <c r="L349" s="8">
        <f>VLOOKUP(A349,'06.2019'!A:M,13,0)</f>
        <v>0</v>
      </c>
      <c r="M349" s="2">
        <f t="shared" si="3"/>
        <v>0</v>
      </c>
    </row>
    <row r="350" spans="1:13">
      <c r="A350" s="178" t="s">
        <v>1498</v>
      </c>
      <c r="B350" s="175" t="s">
        <v>158</v>
      </c>
      <c r="C350" s="178" t="s">
        <v>1499</v>
      </c>
      <c r="D350" s="6"/>
      <c r="E350" s="7">
        <v>10500</v>
      </c>
      <c r="F350" s="8"/>
      <c r="G350" s="7">
        <v>6645.86</v>
      </c>
      <c r="H350" s="8"/>
      <c r="I350" s="8">
        <v>0</v>
      </c>
      <c r="J350" s="8"/>
      <c r="K350" s="7">
        <v>17145.86</v>
      </c>
      <c r="L350" s="8" t="s">
        <v>140</v>
      </c>
      <c r="M350" s="2">
        <f t="shared" si="3"/>
        <v>6645.86</v>
      </c>
    </row>
    <row r="351" spans="1:13">
      <c r="A351" s="180" t="s">
        <v>1503</v>
      </c>
      <c r="B351" s="175" t="s">
        <v>158</v>
      </c>
      <c r="C351" s="180" t="s">
        <v>1504</v>
      </c>
      <c r="D351" s="9"/>
      <c r="E351" s="11">
        <v>0</v>
      </c>
      <c r="F351" s="11"/>
      <c r="G351" s="11">
        <v>645.86</v>
      </c>
      <c r="H351" s="11"/>
      <c r="I351" s="11">
        <v>0</v>
      </c>
      <c r="J351" s="11"/>
      <c r="K351" s="11">
        <v>645.86</v>
      </c>
      <c r="L351" s="8">
        <v>0</v>
      </c>
      <c r="M351" s="2">
        <f t="shared" si="3"/>
        <v>645.86</v>
      </c>
    </row>
    <row r="352" spans="1:13">
      <c r="A352" s="180" t="s">
        <v>1507</v>
      </c>
      <c r="B352" s="175" t="s">
        <v>158</v>
      </c>
      <c r="C352" s="180" t="s">
        <v>1508</v>
      </c>
      <c r="D352" s="9"/>
      <c r="E352" s="10">
        <v>10500</v>
      </c>
      <c r="F352" s="11"/>
      <c r="G352" s="10">
        <v>6000</v>
      </c>
      <c r="H352" s="11"/>
      <c r="I352" s="11">
        <v>0</v>
      </c>
      <c r="J352" s="11"/>
      <c r="K352" s="10">
        <v>16500</v>
      </c>
      <c r="L352" s="8">
        <v>0</v>
      </c>
      <c r="M352" s="2">
        <f t="shared" si="3"/>
        <v>6000</v>
      </c>
    </row>
    <row r="353" spans="1:13">
      <c r="A353" s="182" t="s">
        <v>158</v>
      </c>
      <c r="B353" s="175" t="s">
        <v>158</v>
      </c>
      <c r="C353" s="182" t="s">
        <v>158</v>
      </c>
      <c r="D353" s="12"/>
      <c r="E353" s="12"/>
      <c r="F353" s="12"/>
      <c r="G353" s="12"/>
      <c r="H353" s="12"/>
      <c r="I353" s="12"/>
      <c r="J353" s="12"/>
      <c r="K353" s="12"/>
      <c r="L353" s="8">
        <f>VLOOKUP(A353,'06.2019'!A:M,13,0)</f>
        <v>0</v>
      </c>
      <c r="M353" s="2">
        <f t="shared" si="3"/>
        <v>0</v>
      </c>
    </row>
    <row r="354" spans="1:13">
      <c r="A354" s="178" t="s">
        <v>1510</v>
      </c>
      <c r="B354" s="175" t="s">
        <v>158</v>
      </c>
      <c r="C354" s="178" t="s">
        <v>1511</v>
      </c>
      <c r="D354" s="6"/>
      <c r="E354" s="7">
        <v>10082.07</v>
      </c>
      <c r="F354" s="8"/>
      <c r="G354" s="8">
        <v>0</v>
      </c>
      <c r="H354" s="8"/>
      <c r="I354" s="8">
        <v>0</v>
      </c>
      <c r="J354" s="8"/>
      <c r="K354" s="7">
        <v>10082.07</v>
      </c>
      <c r="L354" s="8" t="s">
        <v>140</v>
      </c>
      <c r="M354" s="2">
        <f t="shared" si="3"/>
        <v>0</v>
      </c>
    </row>
    <row r="355" spans="1:13">
      <c r="A355" s="180" t="s">
        <v>1513</v>
      </c>
      <c r="B355" s="175" t="s">
        <v>158</v>
      </c>
      <c r="C355" s="180" t="s">
        <v>1514</v>
      </c>
      <c r="D355" s="9"/>
      <c r="E355" s="10">
        <v>6621.84</v>
      </c>
      <c r="F355" s="11"/>
      <c r="G355" s="11">
        <v>0</v>
      </c>
      <c r="H355" s="11"/>
      <c r="I355" s="11">
        <v>0</v>
      </c>
      <c r="J355" s="11"/>
      <c r="K355" s="10">
        <v>6621.84</v>
      </c>
      <c r="L355" s="8">
        <v>0</v>
      </c>
      <c r="M355" s="2">
        <f t="shared" si="3"/>
        <v>0</v>
      </c>
    </row>
    <row r="356" spans="1:13">
      <c r="A356" s="180" t="s">
        <v>1516</v>
      </c>
      <c r="B356" s="175" t="s">
        <v>158</v>
      </c>
      <c r="C356" s="180" t="s">
        <v>1517</v>
      </c>
      <c r="D356" s="9"/>
      <c r="E356" s="10">
        <v>3460.23</v>
      </c>
      <c r="F356" s="11"/>
      <c r="G356" s="11">
        <v>0</v>
      </c>
      <c r="H356" s="11"/>
      <c r="I356" s="11">
        <v>0</v>
      </c>
      <c r="J356" s="11"/>
      <c r="K356" s="10">
        <v>3460.23</v>
      </c>
      <c r="L356" s="8">
        <v>0</v>
      </c>
      <c r="M356" s="2">
        <f t="shared" si="3"/>
        <v>0</v>
      </c>
    </row>
    <row r="357" spans="1:13">
      <c r="A357" s="178" t="s">
        <v>158</v>
      </c>
      <c r="B357" s="175" t="s">
        <v>158</v>
      </c>
      <c r="C357" s="178" t="s">
        <v>158</v>
      </c>
      <c r="D357" s="6"/>
      <c r="E357" s="6"/>
      <c r="F357" s="6"/>
      <c r="G357" s="6"/>
      <c r="H357" s="6"/>
      <c r="I357" s="6"/>
      <c r="J357" s="6"/>
      <c r="K357" s="6"/>
      <c r="L357" s="8">
        <f>VLOOKUP(A357,'06.2019'!A:M,13,0)</f>
        <v>0</v>
      </c>
      <c r="M357" s="2">
        <f t="shared" si="3"/>
        <v>0</v>
      </c>
    </row>
    <row r="358" spans="1:13">
      <c r="A358" s="178" t="s">
        <v>1519</v>
      </c>
      <c r="B358" s="175" t="s">
        <v>158</v>
      </c>
      <c r="C358" s="178" t="s">
        <v>1520</v>
      </c>
      <c r="D358" s="6"/>
      <c r="E358" s="7">
        <v>26299.33</v>
      </c>
      <c r="F358" s="8"/>
      <c r="G358" s="7">
        <v>6803.61</v>
      </c>
      <c r="H358" s="8"/>
      <c r="I358" s="7">
        <v>7900</v>
      </c>
      <c r="J358" s="8"/>
      <c r="K358" s="7">
        <v>25202.94</v>
      </c>
      <c r="L358" s="8">
        <f>VLOOKUP(A358,'06.2019'!A:M,13,0)</f>
        <v>0</v>
      </c>
      <c r="M358" s="14">
        <f t="shared" si="3"/>
        <v>-1096.3900000000003</v>
      </c>
    </row>
    <row r="359" spans="1:13">
      <c r="A359" s="178" t="s">
        <v>1524</v>
      </c>
      <c r="B359" s="175" t="s">
        <v>158</v>
      </c>
      <c r="C359" s="178" t="s">
        <v>1525</v>
      </c>
      <c r="D359" s="6"/>
      <c r="E359" s="7">
        <v>26299.33</v>
      </c>
      <c r="F359" s="8"/>
      <c r="G359" s="7">
        <v>6803.61</v>
      </c>
      <c r="H359" s="8"/>
      <c r="I359" s="7">
        <v>7900</v>
      </c>
      <c r="J359" s="8"/>
      <c r="K359" s="7">
        <v>25202.94</v>
      </c>
      <c r="L359" s="8">
        <f>VLOOKUP(A359,'06.2019'!A:M,13,0)</f>
        <v>0</v>
      </c>
      <c r="M359" s="2">
        <f t="shared" si="3"/>
        <v>-1096.3900000000003</v>
      </c>
    </row>
    <row r="360" spans="1:13">
      <c r="A360" s="178" t="s">
        <v>1526</v>
      </c>
      <c r="B360" s="175" t="s">
        <v>158</v>
      </c>
      <c r="C360" s="178" t="s">
        <v>1525</v>
      </c>
      <c r="D360" s="6"/>
      <c r="E360" s="7">
        <v>26299.33</v>
      </c>
      <c r="F360" s="8"/>
      <c r="G360" s="7">
        <v>6803.61</v>
      </c>
      <c r="H360" s="8"/>
      <c r="I360" s="7">
        <v>7900</v>
      </c>
      <c r="J360" s="8"/>
      <c r="K360" s="7">
        <v>25202.94</v>
      </c>
      <c r="L360" s="8">
        <f>VLOOKUP(A360,'06.2019'!A:M,13,0)</f>
        <v>0</v>
      </c>
      <c r="M360" s="2">
        <f t="shared" si="3"/>
        <v>-1096.3900000000003</v>
      </c>
    </row>
    <row r="361" spans="1:13">
      <c r="A361" s="178" t="s">
        <v>1527</v>
      </c>
      <c r="B361" s="175" t="s">
        <v>158</v>
      </c>
      <c r="C361" s="178" t="s">
        <v>1528</v>
      </c>
      <c r="D361" s="6"/>
      <c r="E361" s="7">
        <v>26299.33</v>
      </c>
      <c r="F361" s="8"/>
      <c r="G361" s="7">
        <v>6803.61</v>
      </c>
      <c r="H361" s="8"/>
      <c r="I361" s="7">
        <v>7900</v>
      </c>
      <c r="J361" s="8"/>
      <c r="K361" s="7">
        <v>25202.94</v>
      </c>
      <c r="L361" s="8" t="s">
        <v>152</v>
      </c>
      <c r="M361" s="2">
        <f t="shared" si="3"/>
        <v>-1096.3900000000003</v>
      </c>
    </row>
    <row r="362" spans="1:13">
      <c r="A362" s="180" t="s">
        <v>1529</v>
      </c>
      <c r="B362" s="175" t="s">
        <v>158</v>
      </c>
      <c r="C362" s="180" t="s">
        <v>1530</v>
      </c>
      <c r="D362" s="9"/>
      <c r="E362" s="10">
        <v>4900</v>
      </c>
      <c r="F362" s="11"/>
      <c r="G362" s="11">
        <v>0</v>
      </c>
      <c r="H362" s="11"/>
      <c r="I362" s="11">
        <v>0</v>
      </c>
      <c r="J362" s="11"/>
      <c r="K362" s="10">
        <v>4900</v>
      </c>
      <c r="L362" s="8">
        <v>0</v>
      </c>
      <c r="M362" s="2">
        <f t="shared" si="3"/>
        <v>0</v>
      </c>
    </row>
    <row r="363" spans="1:13">
      <c r="A363" s="180" t="s">
        <v>1532</v>
      </c>
      <c r="B363" s="175" t="s">
        <v>158</v>
      </c>
      <c r="C363" s="180" t="s">
        <v>1533</v>
      </c>
      <c r="D363" s="9"/>
      <c r="E363" s="10">
        <v>4830.93</v>
      </c>
      <c r="F363" s="11"/>
      <c r="G363" s="11">
        <v>0</v>
      </c>
      <c r="H363" s="11"/>
      <c r="I363" s="11">
        <v>0</v>
      </c>
      <c r="J363" s="11"/>
      <c r="K363" s="10">
        <v>4830.93</v>
      </c>
      <c r="L363" s="8">
        <v>0</v>
      </c>
      <c r="M363" s="2">
        <f t="shared" si="3"/>
        <v>0</v>
      </c>
    </row>
    <row r="364" spans="1:13">
      <c r="A364" s="180" t="s">
        <v>1535</v>
      </c>
      <c r="B364" s="175" t="s">
        <v>158</v>
      </c>
      <c r="C364" s="180" t="s">
        <v>1536</v>
      </c>
      <c r="D364" s="9"/>
      <c r="E364" s="10">
        <v>16568.400000000001</v>
      </c>
      <c r="F364" s="11"/>
      <c r="G364" s="11">
        <v>0</v>
      </c>
      <c r="H364" s="11"/>
      <c r="I364" s="10">
        <v>7900</v>
      </c>
      <c r="J364" s="11"/>
      <c r="K364" s="10">
        <v>8668.4</v>
      </c>
      <c r="L364" s="8">
        <v>0</v>
      </c>
      <c r="M364" s="2">
        <f t="shared" si="3"/>
        <v>-7900</v>
      </c>
    </row>
    <row r="365" spans="1:13">
      <c r="A365" s="180" t="s">
        <v>1538</v>
      </c>
      <c r="B365" s="175" t="s">
        <v>158</v>
      </c>
      <c r="C365" s="180" t="s">
        <v>1539</v>
      </c>
      <c r="D365" s="9"/>
      <c r="E365" s="11">
        <v>0</v>
      </c>
      <c r="F365" s="11"/>
      <c r="G365" s="10">
        <v>6803.61</v>
      </c>
      <c r="H365" s="11"/>
      <c r="I365" s="11">
        <v>0</v>
      </c>
      <c r="J365" s="11"/>
      <c r="K365" s="10">
        <v>6803.61</v>
      </c>
      <c r="L365" s="8">
        <v>0</v>
      </c>
      <c r="M365" s="2">
        <f t="shared" si="3"/>
        <v>6803.61</v>
      </c>
    </row>
    <row r="366" spans="1:13">
      <c r="A366" s="182" t="s">
        <v>158</v>
      </c>
      <c r="B366" s="175" t="s">
        <v>158</v>
      </c>
      <c r="C366" s="182" t="s">
        <v>158</v>
      </c>
      <c r="D366" s="12"/>
      <c r="E366" s="12"/>
      <c r="F366" s="12"/>
      <c r="G366" s="12"/>
      <c r="H366" s="12"/>
      <c r="I366" s="12"/>
      <c r="J366" s="12"/>
      <c r="K366" s="12"/>
      <c r="L366" s="8">
        <f>VLOOKUP(A366,'06.2019'!A:M,13,0)</f>
        <v>0</v>
      </c>
      <c r="M366" s="2">
        <f t="shared" si="3"/>
        <v>0</v>
      </c>
    </row>
    <row r="367" spans="1:13">
      <c r="A367" s="178" t="s">
        <v>1542</v>
      </c>
      <c r="B367" s="175" t="s">
        <v>158</v>
      </c>
      <c r="C367" s="178" t="s">
        <v>1543</v>
      </c>
      <c r="D367" s="6"/>
      <c r="E367" s="7">
        <v>30785.75</v>
      </c>
      <c r="F367" s="8"/>
      <c r="G367" s="7">
        <v>11447.49</v>
      </c>
      <c r="H367" s="8"/>
      <c r="I367" s="8">
        <v>0</v>
      </c>
      <c r="J367" s="8"/>
      <c r="K367" s="7">
        <v>42233.24</v>
      </c>
      <c r="L367" s="8">
        <f>VLOOKUP(A367,'06.2019'!A:M,13,0)</f>
        <v>0</v>
      </c>
      <c r="M367" s="2">
        <f t="shared" si="3"/>
        <v>11447.49</v>
      </c>
    </row>
    <row r="368" spans="1:13">
      <c r="A368" s="178" t="s">
        <v>1547</v>
      </c>
      <c r="B368" s="175" t="s">
        <v>158</v>
      </c>
      <c r="C368" s="178" t="s">
        <v>1543</v>
      </c>
      <c r="D368" s="6"/>
      <c r="E368" s="7">
        <v>30785.75</v>
      </c>
      <c r="F368" s="8"/>
      <c r="G368" s="7">
        <v>11447.49</v>
      </c>
      <c r="H368" s="8"/>
      <c r="I368" s="8">
        <v>0</v>
      </c>
      <c r="J368" s="8"/>
      <c r="K368" s="7">
        <v>42233.24</v>
      </c>
      <c r="L368" s="8">
        <f>VLOOKUP(A368,'06.2019'!A:M,13,0)</f>
        <v>0</v>
      </c>
      <c r="M368" s="2">
        <f t="shared" si="3"/>
        <v>11447.49</v>
      </c>
    </row>
    <row r="369" spans="1:13">
      <c r="A369" s="178" t="s">
        <v>1548</v>
      </c>
      <c r="B369" s="175" t="s">
        <v>158</v>
      </c>
      <c r="C369" s="178" t="s">
        <v>1543</v>
      </c>
      <c r="D369" s="6"/>
      <c r="E369" s="7">
        <v>30785.75</v>
      </c>
      <c r="F369" s="8"/>
      <c r="G369" s="7">
        <v>11447.49</v>
      </c>
      <c r="H369" s="8"/>
      <c r="I369" s="8">
        <v>0</v>
      </c>
      <c r="J369" s="8"/>
      <c r="K369" s="7">
        <v>42233.24</v>
      </c>
      <c r="L369" s="8">
        <f>VLOOKUP(A369,'06.2019'!A:M,13,0)</f>
        <v>0</v>
      </c>
      <c r="M369" s="2">
        <f t="shared" si="3"/>
        <v>11447.49</v>
      </c>
    </row>
    <row r="370" spans="1:13">
      <c r="A370" s="178" t="s">
        <v>1549</v>
      </c>
      <c r="B370" s="175" t="s">
        <v>158</v>
      </c>
      <c r="C370" s="178" t="s">
        <v>1550</v>
      </c>
      <c r="D370" s="6"/>
      <c r="E370" s="7">
        <v>22196.75</v>
      </c>
      <c r="F370" s="8"/>
      <c r="G370" s="7">
        <v>11447.49</v>
      </c>
      <c r="H370" s="8"/>
      <c r="I370" s="8">
        <v>0</v>
      </c>
      <c r="J370" s="8"/>
      <c r="K370" s="7">
        <v>33644.239999999998</v>
      </c>
      <c r="L370" s="8">
        <v>0</v>
      </c>
      <c r="M370" s="2">
        <f t="shared" si="3"/>
        <v>11447.49</v>
      </c>
    </row>
    <row r="371" spans="1:13">
      <c r="A371" s="180" t="s">
        <v>1553</v>
      </c>
      <c r="B371" s="175" t="s">
        <v>158</v>
      </c>
      <c r="C371" s="180" t="s">
        <v>1554</v>
      </c>
      <c r="D371" s="9"/>
      <c r="E371" s="10">
        <v>22196.75</v>
      </c>
      <c r="F371" s="11"/>
      <c r="G371" s="10">
        <v>11447.49</v>
      </c>
      <c r="H371" s="11"/>
      <c r="I371" s="11">
        <v>0</v>
      </c>
      <c r="J371" s="11"/>
      <c r="K371" s="10">
        <v>33644.239999999998</v>
      </c>
      <c r="L371" s="8" t="str">
        <f>VLOOKUP(A371,'06.2019'!A:M,13,0)</f>
        <v>11.5.1</v>
      </c>
      <c r="M371" s="2">
        <f t="shared" si="3"/>
        <v>11447.49</v>
      </c>
    </row>
    <row r="372" spans="1:13">
      <c r="A372" s="182" t="s">
        <v>158</v>
      </c>
      <c r="B372" s="175" t="s">
        <v>158</v>
      </c>
      <c r="C372" s="182" t="s">
        <v>158</v>
      </c>
      <c r="D372" s="12"/>
      <c r="E372" s="12"/>
      <c r="F372" s="12"/>
      <c r="G372" s="12"/>
      <c r="H372" s="12"/>
      <c r="I372" s="12"/>
      <c r="J372" s="12"/>
      <c r="K372" s="12"/>
      <c r="L372" s="8">
        <f>VLOOKUP(A372,'06.2019'!A:M,13,0)</f>
        <v>0</v>
      </c>
      <c r="M372" s="2">
        <f t="shared" si="3"/>
        <v>0</v>
      </c>
    </row>
    <row r="373" spans="1:13">
      <c r="A373" s="178" t="s">
        <v>1555</v>
      </c>
      <c r="B373" s="175" t="s">
        <v>158</v>
      </c>
      <c r="C373" s="178" t="s">
        <v>1556</v>
      </c>
      <c r="D373" s="6"/>
      <c r="E373" s="7">
        <v>8589</v>
      </c>
      <c r="F373" s="8"/>
      <c r="G373" s="8">
        <v>0</v>
      </c>
      <c r="H373" s="8"/>
      <c r="I373" s="8">
        <v>0</v>
      </c>
      <c r="J373" s="8"/>
      <c r="K373" s="7">
        <v>8589</v>
      </c>
      <c r="L373" s="8" t="s">
        <v>171</v>
      </c>
      <c r="M373" s="2">
        <f t="shared" si="3"/>
        <v>0</v>
      </c>
    </row>
    <row r="374" spans="1:13">
      <c r="A374" s="180" t="s">
        <v>1558</v>
      </c>
      <c r="B374" s="175" t="s">
        <v>158</v>
      </c>
      <c r="C374" s="180" t="s">
        <v>1559</v>
      </c>
      <c r="D374" s="9"/>
      <c r="E374" s="10">
        <v>8589</v>
      </c>
      <c r="F374" s="11"/>
      <c r="G374" s="11">
        <v>0</v>
      </c>
      <c r="H374" s="11"/>
      <c r="I374" s="11">
        <v>0</v>
      </c>
      <c r="J374" s="11"/>
      <c r="K374" s="10">
        <v>8589</v>
      </c>
      <c r="L374" s="8">
        <v>0</v>
      </c>
      <c r="M374" s="2">
        <f t="shared" si="3"/>
        <v>0</v>
      </c>
    </row>
    <row r="375" spans="1:13">
      <c r="A375" s="182" t="s">
        <v>158</v>
      </c>
      <c r="B375" s="175" t="s">
        <v>158</v>
      </c>
      <c r="C375" s="182" t="s">
        <v>158</v>
      </c>
      <c r="D375" s="12"/>
      <c r="E375" s="12"/>
      <c r="F375" s="12"/>
      <c r="G375" s="12"/>
      <c r="H375" s="12"/>
      <c r="I375" s="12"/>
      <c r="J375" s="12"/>
      <c r="K375" s="12"/>
      <c r="L375" s="8">
        <f>VLOOKUP(A375,'06.2019'!A:M,13,0)</f>
        <v>0</v>
      </c>
      <c r="M375" s="2">
        <f t="shared" si="3"/>
        <v>0</v>
      </c>
    </row>
    <row r="376" spans="1:13">
      <c r="A376" s="178" t="s">
        <v>1560</v>
      </c>
      <c r="B376" s="175" t="s">
        <v>158</v>
      </c>
      <c r="C376" s="178" t="s">
        <v>1561</v>
      </c>
      <c r="D376" s="6"/>
      <c r="E376" s="7">
        <v>599777.92000000004</v>
      </c>
      <c r="F376" s="8"/>
      <c r="G376" s="7">
        <v>93548.83</v>
      </c>
      <c r="H376" s="8"/>
      <c r="I376" s="8">
        <v>0</v>
      </c>
      <c r="J376" s="8"/>
      <c r="K376" s="7">
        <v>693326.75</v>
      </c>
      <c r="L376" s="8">
        <f>VLOOKUP(A376,'06.2019'!A:M,13,0)</f>
        <v>0</v>
      </c>
      <c r="M376" s="2">
        <f t="shared" si="3"/>
        <v>93548.83</v>
      </c>
    </row>
    <row r="377" spans="1:13">
      <c r="A377" s="178" t="s">
        <v>1566</v>
      </c>
      <c r="B377" s="175" t="s">
        <v>158</v>
      </c>
      <c r="C377" s="178" t="s">
        <v>1561</v>
      </c>
      <c r="D377" s="6"/>
      <c r="E377" s="7">
        <v>599777.92000000004</v>
      </c>
      <c r="F377" s="8"/>
      <c r="G377" s="7">
        <v>93548.83</v>
      </c>
      <c r="H377" s="8"/>
      <c r="I377" s="8">
        <v>0</v>
      </c>
      <c r="J377" s="8"/>
      <c r="K377" s="7">
        <v>693326.75</v>
      </c>
      <c r="L377" s="8">
        <f>VLOOKUP(A377,'06.2019'!A:M,13,0)</f>
        <v>0</v>
      </c>
      <c r="M377" s="2">
        <f t="shared" si="3"/>
        <v>93548.83</v>
      </c>
    </row>
    <row r="378" spans="1:13">
      <c r="A378" s="178" t="s">
        <v>1567</v>
      </c>
      <c r="B378" s="175" t="s">
        <v>158</v>
      </c>
      <c r="C378" s="178" t="s">
        <v>1561</v>
      </c>
      <c r="D378" s="6"/>
      <c r="E378" s="7">
        <v>579386.57999999996</v>
      </c>
      <c r="F378" s="8"/>
      <c r="G378" s="7">
        <v>93435.75</v>
      </c>
      <c r="H378" s="8"/>
      <c r="I378" s="8">
        <v>0</v>
      </c>
      <c r="J378" s="8"/>
      <c r="K378" s="7">
        <v>672822.33</v>
      </c>
      <c r="L378" s="8" t="str">
        <f>VLOOKUP(A378,'06.2019'!A:M,13,0)</f>
        <v>14.1.1</v>
      </c>
      <c r="M378" s="2">
        <f t="shared" si="3"/>
        <v>93435.75</v>
      </c>
    </row>
    <row r="379" spans="1:13">
      <c r="A379" s="178" t="s">
        <v>1571</v>
      </c>
      <c r="B379" s="175" t="s">
        <v>158</v>
      </c>
      <c r="C379" s="178" t="s">
        <v>1561</v>
      </c>
      <c r="D379" s="6"/>
      <c r="E379" s="7">
        <v>579386.57999999996</v>
      </c>
      <c r="F379" s="8"/>
      <c r="G379" s="7">
        <v>93435.75</v>
      </c>
      <c r="H379" s="8"/>
      <c r="I379" s="8">
        <v>0</v>
      </c>
      <c r="J379" s="8"/>
      <c r="K379" s="7">
        <v>672822.33</v>
      </c>
      <c r="L379" s="8">
        <v>0</v>
      </c>
      <c r="M379" s="2">
        <f t="shared" si="3"/>
        <v>93435.75</v>
      </c>
    </row>
    <row r="380" spans="1:13">
      <c r="A380" s="180" t="s">
        <v>1572</v>
      </c>
      <c r="B380" s="175" t="s">
        <v>158</v>
      </c>
      <c r="C380" s="180" t="s">
        <v>1573</v>
      </c>
      <c r="D380" s="9"/>
      <c r="E380" s="10">
        <v>15276.68</v>
      </c>
      <c r="F380" s="11"/>
      <c r="G380" s="11">
        <v>640</v>
      </c>
      <c r="H380" s="11"/>
      <c r="I380" s="11">
        <v>0</v>
      </c>
      <c r="J380" s="11"/>
      <c r="K380" s="10">
        <v>15916.68</v>
      </c>
      <c r="L380" s="8">
        <v>0</v>
      </c>
      <c r="M380" s="2">
        <f t="shared" si="3"/>
        <v>640</v>
      </c>
    </row>
    <row r="381" spans="1:13">
      <c r="A381" s="180" t="s">
        <v>1575</v>
      </c>
      <c r="B381" s="175" t="s">
        <v>158</v>
      </c>
      <c r="C381" s="180" t="s">
        <v>1576</v>
      </c>
      <c r="D381" s="9"/>
      <c r="E381" s="10">
        <v>6040</v>
      </c>
      <c r="F381" s="11"/>
      <c r="G381" s="11">
        <v>0</v>
      </c>
      <c r="H381" s="11"/>
      <c r="I381" s="11">
        <v>0</v>
      </c>
      <c r="J381" s="11"/>
      <c r="K381" s="10">
        <v>6040</v>
      </c>
      <c r="L381" s="8">
        <v>0</v>
      </c>
      <c r="M381" s="2">
        <f t="shared" si="3"/>
        <v>0</v>
      </c>
    </row>
    <row r="382" spans="1:13">
      <c r="A382" s="180" t="s">
        <v>1578</v>
      </c>
      <c r="B382" s="175" t="s">
        <v>158</v>
      </c>
      <c r="C382" s="180" t="s">
        <v>1579</v>
      </c>
      <c r="D382" s="9"/>
      <c r="E382" s="10">
        <v>16000</v>
      </c>
      <c r="F382" s="11"/>
      <c r="G382" s="11">
        <v>0</v>
      </c>
      <c r="H382" s="11"/>
      <c r="I382" s="11">
        <v>0</v>
      </c>
      <c r="J382" s="11"/>
      <c r="K382" s="10">
        <v>16000</v>
      </c>
      <c r="L382" s="8">
        <v>0</v>
      </c>
      <c r="M382" s="2">
        <f t="shared" si="3"/>
        <v>0</v>
      </c>
    </row>
    <row r="383" spans="1:13">
      <c r="A383" s="180" t="s">
        <v>1583</v>
      </c>
      <c r="B383" s="175" t="s">
        <v>158</v>
      </c>
      <c r="C383" s="180" t="s">
        <v>1584</v>
      </c>
      <c r="D383" s="9"/>
      <c r="E383" s="10">
        <v>49000</v>
      </c>
      <c r="F383" s="11"/>
      <c r="G383" s="11">
        <v>0</v>
      </c>
      <c r="H383" s="11"/>
      <c r="I383" s="11">
        <v>0</v>
      </c>
      <c r="J383" s="11"/>
      <c r="K383" s="10">
        <v>49000</v>
      </c>
      <c r="L383" s="8">
        <v>0</v>
      </c>
      <c r="M383" s="2">
        <f t="shared" si="3"/>
        <v>0</v>
      </c>
    </row>
    <row r="384" spans="1:13">
      <c r="A384" s="180" t="s">
        <v>1586</v>
      </c>
      <c r="B384" s="175" t="s">
        <v>158</v>
      </c>
      <c r="C384" s="180" t="s">
        <v>1587</v>
      </c>
      <c r="D384" s="9"/>
      <c r="E384" s="10">
        <v>9237</v>
      </c>
      <c r="F384" s="11"/>
      <c r="G384" s="11">
        <v>0</v>
      </c>
      <c r="H384" s="11"/>
      <c r="I384" s="11">
        <v>0</v>
      </c>
      <c r="J384" s="11"/>
      <c r="K384" s="10">
        <v>9237</v>
      </c>
      <c r="L384" s="8">
        <v>0</v>
      </c>
      <c r="M384" s="2">
        <f t="shared" si="3"/>
        <v>0</v>
      </c>
    </row>
    <row r="385" spans="1:13">
      <c r="A385" s="180" t="s">
        <v>1591</v>
      </c>
      <c r="B385" s="175" t="s">
        <v>158</v>
      </c>
      <c r="C385" s="180" t="s">
        <v>1592</v>
      </c>
      <c r="D385" s="9"/>
      <c r="E385" s="10">
        <v>1250</v>
      </c>
      <c r="F385" s="11"/>
      <c r="G385" s="11">
        <v>0</v>
      </c>
      <c r="H385" s="11"/>
      <c r="I385" s="11">
        <v>0</v>
      </c>
      <c r="J385" s="11"/>
      <c r="K385" s="10">
        <v>1250</v>
      </c>
      <c r="L385" s="8">
        <v>0</v>
      </c>
      <c r="M385" s="2">
        <f t="shared" si="3"/>
        <v>0</v>
      </c>
    </row>
    <row r="386" spans="1:13">
      <c r="A386" s="180" t="s">
        <v>1594</v>
      </c>
      <c r="B386" s="175" t="s">
        <v>158</v>
      </c>
      <c r="C386" s="180" t="s">
        <v>1595</v>
      </c>
      <c r="D386" s="9"/>
      <c r="E386" s="10">
        <v>29620</v>
      </c>
      <c r="F386" s="11"/>
      <c r="G386" s="11">
        <v>0</v>
      </c>
      <c r="H386" s="11"/>
      <c r="I386" s="11">
        <v>0</v>
      </c>
      <c r="J386" s="11"/>
      <c r="K386" s="10">
        <v>29620</v>
      </c>
      <c r="L386" s="8">
        <v>0</v>
      </c>
      <c r="M386" s="2">
        <f t="shared" si="3"/>
        <v>0</v>
      </c>
    </row>
    <row r="387" spans="1:13">
      <c r="A387" s="180" t="s">
        <v>1599</v>
      </c>
      <c r="B387" s="175" t="s">
        <v>158</v>
      </c>
      <c r="C387" s="180" t="s">
        <v>1600</v>
      </c>
      <c r="D387" s="9"/>
      <c r="E387" s="10">
        <v>50691.01</v>
      </c>
      <c r="F387" s="11"/>
      <c r="G387" s="10">
        <v>1837.65</v>
      </c>
      <c r="H387" s="11"/>
      <c r="I387" s="11">
        <v>0</v>
      </c>
      <c r="J387" s="11"/>
      <c r="K387" s="10">
        <v>52528.66</v>
      </c>
      <c r="L387" s="8">
        <v>0</v>
      </c>
      <c r="M387" s="2">
        <f t="shared" si="3"/>
        <v>1837.65</v>
      </c>
    </row>
    <row r="388" spans="1:13">
      <c r="A388" s="180" t="s">
        <v>1604</v>
      </c>
      <c r="B388" s="175" t="s">
        <v>158</v>
      </c>
      <c r="C388" s="180" t="s">
        <v>1605</v>
      </c>
      <c r="D388" s="9"/>
      <c r="E388" s="10">
        <v>7175.82</v>
      </c>
      <c r="F388" s="11"/>
      <c r="G388" s="11">
        <v>0</v>
      </c>
      <c r="H388" s="11"/>
      <c r="I388" s="11">
        <v>0</v>
      </c>
      <c r="J388" s="11"/>
      <c r="K388" s="10">
        <v>7175.82</v>
      </c>
      <c r="L388" s="8">
        <v>0</v>
      </c>
      <c r="M388" s="2">
        <f t="shared" si="3"/>
        <v>0</v>
      </c>
    </row>
    <row r="389" spans="1:13">
      <c r="A389" s="180" t="s">
        <v>1607</v>
      </c>
      <c r="B389" s="175" t="s">
        <v>158</v>
      </c>
      <c r="C389" s="180" t="s">
        <v>1608</v>
      </c>
      <c r="D389" s="9"/>
      <c r="E389" s="10">
        <v>33000</v>
      </c>
      <c r="F389" s="11"/>
      <c r="G389" s="11">
        <v>0</v>
      </c>
      <c r="H389" s="11"/>
      <c r="I389" s="11">
        <v>0</v>
      </c>
      <c r="J389" s="11"/>
      <c r="K389" s="10">
        <v>33000</v>
      </c>
      <c r="L389" s="8">
        <v>0</v>
      </c>
      <c r="M389" s="2">
        <f t="shared" si="3"/>
        <v>0</v>
      </c>
    </row>
    <row r="390" spans="1:13">
      <c r="A390" s="180" t="s">
        <v>1610</v>
      </c>
      <c r="B390" s="175" t="s">
        <v>158</v>
      </c>
      <c r="C390" s="180" t="s">
        <v>1611</v>
      </c>
      <c r="D390" s="9"/>
      <c r="E390" s="10">
        <v>5200</v>
      </c>
      <c r="F390" s="11"/>
      <c r="G390" s="11">
        <v>0</v>
      </c>
      <c r="H390" s="11"/>
      <c r="I390" s="11">
        <v>0</v>
      </c>
      <c r="J390" s="11"/>
      <c r="K390" s="10">
        <v>5200</v>
      </c>
      <c r="L390" s="8">
        <v>0</v>
      </c>
      <c r="M390" s="2">
        <f t="shared" si="3"/>
        <v>0</v>
      </c>
    </row>
    <row r="391" spans="1:13">
      <c r="A391" s="180" t="s">
        <v>1613</v>
      </c>
      <c r="B391" s="175" t="s">
        <v>158</v>
      </c>
      <c r="C391" s="180" t="s">
        <v>1614</v>
      </c>
      <c r="D391" s="9"/>
      <c r="E391" s="10">
        <v>54450</v>
      </c>
      <c r="F391" s="11"/>
      <c r="G391" s="11">
        <v>0</v>
      </c>
      <c r="H391" s="11"/>
      <c r="I391" s="11">
        <v>0</v>
      </c>
      <c r="J391" s="11"/>
      <c r="K391" s="10">
        <v>54450</v>
      </c>
      <c r="L391" s="8">
        <v>0</v>
      </c>
      <c r="M391" s="2">
        <f t="shared" si="3"/>
        <v>0</v>
      </c>
    </row>
    <row r="392" spans="1:13">
      <c r="A392" s="180" t="s">
        <v>1616</v>
      </c>
      <c r="B392" s="175" t="s">
        <v>158</v>
      </c>
      <c r="C392" s="180" t="s">
        <v>1164</v>
      </c>
      <c r="D392" s="9"/>
      <c r="E392" s="10">
        <v>64690</v>
      </c>
      <c r="F392" s="11"/>
      <c r="G392" s="11">
        <v>0</v>
      </c>
      <c r="H392" s="11"/>
      <c r="I392" s="11">
        <v>0</v>
      </c>
      <c r="J392" s="11"/>
      <c r="K392" s="10">
        <v>64690</v>
      </c>
      <c r="L392" s="8">
        <v>0</v>
      </c>
      <c r="M392" s="2">
        <f t="shared" si="3"/>
        <v>0</v>
      </c>
    </row>
    <row r="393" spans="1:13">
      <c r="A393" s="180" t="s">
        <v>1621</v>
      </c>
      <c r="B393" s="175" t="s">
        <v>158</v>
      </c>
      <c r="C393" s="180" t="s">
        <v>1622</v>
      </c>
      <c r="D393" s="9"/>
      <c r="E393" s="10">
        <v>68455</v>
      </c>
      <c r="F393" s="11"/>
      <c r="G393" s="11">
        <v>0</v>
      </c>
      <c r="H393" s="11"/>
      <c r="I393" s="11">
        <v>0</v>
      </c>
      <c r="J393" s="11"/>
      <c r="K393" s="10">
        <v>68455</v>
      </c>
      <c r="L393" s="8">
        <v>0</v>
      </c>
      <c r="M393" s="2">
        <f t="shared" si="3"/>
        <v>0</v>
      </c>
    </row>
    <row r="394" spans="1:13">
      <c r="A394" s="180" t="s">
        <v>1624</v>
      </c>
      <c r="B394" s="175" t="s">
        <v>158</v>
      </c>
      <c r="C394" s="180" t="s">
        <v>1625</v>
      </c>
      <c r="D394" s="9"/>
      <c r="E394" s="11">
        <v>0</v>
      </c>
      <c r="F394" s="11"/>
      <c r="G394" s="11">
        <v>500</v>
      </c>
      <c r="H394" s="11"/>
      <c r="I394" s="11">
        <v>0</v>
      </c>
      <c r="J394" s="11"/>
      <c r="K394" s="11">
        <v>500</v>
      </c>
      <c r="L394" s="8">
        <v>0</v>
      </c>
      <c r="M394" s="2">
        <f t="shared" si="3"/>
        <v>500</v>
      </c>
    </row>
    <row r="395" spans="1:13">
      <c r="A395" s="180" t="s">
        <v>1627</v>
      </c>
      <c r="B395" s="175" t="s">
        <v>158</v>
      </c>
      <c r="C395" s="180" t="s">
        <v>1628</v>
      </c>
      <c r="D395" s="9"/>
      <c r="E395" s="10">
        <v>4030</v>
      </c>
      <c r="F395" s="11"/>
      <c r="G395" s="10">
        <v>2340</v>
      </c>
      <c r="H395" s="11"/>
      <c r="I395" s="11">
        <v>0</v>
      </c>
      <c r="J395" s="11"/>
      <c r="K395" s="10">
        <v>6370</v>
      </c>
      <c r="L395" s="8">
        <v>0</v>
      </c>
      <c r="M395" s="2">
        <f t="shared" si="3"/>
        <v>2340</v>
      </c>
    </row>
    <row r="396" spans="1:13">
      <c r="A396" s="180" t="s">
        <v>1635</v>
      </c>
      <c r="B396" s="175" t="s">
        <v>158</v>
      </c>
      <c r="C396" s="180" t="s">
        <v>1636</v>
      </c>
      <c r="D396" s="9"/>
      <c r="E396" s="10">
        <v>2058.54</v>
      </c>
      <c r="F396" s="11"/>
      <c r="G396" s="11">
        <v>0</v>
      </c>
      <c r="H396" s="11"/>
      <c r="I396" s="11">
        <v>0</v>
      </c>
      <c r="J396" s="11"/>
      <c r="K396" s="10">
        <v>2058.54</v>
      </c>
      <c r="L396" s="8">
        <v>0</v>
      </c>
      <c r="M396" s="2">
        <f t="shared" si="3"/>
        <v>0</v>
      </c>
    </row>
    <row r="397" spans="1:13">
      <c r="A397" s="180" t="s">
        <v>1640</v>
      </c>
      <c r="B397" s="175" t="s">
        <v>158</v>
      </c>
      <c r="C397" s="180" t="s">
        <v>1641</v>
      </c>
      <c r="D397" s="9"/>
      <c r="E397" s="10">
        <v>17921.88</v>
      </c>
      <c r="F397" s="11"/>
      <c r="G397" s="10">
        <v>65719.5</v>
      </c>
      <c r="H397" s="11"/>
      <c r="I397" s="11">
        <v>0</v>
      </c>
      <c r="J397" s="11"/>
      <c r="K397" s="10">
        <v>83641.38</v>
      </c>
      <c r="L397" s="8">
        <v>0</v>
      </c>
      <c r="M397" s="2">
        <f t="shared" si="3"/>
        <v>65719.5</v>
      </c>
    </row>
    <row r="398" spans="1:13">
      <c r="A398" s="180" t="s">
        <v>1643</v>
      </c>
      <c r="B398" s="175" t="s">
        <v>158</v>
      </c>
      <c r="C398" s="180" t="s">
        <v>1644</v>
      </c>
      <c r="D398" s="9"/>
      <c r="E398" s="10">
        <v>6479</v>
      </c>
      <c r="F398" s="11"/>
      <c r="G398" s="11">
        <v>473</v>
      </c>
      <c r="H398" s="11"/>
      <c r="I398" s="11">
        <v>0</v>
      </c>
      <c r="J398" s="11"/>
      <c r="K398" s="10">
        <v>6952</v>
      </c>
      <c r="L398" s="8">
        <v>0</v>
      </c>
      <c r="M398" s="2">
        <f t="shared" ref="M398:M450" si="4">G398-I398</f>
        <v>473</v>
      </c>
    </row>
    <row r="399" spans="1:13">
      <c r="A399" s="180" t="s">
        <v>1649</v>
      </c>
      <c r="B399" s="175" t="s">
        <v>158</v>
      </c>
      <c r="C399" s="180" t="s">
        <v>1650</v>
      </c>
      <c r="D399" s="9"/>
      <c r="E399" s="10">
        <v>14020</v>
      </c>
      <c r="F399" s="11"/>
      <c r="G399" s="10">
        <v>4500</v>
      </c>
      <c r="H399" s="11"/>
      <c r="I399" s="11">
        <v>0</v>
      </c>
      <c r="J399" s="11"/>
      <c r="K399" s="10">
        <v>18520</v>
      </c>
      <c r="L399" s="8">
        <v>0</v>
      </c>
      <c r="M399" s="2">
        <f t="shared" si="4"/>
        <v>4500</v>
      </c>
    </row>
    <row r="400" spans="1:13">
      <c r="A400" s="180" t="s">
        <v>1652</v>
      </c>
      <c r="B400" s="175" t="s">
        <v>158</v>
      </c>
      <c r="C400" s="180" t="s">
        <v>1653</v>
      </c>
      <c r="D400" s="9"/>
      <c r="E400" s="10">
        <v>14736.99</v>
      </c>
      <c r="F400" s="11"/>
      <c r="G400" s="10">
        <v>7000</v>
      </c>
      <c r="H400" s="11"/>
      <c r="I400" s="11">
        <v>0</v>
      </c>
      <c r="J400" s="11"/>
      <c r="K400" s="10">
        <v>21736.99</v>
      </c>
      <c r="L400" s="8">
        <v>0</v>
      </c>
      <c r="M400" s="2">
        <f t="shared" si="4"/>
        <v>7000</v>
      </c>
    </row>
    <row r="401" spans="1:13">
      <c r="A401" s="180" t="s">
        <v>1657</v>
      </c>
      <c r="B401" s="175" t="s">
        <v>158</v>
      </c>
      <c r="C401" s="180" t="s">
        <v>1658</v>
      </c>
      <c r="D401" s="9"/>
      <c r="E401" s="10">
        <v>6758.34</v>
      </c>
      <c r="F401" s="11"/>
      <c r="G401" s="11">
        <v>0</v>
      </c>
      <c r="H401" s="11"/>
      <c r="I401" s="11">
        <v>0</v>
      </c>
      <c r="J401" s="11"/>
      <c r="K401" s="10">
        <v>6758.34</v>
      </c>
      <c r="L401" s="8">
        <v>0</v>
      </c>
      <c r="M401" s="2">
        <f t="shared" si="4"/>
        <v>0</v>
      </c>
    </row>
    <row r="402" spans="1:13">
      <c r="A402" s="180" t="s">
        <v>1662</v>
      </c>
      <c r="B402" s="175" t="s">
        <v>158</v>
      </c>
      <c r="C402" s="180" t="s">
        <v>1663</v>
      </c>
      <c r="D402" s="9"/>
      <c r="E402" s="10">
        <v>8000</v>
      </c>
      <c r="F402" s="11"/>
      <c r="G402" s="10">
        <v>4000</v>
      </c>
      <c r="H402" s="11"/>
      <c r="I402" s="11">
        <v>0</v>
      </c>
      <c r="J402" s="11"/>
      <c r="K402" s="10">
        <v>12000</v>
      </c>
      <c r="L402" s="8">
        <v>0</v>
      </c>
      <c r="M402" s="2">
        <f t="shared" si="4"/>
        <v>4000</v>
      </c>
    </row>
    <row r="403" spans="1:13">
      <c r="A403" s="180" t="s">
        <v>1666</v>
      </c>
      <c r="B403" s="175" t="s">
        <v>158</v>
      </c>
      <c r="C403" s="180" t="s">
        <v>1667</v>
      </c>
      <c r="D403" s="9"/>
      <c r="E403" s="10">
        <v>30315</v>
      </c>
      <c r="F403" s="11"/>
      <c r="G403" s="11">
        <v>0</v>
      </c>
      <c r="H403" s="11"/>
      <c r="I403" s="11">
        <v>0</v>
      </c>
      <c r="J403" s="11"/>
      <c r="K403" s="10">
        <v>30315</v>
      </c>
      <c r="L403" s="8">
        <v>0</v>
      </c>
      <c r="M403" s="2">
        <f t="shared" si="4"/>
        <v>0</v>
      </c>
    </row>
    <row r="404" spans="1:13">
      <c r="A404" s="180" t="s">
        <v>1674</v>
      </c>
      <c r="B404" s="175" t="s">
        <v>158</v>
      </c>
      <c r="C404" s="180" t="s">
        <v>1675</v>
      </c>
      <c r="D404" s="9"/>
      <c r="E404" s="10">
        <v>1467.52</v>
      </c>
      <c r="F404" s="11"/>
      <c r="G404" s="11">
        <v>0</v>
      </c>
      <c r="H404" s="11"/>
      <c r="I404" s="11">
        <v>0</v>
      </c>
      <c r="J404" s="11"/>
      <c r="K404" s="10">
        <v>1467.52</v>
      </c>
      <c r="L404" s="8">
        <v>0</v>
      </c>
      <c r="M404" s="2">
        <f t="shared" si="4"/>
        <v>0</v>
      </c>
    </row>
    <row r="405" spans="1:13">
      <c r="A405" s="180" t="s">
        <v>1677</v>
      </c>
      <c r="B405" s="175" t="s">
        <v>158</v>
      </c>
      <c r="C405" s="180" t="s">
        <v>1678</v>
      </c>
      <c r="D405" s="9"/>
      <c r="E405" s="10">
        <v>2000</v>
      </c>
      <c r="F405" s="11"/>
      <c r="G405" s="11">
        <v>0</v>
      </c>
      <c r="H405" s="11"/>
      <c r="I405" s="11">
        <v>0</v>
      </c>
      <c r="J405" s="11"/>
      <c r="K405" s="10">
        <v>2000</v>
      </c>
      <c r="L405" s="8">
        <v>0</v>
      </c>
      <c r="M405" s="2">
        <f t="shared" si="4"/>
        <v>0</v>
      </c>
    </row>
    <row r="406" spans="1:13">
      <c r="A406" s="180" t="s">
        <v>1679</v>
      </c>
      <c r="B406" s="175" t="s">
        <v>158</v>
      </c>
      <c r="C406" s="180" t="s">
        <v>1680</v>
      </c>
      <c r="D406" s="9"/>
      <c r="E406" s="10">
        <v>9602.67</v>
      </c>
      <c r="F406" s="11"/>
      <c r="G406" s="11">
        <v>0</v>
      </c>
      <c r="H406" s="11"/>
      <c r="I406" s="11">
        <v>0</v>
      </c>
      <c r="J406" s="11"/>
      <c r="K406" s="10">
        <v>9602.67</v>
      </c>
      <c r="L406" s="8">
        <v>0</v>
      </c>
      <c r="M406" s="2">
        <f t="shared" si="4"/>
        <v>0</v>
      </c>
    </row>
    <row r="407" spans="1:13">
      <c r="A407" s="180" t="s">
        <v>1685</v>
      </c>
      <c r="B407" s="175" t="s">
        <v>158</v>
      </c>
      <c r="C407" s="180" t="s">
        <v>1686</v>
      </c>
      <c r="D407" s="9"/>
      <c r="E407" s="10">
        <v>2200</v>
      </c>
      <c r="F407" s="11"/>
      <c r="G407" s="10">
        <v>2260</v>
      </c>
      <c r="H407" s="11"/>
      <c r="I407" s="11">
        <v>0</v>
      </c>
      <c r="J407" s="11"/>
      <c r="K407" s="10">
        <v>4460</v>
      </c>
      <c r="L407" s="8">
        <v>0</v>
      </c>
      <c r="M407" s="2">
        <f t="shared" si="4"/>
        <v>2260</v>
      </c>
    </row>
    <row r="408" spans="1:13">
      <c r="A408" s="180" t="s">
        <v>1690</v>
      </c>
      <c r="B408" s="175" t="s">
        <v>158</v>
      </c>
      <c r="C408" s="180" t="s">
        <v>1691</v>
      </c>
      <c r="D408" s="9"/>
      <c r="E408" s="10">
        <v>11150</v>
      </c>
      <c r="F408" s="11"/>
      <c r="G408" s="11">
        <v>0</v>
      </c>
      <c r="H408" s="11"/>
      <c r="I408" s="11">
        <v>0</v>
      </c>
      <c r="J408" s="11"/>
      <c r="K408" s="10">
        <v>11150</v>
      </c>
      <c r="L408" s="8">
        <v>0</v>
      </c>
      <c r="M408" s="2">
        <f t="shared" si="4"/>
        <v>0</v>
      </c>
    </row>
    <row r="409" spans="1:13">
      <c r="A409" s="180" t="s">
        <v>1693</v>
      </c>
      <c r="B409" s="175" t="s">
        <v>158</v>
      </c>
      <c r="C409" s="180" t="s">
        <v>1694</v>
      </c>
      <c r="D409" s="9"/>
      <c r="E409" s="10">
        <v>1000</v>
      </c>
      <c r="F409" s="11"/>
      <c r="G409" s="11">
        <v>0</v>
      </c>
      <c r="H409" s="11"/>
      <c r="I409" s="11">
        <v>0</v>
      </c>
      <c r="J409" s="11"/>
      <c r="K409" s="10">
        <v>1000</v>
      </c>
      <c r="L409" s="8">
        <v>0</v>
      </c>
      <c r="M409" s="2">
        <f t="shared" si="4"/>
        <v>0</v>
      </c>
    </row>
    <row r="410" spans="1:13">
      <c r="A410" s="180" t="s">
        <v>1696</v>
      </c>
      <c r="B410" s="175" t="s">
        <v>158</v>
      </c>
      <c r="C410" s="180" t="s">
        <v>1697</v>
      </c>
      <c r="D410" s="9"/>
      <c r="E410" s="10">
        <v>21177.599999999999</v>
      </c>
      <c r="F410" s="11"/>
      <c r="G410" s="11">
        <v>0</v>
      </c>
      <c r="H410" s="11"/>
      <c r="I410" s="11">
        <v>0</v>
      </c>
      <c r="J410" s="11"/>
      <c r="K410" s="10">
        <v>21177.599999999999</v>
      </c>
      <c r="L410" s="8">
        <v>0</v>
      </c>
      <c r="M410" s="2">
        <f t="shared" si="4"/>
        <v>0</v>
      </c>
    </row>
    <row r="411" spans="1:13">
      <c r="A411" s="180" t="s">
        <v>1699</v>
      </c>
      <c r="B411" s="175" t="s">
        <v>158</v>
      </c>
      <c r="C411" s="180" t="s">
        <v>1700</v>
      </c>
      <c r="D411" s="9"/>
      <c r="E411" s="11">
        <v>560</v>
      </c>
      <c r="F411" s="11"/>
      <c r="G411" s="11">
        <v>0</v>
      </c>
      <c r="H411" s="11"/>
      <c r="I411" s="11">
        <v>0</v>
      </c>
      <c r="J411" s="11"/>
      <c r="K411" s="11">
        <v>560</v>
      </c>
      <c r="L411" s="8">
        <v>0</v>
      </c>
      <c r="M411" s="2">
        <f t="shared" si="4"/>
        <v>0</v>
      </c>
    </row>
    <row r="412" spans="1:13">
      <c r="A412" s="180" t="s">
        <v>1704</v>
      </c>
      <c r="B412" s="175" t="s">
        <v>158</v>
      </c>
      <c r="C412" s="180" t="s">
        <v>1705</v>
      </c>
      <c r="D412" s="9"/>
      <c r="E412" s="11">
        <v>285</v>
      </c>
      <c r="F412" s="11"/>
      <c r="G412" s="11">
        <v>0</v>
      </c>
      <c r="H412" s="11"/>
      <c r="I412" s="11">
        <v>0</v>
      </c>
      <c r="J412" s="11"/>
      <c r="K412" s="11">
        <v>285</v>
      </c>
      <c r="L412" s="8">
        <v>0</v>
      </c>
      <c r="M412" s="2">
        <f t="shared" si="4"/>
        <v>0</v>
      </c>
    </row>
    <row r="413" spans="1:13">
      <c r="A413" s="180" t="s">
        <v>1707</v>
      </c>
      <c r="B413" s="175" t="s">
        <v>158</v>
      </c>
      <c r="C413" s="180" t="s">
        <v>1708</v>
      </c>
      <c r="D413" s="9"/>
      <c r="E413" s="10">
        <v>15538.53</v>
      </c>
      <c r="F413" s="11"/>
      <c r="G413" s="10">
        <v>4165.6000000000004</v>
      </c>
      <c r="H413" s="11"/>
      <c r="I413" s="11">
        <v>0</v>
      </c>
      <c r="J413" s="11"/>
      <c r="K413" s="10">
        <v>19704.13</v>
      </c>
      <c r="L413" s="8">
        <v>0</v>
      </c>
      <c r="M413" s="2">
        <f t="shared" si="4"/>
        <v>4165.6000000000004</v>
      </c>
    </row>
    <row r="414" spans="1:13">
      <c r="A414" s="182" t="s">
        <v>158</v>
      </c>
      <c r="B414" s="175" t="s">
        <v>158</v>
      </c>
      <c r="C414" s="182" t="s">
        <v>158</v>
      </c>
      <c r="D414" s="12"/>
      <c r="E414" s="12"/>
      <c r="F414" s="12"/>
      <c r="G414" s="12"/>
      <c r="H414" s="12"/>
      <c r="I414" s="12"/>
      <c r="J414" s="12"/>
      <c r="K414" s="12"/>
      <c r="L414" s="8">
        <f>VLOOKUP(A414,'06.2019'!A:M,13,0)</f>
        <v>0</v>
      </c>
      <c r="M414" s="2">
        <f t="shared" si="4"/>
        <v>0</v>
      </c>
    </row>
    <row r="415" spans="1:13">
      <c r="A415" s="178" t="s">
        <v>1713</v>
      </c>
      <c r="B415" s="175" t="s">
        <v>158</v>
      </c>
      <c r="C415" s="178" t="s">
        <v>1714</v>
      </c>
      <c r="D415" s="6"/>
      <c r="E415" s="7">
        <v>15500</v>
      </c>
      <c r="F415" s="8"/>
      <c r="G415" s="8">
        <v>0</v>
      </c>
      <c r="H415" s="8"/>
      <c r="I415" s="8">
        <v>0</v>
      </c>
      <c r="J415" s="8"/>
      <c r="K415" s="7">
        <v>15500</v>
      </c>
      <c r="L415" s="8">
        <v>0</v>
      </c>
      <c r="M415" s="2">
        <f t="shared" si="4"/>
        <v>0</v>
      </c>
    </row>
    <row r="416" spans="1:13">
      <c r="A416" s="178" t="s">
        <v>1718</v>
      </c>
      <c r="B416" s="175" t="s">
        <v>158</v>
      </c>
      <c r="C416" s="178" t="s">
        <v>1714</v>
      </c>
      <c r="D416" s="6"/>
      <c r="E416" s="7">
        <v>15500</v>
      </c>
      <c r="F416" s="8"/>
      <c r="G416" s="8">
        <v>0</v>
      </c>
      <c r="H416" s="8"/>
      <c r="I416" s="8">
        <v>0</v>
      </c>
      <c r="J416" s="8"/>
      <c r="K416" s="7">
        <v>15500</v>
      </c>
      <c r="L416" s="8" t="s">
        <v>195</v>
      </c>
      <c r="M416" s="2">
        <f t="shared" si="4"/>
        <v>0</v>
      </c>
    </row>
    <row r="417" spans="1:13">
      <c r="A417" s="180" t="s">
        <v>1719</v>
      </c>
      <c r="B417" s="175" t="s">
        <v>158</v>
      </c>
      <c r="C417" s="180" t="s">
        <v>1720</v>
      </c>
      <c r="D417" s="9"/>
      <c r="E417" s="10">
        <v>7500</v>
      </c>
      <c r="F417" s="11"/>
      <c r="G417" s="11">
        <v>0</v>
      </c>
      <c r="H417" s="11"/>
      <c r="I417" s="11">
        <v>0</v>
      </c>
      <c r="J417" s="11"/>
      <c r="K417" s="10">
        <v>7500</v>
      </c>
      <c r="L417" s="8"/>
      <c r="M417" s="2">
        <f t="shared" si="4"/>
        <v>0</v>
      </c>
    </row>
    <row r="418" spans="1:13">
      <c r="A418" s="180" t="s">
        <v>1722</v>
      </c>
      <c r="B418" s="175" t="s">
        <v>158</v>
      </c>
      <c r="C418" s="180" t="s">
        <v>1723</v>
      </c>
      <c r="D418" s="9"/>
      <c r="E418" s="10">
        <v>8000</v>
      </c>
      <c r="F418" s="11"/>
      <c r="G418" s="11">
        <v>0</v>
      </c>
      <c r="H418" s="11"/>
      <c r="I418" s="11">
        <v>0</v>
      </c>
      <c r="J418" s="11"/>
      <c r="K418" s="10">
        <v>8000</v>
      </c>
      <c r="L418" s="8"/>
      <c r="M418" s="2">
        <f t="shared" si="4"/>
        <v>0</v>
      </c>
    </row>
    <row r="419" spans="1:13">
      <c r="A419" s="182" t="s">
        <v>158</v>
      </c>
      <c r="B419" s="175" t="s">
        <v>158</v>
      </c>
      <c r="C419" s="182" t="s">
        <v>158</v>
      </c>
      <c r="D419" s="12"/>
      <c r="E419" s="12"/>
      <c r="F419" s="12"/>
      <c r="G419" s="12"/>
      <c r="H419" s="12"/>
      <c r="I419" s="12"/>
      <c r="J419" s="12"/>
      <c r="K419" s="12"/>
      <c r="L419" s="8">
        <f>VLOOKUP(A419,'06.2019'!A:M,13,0)</f>
        <v>0</v>
      </c>
      <c r="M419" s="2">
        <f t="shared" si="4"/>
        <v>0</v>
      </c>
    </row>
    <row r="420" spans="1:13">
      <c r="A420" s="178" t="s">
        <v>1726</v>
      </c>
      <c r="B420" s="175" t="s">
        <v>158</v>
      </c>
      <c r="C420" s="178" t="s">
        <v>1727</v>
      </c>
      <c r="D420" s="6"/>
      <c r="E420" s="7">
        <v>4891.34</v>
      </c>
      <c r="F420" s="8"/>
      <c r="G420" s="8">
        <v>113.08</v>
      </c>
      <c r="H420" s="8"/>
      <c r="I420" s="8">
        <v>0</v>
      </c>
      <c r="J420" s="8"/>
      <c r="K420" s="7">
        <v>5004.42</v>
      </c>
      <c r="L420" s="8">
        <f>VLOOKUP(A420,'06.2019'!A:M,13,0)</f>
        <v>0</v>
      </c>
      <c r="M420" s="2">
        <f t="shared" si="4"/>
        <v>113.08</v>
      </c>
    </row>
    <row r="421" spans="1:13">
      <c r="A421" s="178" t="s">
        <v>1731</v>
      </c>
      <c r="B421" s="175" t="s">
        <v>158</v>
      </c>
      <c r="C421" s="178" t="s">
        <v>1727</v>
      </c>
      <c r="D421" s="6"/>
      <c r="E421" s="7">
        <v>4891.34</v>
      </c>
      <c r="F421" s="8"/>
      <c r="G421" s="8">
        <v>113.08</v>
      </c>
      <c r="H421" s="8"/>
      <c r="I421" s="8">
        <v>0</v>
      </c>
      <c r="J421" s="8"/>
      <c r="K421" s="7">
        <v>5004.42</v>
      </c>
      <c r="L421" s="8" t="str">
        <f>VLOOKUP(A421,'06.2019'!A:M,13,0)</f>
        <v>14.1.2</v>
      </c>
      <c r="M421" s="2">
        <f t="shared" si="4"/>
        <v>113.08</v>
      </c>
    </row>
    <row r="422" spans="1:13">
      <c r="A422" s="180" t="s">
        <v>1732</v>
      </c>
      <c r="B422" s="175" t="s">
        <v>158</v>
      </c>
      <c r="C422" s="180" t="s">
        <v>1733</v>
      </c>
      <c r="D422" s="9"/>
      <c r="E422" s="10">
        <v>4162.66</v>
      </c>
      <c r="F422" s="11"/>
      <c r="G422" s="11">
        <v>0</v>
      </c>
      <c r="H422" s="11"/>
      <c r="I422" s="11">
        <v>0</v>
      </c>
      <c r="J422" s="11"/>
      <c r="K422" s="10">
        <v>4162.66</v>
      </c>
      <c r="L422" s="8">
        <f>VLOOKUP(A422,'06.2019'!A:M,13,0)</f>
        <v>0</v>
      </c>
      <c r="M422" s="2">
        <f t="shared" si="4"/>
        <v>0</v>
      </c>
    </row>
    <row r="423" spans="1:13">
      <c r="A423" s="180" t="s">
        <v>1737</v>
      </c>
      <c r="B423" s="175" t="s">
        <v>158</v>
      </c>
      <c r="C423" s="180" t="s">
        <v>1738</v>
      </c>
      <c r="D423" s="9"/>
      <c r="E423" s="11">
        <v>667.36</v>
      </c>
      <c r="F423" s="11"/>
      <c r="G423" s="11">
        <v>113.08</v>
      </c>
      <c r="H423" s="11"/>
      <c r="I423" s="11">
        <v>0</v>
      </c>
      <c r="J423" s="11"/>
      <c r="K423" s="11">
        <v>780.44</v>
      </c>
      <c r="L423" s="8">
        <v>0</v>
      </c>
      <c r="M423" s="2">
        <f t="shared" si="4"/>
        <v>113.08</v>
      </c>
    </row>
    <row r="424" spans="1:13">
      <c r="A424" s="180" t="s">
        <v>1742</v>
      </c>
      <c r="B424" s="175" t="s">
        <v>158</v>
      </c>
      <c r="C424" s="180" t="s">
        <v>1261</v>
      </c>
      <c r="D424" s="9"/>
      <c r="E424" s="11">
        <v>61.32</v>
      </c>
      <c r="F424" s="11"/>
      <c r="G424" s="11">
        <v>0</v>
      </c>
      <c r="H424" s="11"/>
      <c r="I424" s="11">
        <v>0</v>
      </c>
      <c r="J424" s="11"/>
      <c r="K424" s="11">
        <v>61.32</v>
      </c>
      <c r="L424" s="8">
        <v>0</v>
      </c>
      <c r="M424" s="2">
        <f t="shared" si="4"/>
        <v>0</v>
      </c>
    </row>
    <row r="425" spans="1:13">
      <c r="A425" s="178" t="s">
        <v>158</v>
      </c>
      <c r="B425" s="175" t="s">
        <v>158</v>
      </c>
      <c r="C425" s="178" t="s">
        <v>158</v>
      </c>
      <c r="D425" s="6"/>
      <c r="E425" s="6"/>
      <c r="F425" s="6"/>
      <c r="G425" s="6"/>
      <c r="H425" s="6"/>
      <c r="I425" s="6"/>
      <c r="J425" s="6"/>
      <c r="K425" s="6"/>
      <c r="L425" s="8">
        <f>VLOOKUP(A425,'06.2019'!A:M,13,0)</f>
        <v>0</v>
      </c>
      <c r="M425" s="2">
        <f t="shared" si="4"/>
        <v>0</v>
      </c>
    </row>
    <row r="426" spans="1:13">
      <c r="A426" s="178" t="s">
        <v>1744</v>
      </c>
      <c r="B426" s="175" t="s">
        <v>158</v>
      </c>
      <c r="C426" s="178" t="s">
        <v>1745</v>
      </c>
      <c r="D426" s="6"/>
      <c r="E426" s="7">
        <v>19690</v>
      </c>
      <c r="F426" s="8"/>
      <c r="G426" s="7">
        <v>8690</v>
      </c>
      <c r="H426" s="8"/>
      <c r="I426" s="8">
        <v>0</v>
      </c>
      <c r="J426" s="8"/>
      <c r="K426" s="7">
        <v>28380</v>
      </c>
      <c r="L426" s="8">
        <v>0</v>
      </c>
      <c r="M426" s="2">
        <f t="shared" si="4"/>
        <v>8690</v>
      </c>
    </row>
    <row r="427" spans="1:13">
      <c r="A427" s="178" t="s">
        <v>1748</v>
      </c>
      <c r="B427" s="175" t="s">
        <v>158</v>
      </c>
      <c r="C427" s="178" t="s">
        <v>1745</v>
      </c>
      <c r="D427" s="6"/>
      <c r="E427" s="7">
        <v>19690</v>
      </c>
      <c r="F427" s="8"/>
      <c r="G427" s="7">
        <v>8690</v>
      </c>
      <c r="H427" s="8"/>
      <c r="I427" s="8">
        <v>0</v>
      </c>
      <c r="J427" s="8"/>
      <c r="K427" s="7">
        <v>28380</v>
      </c>
      <c r="L427" s="8">
        <v>0</v>
      </c>
      <c r="M427" s="2">
        <f t="shared" si="4"/>
        <v>8690</v>
      </c>
    </row>
    <row r="428" spans="1:13">
      <c r="A428" s="178" t="s">
        <v>1749</v>
      </c>
      <c r="B428" s="175" t="s">
        <v>158</v>
      </c>
      <c r="C428" s="178" t="s">
        <v>1745</v>
      </c>
      <c r="D428" s="6"/>
      <c r="E428" s="7">
        <v>19690</v>
      </c>
      <c r="F428" s="8"/>
      <c r="G428" s="7">
        <v>8690</v>
      </c>
      <c r="H428" s="8"/>
      <c r="I428" s="8">
        <v>0</v>
      </c>
      <c r="J428" s="8"/>
      <c r="K428" s="7">
        <v>28380</v>
      </c>
      <c r="L428" s="8">
        <v>0</v>
      </c>
      <c r="M428" s="2">
        <f t="shared" si="4"/>
        <v>8690</v>
      </c>
    </row>
    <row r="429" spans="1:13">
      <c r="A429" s="178" t="s">
        <v>1750</v>
      </c>
      <c r="B429" s="175" t="s">
        <v>158</v>
      </c>
      <c r="C429" s="178" t="s">
        <v>1745</v>
      </c>
      <c r="D429" s="6"/>
      <c r="E429" s="7">
        <v>19690</v>
      </c>
      <c r="F429" s="8"/>
      <c r="G429" s="7">
        <v>8690</v>
      </c>
      <c r="H429" s="8"/>
      <c r="I429" s="8">
        <v>0</v>
      </c>
      <c r="J429" s="8"/>
      <c r="K429" s="7">
        <v>28380</v>
      </c>
      <c r="L429" s="8" t="s">
        <v>183</v>
      </c>
      <c r="M429" s="2">
        <f t="shared" si="4"/>
        <v>8690</v>
      </c>
    </row>
    <row r="430" spans="1:13">
      <c r="A430" s="180" t="s">
        <v>1751</v>
      </c>
      <c r="B430" s="175" t="s">
        <v>158</v>
      </c>
      <c r="C430" s="180" t="s">
        <v>1752</v>
      </c>
      <c r="D430" s="9"/>
      <c r="E430" s="10">
        <v>19690</v>
      </c>
      <c r="F430" s="11"/>
      <c r="G430" s="10">
        <v>8690</v>
      </c>
      <c r="H430" s="11"/>
      <c r="I430" s="11">
        <v>0</v>
      </c>
      <c r="J430" s="11"/>
      <c r="K430" s="10">
        <v>28380</v>
      </c>
      <c r="L430" s="8">
        <v>0</v>
      </c>
      <c r="M430" s="2">
        <f t="shared" si="4"/>
        <v>8690</v>
      </c>
    </row>
    <row r="431" spans="1:13">
      <c r="A431" s="182" t="s">
        <v>158</v>
      </c>
      <c r="B431" s="175" t="s">
        <v>158</v>
      </c>
      <c r="C431" s="182" t="s">
        <v>158</v>
      </c>
      <c r="D431" s="12"/>
      <c r="E431" s="12"/>
      <c r="F431" s="12"/>
      <c r="G431" s="12"/>
      <c r="H431" s="12"/>
      <c r="I431" s="12"/>
      <c r="J431" s="12"/>
      <c r="K431" s="12"/>
      <c r="L431" s="8">
        <f>VLOOKUP(A431,'06.2019'!A:M,13,0)</f>
        <v>0</v>
      </c>
      <c r="M431" s="2">
        <f t="shared" si="4"/>
        <v>0</v>
      </c>
    </row>
    <row r="432" spans="1:13">
      <c r="A432" s="178" t="s">
        <v>1753</v>
      </c>
      <c r="B432" s="175" t="s">
        <v>158</v>
      </c>
      <c r="C432" s="178" t="s">
        <v>1754</v>
      </c>
      <c r="D432" s="6"/>
      <c r="E432" s="7">
        <v>54473.49</v>
      </c>
      <c r="F432" s="8"/>
      <c r="G432" s="7">
        <v>7922.26</v>
      </c>
      <c r="H432" s="8"/>
      <c r="I432" s="8">
        <v>0</v>
      </c>
      <c r="J432" s="8"/>
      <c r="K432" s="7">
        <v>62395.75</v>
      </c>
      <c r="L432" s="8">
        <f>VLOOKUP(A432,'06.2019'!A:M,13,0)</f>
        <v>0</v>
      </c>
      <c r="M432" s="2">
        <f t="shared" si="4"/>
        <v>7922.26</v>
      </c>
    </row>
    <row r="433" spans="1:13">
      <c r="A433" s="178" t="s">
        <v>1757</v>
      </c>
      <c r="B433" s="175" t="s">
        <v>158</v>
      </c>
      <c r="C433" s="178" t="s">
        <v>1754</v>
      </c>
      <c r="D433" s="6"/>
      <c r="E433" s="7">
        <v>54473.49</v>
      </c>
      <c r="F433" s="8"/>
      <c r="G433" s="7">
        <v>7922.26</v>
      </c>
      <c r="H433" s="8"/>
      <c r="I433" s="8">
        <v>0</v>
      </c>
      <c r="J433" s="8"/>
      <c r="K433" s="7">
        <v>62395.75</v>
      </c>
      <c r="L433" s="8">
        <f>VLOOKUP(A433,'06.2019'!A:M,13,0)</f>
        <v>0</v>
      </c>
      <c r="M433" s="2">
        <f t="shared" si="4"/>
        <v>7922.26</v>
      </c>
    </row>
    <row r="434" spans="1:13">
      <c r="A434" s="178" t="s">
        <v>1758</v>
      </c>
      <c r="B434" s="175" t="s">
        <v>158</v>
      </c>
      <c r="C434" s="178" t="s">
        <v>1754</v>
      </c>
      <c r="D434" s="6"/>
      <c r="E434" s="7">
        <v>54473.49</v>
      </c>
      <c r="F434" s="8"/>
      <c r="G434" s="7">
        <v>7922.26</v>
      </c>
      <c r="H434" s="8"/>
      <c r="I434" s="8">
        <v>0</v>
      </c>
      <c r="J434" s="8"/>
      <c r="K434" s="7">
        <v>62395.75</v>
      </c>
      <c r="L434" s="8">
        <f>VLOOKUP(A434,'06.2019'!A:M,13,0)</f>
        <v>0</v>
      </c>
      <c r="M434" s="2">
        <f t="shared" si="4"/>
        <v>7922.26</v>
      </c>
    </row>
    <row r="435" spans="1:13">
      <c r="A435" s="178" t="s">
        <v>1759</v>
      </c>
      <c r="B435" s="175" t="s">
        <v>158</v>
      </c>
      <c r="C435" s="178" t="s">
        <v>1754</v>
      </c>
      <c r="D435" s="6"/>
      <c r="E435" s="7">
        <v>54473.49</v>
      </c>
      <c r="F435" s="8"/>
      <c r="G435" s="7">
        <v>7922.26</v>
      </c>
      <c r="H435" s="8"/>
      <c r="I435" s="8">
        <v>0</v>
      </c>
      <c r="J435" s="8"/>
      <c r="K435" s="7">
        <v>62395.75</v>
      </c>
      <c r="L435" s="8" t="str">
        <f>VLOOKUP(A435,'06.2019'!A:M,13,0)</f>
        <v>13.1</v>
      </c>
      <c r="M435" s="2">
        <f t="shared" si="4"/>
        <v>7922.26</v>
      </c>
    </row>
    <row r="436" spans="1:13">
      <c r="A436" s="180" t="s">
        <v>1760</v>
      </c>
      <c r="B436" s="175" t="s">
        <v>158</v>
      </c>
      <c r="C436" s="180" t="s">
        <v>1761</v>
      </c>
      <c r="D436" s="9"/>
      <c r="E436" s="10">
        <v>53588.35</v>
      </c>
      <c r="F436" s="11"/>
      <c r="G436" s="10">
        <v>7774.74</v>
      </c>
      <c r="H436" s="11"/>
      <c r="I436" s="11">
        <v>0</v>
      </c>
      <c r="J436" s="11"/>
      <c r="K436" s="10">
        <v>61363.09</v>
      </c>
      <c r="L436" s="8">
        <f>VLOOKUP(A436,'06.2019'!A:M,13,0)</f>
        <v>0</v>
      </c>
      <c r="M436" s="2">
        <f t="shared" si="4"/>
        <v>7774.74</v>
      </c>
    </row>
    <row r="437" spans="1:13">
      <c r="A437" s="180" t="s">
        <v>1765</v>
      </c>
      <c r="B437" s="175" t="s">
        <v>158</v>
      </c>
      <c r="C437" s="180" t="s">
        <v>1766</v>
      </c>
      <c r="D437" s="9"/>
      <c r="E437" s="11">
        <v>885.14</v>
      </c>
      <c r="F437" s="11"/>
      <c r="G437" s="11">
        <v>147.52000000000001</v>
      </c>
      <c r="H437" s="11"/>
      <c r="I437" s="11">
        <v>0</v>
      </c>
      <c r="J437" s="11"/>
      <c r="K437" s="10">
        <v>1032.6600000000001</v>
      </c>
      <c r="L437" s="8">
        <f>VLOOKUP(A437,'06.2019'!A:M,13,0)</f>
        <v>0</v>
      </c>
      <c r="M437" s="2">
        <f t="shared" si="4"/>
        <v>147.52000000000001</v>
      </c>
    </row>
    <row r="438" spans="1:13">
      <c r="A438" s="182" t="s">
        <v>158</v>
      </c>
      <c r="B438" s="175" t="s">
        <v>158</v>
      </c>
      <c r="C438" s="182" t="s">
        <v>158</v>
      </c>
      <c r="D438" s="12"/>
      <c r="E438" s="12"/>
      <c r="F438" s="12"/>
      <c r="G438" s="12"/>
      <c r="H438" s="12"/>
      <c r="I438" s="12"/>
      <c r="J438" s="12"/>
      <c r="K438" s="12"/>
      <c r="L438" s="8">
        <f>VLOOKUP(A438,'06.2019'!A:M,13,0)</f>
        <v>0</v>
      </c>
      <c r="M438" s="2">
        <f t="shared" si="4"/>
        <v>0</v>
      </c>
    </row>
    <row r="439" spans="1:13">
      <c r="A439" s="178" t="s">
        <v>1769</v>
      </c>
      <c r="B439" s="175" t="s">
        <v>158</v>
      </c>
      <c r="C439" s="178" t="s">
        <v>1770</v>
      </c>
      <c r="D439" s="6"/>
      <c r="E439" s="8">
        <v>0</v>
      </c>
      <c r="F439" s="8"/>
      <c r="G439" s="7">
        <v>15882.64</v>
      </c>
      <c r="H439" s="8"/>
      <c r="I439" s="8">
        <v>0</v>
      </c>
      <c r="J439" s="8"/>
      <c r="K439" s="7">
        <v>15882.64</v>
      </c>
      <c r="L439" s="8">
        <v>0</v>
      </c>
      <c r="M439" s="2">
        <f t="shared" si="4"/>
        <v>15882.64</v>
      </c>
    </row>
    <row r="440" spans="1:13">
      <c r="A440" s="178" t="s">
        <v>1772</v>
      </c>
      <c r="B440" s="175" t="s">
        <v>158</v>
      </c>
      <c r="C440" s="178" t="s">
        <v>1770</v>
      </c>
      <c r="D440" s="6"/>
      <c r="E440" s="8">
        <v>0</v>
      </c>
      <c r="F440" s="8"/>
      <c r="G440" s="7">
        <v>15882.64</v>
      </c>
      <c r="H440" s="8"/>
      <c r="I440" s="8">
        <v>0</v>
      </c>
      <c r="J440" s="8"/>
      <c r="K440" s="7">
        <v>15882.64</v>
      </c>
      <c r="L440" s="8">
        <v>0</v>
      </c>
      <c r="M440" s="2">
        <f t="shared" si="4"/>
        <v>15882.64</v>
      </c>
    </row>
    <row r="441" spans="1:13">
      <c r="A441" s="178" t="s">
        <v>1773</v>
      </c>
      <c r="B441" s="175" t="s">
        <v>158</v>
      </c>
      <c r="C441" s="178" t="s">
        <v>1770</v>
      </c>
      <c r="D441" s="6"/>
      <c r="E441" s="8">
        <v>0</v>
      </c>
      <c r="F441" s="8"/>
      <c r="G441" s="7">
        <v>15882.64</v>
      </c>
      <c r="H441" s="8"/>
      <c r="I441" s="8">
        <v>0</v>
      </c>
      <c r="J441" s="8"/>
      <c r="K441" s="7">
        <v>15882.64</v>
      </c>
      <c r="L441" s="8">
        <v>0</v>
      </c>
      <c r="M441" s="2">
        <f t="shared" si="4"/>
        <v>15882.64</v>
      </c>
    </row>
    <row r="442" spans="1:13">
      <c r="A442" s="178" t="s">
        <v>1774</v>
      </c>
      <c r="B442" s="175" t="s">
        <v>158</v>
      </c>
      <c r="C442" s="178" t="s">
        <v>1770</v>
      </c>
      <c r="D442" s="6"/>
      <c r="E442" s="8">
        <v>0</v>
      </c>
      <c r="F442" s="8"/>
      <c r="G442" s="7">
        <v>15882.64</v>
      </c>
      <c r="H442" s="8"/>
      <c r="I442" s="8">
        <v>0</v>
      </c>
      <c r="J442" s="8"/>
      <c r="K442" s="7">
        <v>15882.64</v>
      </c>
      <c r="L442" s="8" t="s">
        <v>190</v>
      </c>
      <c r="M442" s="2">
        <f t="shared" si="4"/>
        <v>15882.64</v>
      </c>
    </row>
    <row r="443" spans="1:13">
      <c r="A443" s="180" t="s">
        <v>1775</v>
      </c>
      <c r="B443" s="175" t="s">
        <v>158</v>
      </c>
      <c r="C443" s="180" t="s">
        <v>1770</v>
      </c>
      <c r="D443" s="9"/>
      <c r="E443" s="11">
        <v>0</v>
      </c>
      <c r="F443" s="11"/>
      <c r="G443" s="10">
        <v>15882.64</v>
      </c>
      <c r="H443" s="11"/>
      <c r="I443" s="11">
        <v>0</v>
      </c>
      <c r="J443" s="11"/>
      <c r="K443" s="10">
        <v>15882.64</v>
      </c>
      <c r="L443" s="8">
        <v>0</v>
      </c>
      <c r="M443" s="2">
        <f t="shared" si="4"/>
        <v>15882.64</v>
      </c>
    </row>
    <row r="444" spans="1:13">
      <c r="A444" s="178" t="s">
        <v>158</v>
      </c>
      <c r="B444" s="175" t="s">
        <v>158</v>
      </c>
      <c r="C444" s="178" t="s">
        <v>158</v>
      </c>
      <c r="D444" s="6"/>
      <c r="E444" s="6"/>
      <c r="F444" s="6"/>
      <c r="G444" s="6"/>
      <c r="H444" s="6"/>
      <c r="I444" s="6"/>
      <c r="J444" s="6"/>
      <c r="K444" s="6"/>
      <c r="L444" s="8">
        <f>VLOOKUP(A444,'06.2019'!A:M,13,0)</f>
        <v>0</v>
      </c>
      <c r="M444" s="2">
        <f t="shared" si="4"/>
        <v>0</v>
      </c>
    </row>
    <row r="445" spans="1:13">
      <c r="A445" s="178" t="s">
        <v>1776</v>
      </c>
      <c r="B445" s="175" t="s">
        <v>158</v>
      </c>
      <c r="C445" s="178" t="s">
        <v>1777</v>
      </c>
      <c r="D445" s="6"/>
      <c r="E445" s="7">
        <v>2969.26</v>
      </c>
      <c r="F445" s="8"/>
      <c r="G445" s="7">
        <v>3509.39</v>
      </c>
      <c r="H445" s="8"/>
      <c r="I445" s="8">
        <v>0</v>
      </c>
      <c r="J445" s="8"/>
      <c r="K445" s="7">
        <v>6478.65</v>
      </c>
      <c r="L445" s="8">
        <f>VLOOKUP(A445,'06.2019'!A:M,13,0)</f>
        <v>0</v>
      </c>
      <c r="M445" s="2">
        <f t="shared" si="4"/>
        <v>3509.39</v>
      </c>
    </row>
    <row r="446" spans="1:13">
      <c r="A446" s="178" t="s">
        <v>1781</v>
      </c>
      <c r="B446" s="175" t="s">
        <v>158</v>
      </c>
      <c r="C446" s="178" t="s">
        <v>1782</v>
      </c>
      <c r="D446" s="6"/>
      <c r="E446" s="7">
        <v>2969.26</v>
      </c>
      <c r="F446" s="8"/>
      <c r="G446" s="7">
        <v>3509.39</v>
      </c>
      <c r="H446" s="8"/>
      <c r="I446" s="8">
        <v>0</v>
      </c>
      <c r="J446" s="8"/>
      <c r="K446" s="7">
        <v>6478.65</v>
      </c>
      <c r="L446" s="8">
        <f>VLOOKUP(A446,'06.2019'!A:M,13,0)</f>
        <v>0</v>
      </c>
      <c r="M446" s="2">
        <f t="shared" si="4"/>
        <v>3509.39</v>
      </c>
    </row>
    <row r="447" spans="1:13">
      <c r="A447" s="178" t="s">
        <v>1783</v>
      </c>
      <c r="B447" s="175" t="s">
        <v>158</v>
      </c>
      <c r="C447" s="178" t="s">
        <v>1782</v>
      </c>
      <c r="D447" s="6"/>
      <c r="E447" s="7">
        <v>2969.26</v>
      </c>
      <c r="F447" s="8"/>
      <c r="G447" s="7">
        <v>3509.39</v>
      </c>
      <c r="H447" s="8"/>
      <c r="I447" s="8">
        <v>0</v>
      </c>
      <c r="J447" s="8"/>
      <c r="K447" s="7">
        <v>6478.65</v>
      </c>
      <c r="L447" s="8">
        <f>VLOOKUP(A447,'06.2019'!A:M,13,0)</f>
        <v>0</v>
      </c>
      <c r="M447" s="2">
        <f t="shared" si="4"/>
        <v>3509.39</v>
      </c>
    </row>
    <row r="448" spans="1:13">
      <c r="A448" s="178" t="s">
        <v>1784</v>
      </c>
      <c r="B448" s="175" t="s">
        <v>158</v>
      </c>
      <c r="C448" s="178" t="s">
        <v>1782</v>
      </c>
      <c r="D448" s="6"/>
      <c r="E448" s="7">
        <v>2969.26</v>
      </c>
      <c r="F448" s="8"/>
      <c r="G448" s="7">
        <v>3509.39</v>
      </c>
      <c r="H448" s="8"/>
      <c r="I448" s="8">
        <v>0</v>
      </c>
      <c r="J448" s="8"/>
      <c r="K448" s="7">
        <v>6478.65</v>
      </c>
      <c r="L448" s="8">
        <v>0</v>
      </c>
      <c r="M448" s="2">
        <f t="shared" si="4"/>
        <v>3509.39</v>
      </c>
    </row>
    <row r="449" spans="1:13">
      <c r="A449" s="180" t="s">
        <v>1785</v>
      </c>
      <c r="B449" s="175" t="s">
        <v>158</v>
      </c>
      <c r="C449" s="180" t="s">
        <v>1786</v>
      </c>
      <c r="D449" s="9"/>
      <c r="E449" s="10">
        <v>2969.26</v>
      </c>
      <c r="F449" s="11"/>
      <c r="G449" s="11">
        <v>509.39</v>
      </c>
      <c r="H449" s="11"/>
      <c r="I449" s="11">
        <v>0</v>
      </c>
      <c r="J449" s="11"/>
      <c r="K449" s="10">
        <v>3478.65</v>
      </c>
      <c r="L449" s="8" t="s">
        <v>179</v>
      </c>
      <c r="M449" s="2">
        <f t="shared" si="4"/>
        <v>509.39</v>
      </c>
    </row>
    <row r="450" spans="1:13">
      <c r="A450" s="180" t="s">
        <v>1789</v>
      </c>
      <c r="B450" s="175" t="s">
        <v>158</v>
      </c>
      <c r="C450" s="180" t="s">
        <v>1790</v>
      </c>
      <c r="D450" s="9"/>
      <c r="E450" s="11">
        <v>0</v>
      </c>
      <c r="F450" s="11"/>
      <c r="G450" s="10">
        <v>3000</v>
      </c>
      <c r="H450" s="11"/>
      <c r="I450" s="11">
        <v>0</v>
      </c>
      <c r="J450" s="11"/>
      <c r="K450" s="10">
        <v>3000</v>
      </c>
      <c r="L450" s="8" t="s">
        <v>185</v>
      </c>
      <c r="M450" s="2">
        <f t="shared" si="4"/>
        <v>3000</v>
      </c>
    </row>
    <row r="451" spans="1:13">
      <c r="A451" s="178" t="s">
        <v>158</v>
      </c>
      <c r="B451" s="175" t="s">
        <v>158</v>
      </c>
      <c r="C451" s="178" t="s">
        <v>158</v>
      </c>
      <c r="D451" s="6"/>
      <c r="E451" s="6"/>
      <c r="F451" s="6"/>
      <c r="G451" s="6"/>
      <c r="H451" s="6"/>
      <c r="I451" s="6"/>
      <c r="J451" s="6"/>
      <c r="K451" s="6"/>
      <c r="L451" s="8">
        <f>VLOOKUP(A451,'06.2019'!A:M,13,0)</f>
        <v>0</v>
      </c>
    </row>
    <row r="452" spans="1:13">
      <c r="A452" s="178" t="s">
        <v>1792</v>
      </c>
      <c r="B452" s="178" t="s">
        <v>1793</v>
      </c>
      <c r="C452" s="6"/>
      <c r="D452" s="6"/>
      <c r="E452" s="7">
        <v>5866940.4100000001</v>
      </c>
      <c r="F452" s="8"/>
      <c r="G452" s="8">
        <v>0</v>
      </c>
      <c r="H452" s="8"/>
      <c r="I452" s="7">
        <v>1013943.86</v>
      </c>
      <c r="J452" s="8"/>
      <c r="K452" s="7">
        <v>6880884.2699999996</v>
      </c>
      <c r="L452" s="8" t="e">
        <f>VLOOKUP(A452,'06.2019'!A:M,13,0)</f>
        <v>#N/A</v>
      </c>
      <c r="M452" s="2">
        <f>I452-G452</f>
        <v>1013943.86</v>
      </c>
    </row>
    <row r="453" spans="1:13">
      <c r="A453" s="178" t="s">
        <v>1795</v>
      </c>
      <c r="B453" s="175" t="s">
        <v>158</v>
      </c>
      <c r="C453" s="178" t="s">
        <v>1793</v>
      </c>
      <c r="D453" s="6"/>
      <c r="E453" s="7">
        <v>5866940.4100000001</v>
      </c>
      <c r="F453" s="8"/>
      <c r="G453" s="8">
        <v>0</v>
      </c>
      <c r="H453" s="8"/>
      <c r="I453" s="7">
        <v>1013943.86</v>
      </c>
      <c r="J453" s="8"/>
      <c r="K453" s="7">
        <v>6880884.2699999996</v>
      </c>
      <c r="L453" s="8">
        <f>VLOOKUP(A453,'06.2019'!A:M,13,0)</f>
        <v>0</v>
      </c>
      <c r="M453" s="2">
        <f t="shared" ref="M453:M483" si="5">I453-G453</f>
        <v>1013943.86</v>
      </c>
    </row>
    <row r="454" spans="1:13">
      <c r="A454" s="178" t="s">
        <v>1796</v>
      </c>
      <c r="B454" s="175" t="s">
        <v>158</v>
      </c>
      <c r="C454" s="178" t="s">
        <v>1793</v>
      </c>
      <c r="D454" s="6"/>
      <c r="E454" s="7">
        <v>5866940.4100000001</v>
      </c>
      <c r="F454" s="8"/>
      <c r="G454" s="8">
        <v>0</v>
      </c>
      <c r="H454" s="8"/>
      <c r="I454" s="7">
        <v>1013943.86</v>
      </c>
      <c r="J454" s="8"/>
      <c r="K454" s="7">
        <v>6880884.2699999996</v>
      </c>
      <c r="L454" s="8">
        <f>VLOOKUP(A454,'06.2019'!A:M,13,0)</f>
        <v>0</v>
      </c>
      <c r="M454" s="2">
        <f t="shared" si="5"/>
        <v>1013943.86</v>
      </c>
    </row>
    <row r="455" spans="1:13">
      <c r="A455" s="178" t="s">
        <v>1797</v>
      </c>
      <c r="B455" s="175" t="s">
        <v>158</v>
      </c>
      <c r="C455" s="178" t="s">
        <v>1798</v>
      </c>
      <c r="D455" s="6"/>
      <c r="E455" s="7">
        <v>3955923.69</v>
      </c>
      <c r="F455" s="8"/>
      <c r="G455" s="8">
        <v>0</v>
      </c>
      <c r="H455" s="8"/>
      <c r="I455" s="7">
        <v>603785.03</v>
      </c>
      <c r="J455" s="8"/>
      <c r="K455" s="7">
        <v>4559708.72</v>
      </c>
      <c r="L455" s="8">
        <f>VLOOKUP(A455,'06.2019'!A:M,13,0)</f>
        <v>0</v>
      </c>
      <c r="M455" s="2">
        <f t="shared" si="5"/>
        <v>603785.03</v>
      </c>
    </row>
    <row r="456" spans="1:13">
      <c r="A456" s="178" t="s">
        <v>1801</v>
      </c>
      <c r="B456" s="175" t="s">
        <v>158</v>
      </c>
      <c r="C456" s="178" t="s">
        <v>1798</v>
      </c>
      <c r="D456" s="6"/>
      <c r="E456" s="7">
        <v>3955923.69</v>
      </c>
      <c r="F456" s="8"/>
      <c r="G456" s="8">
        <v>0</v>
      </c>
      <c r="H456" s="8"/>
      <c r="I456" s="7">
        <v>603785.03</v>
      </c>
      <c r="J456" s="8"/>
      <c r="K456" s="7">
        <v>4559708.72</v>
      </c>
      <c r="L456" s="8">
        <f>VLOOKUP(A456,'06.2019'!A:M,13,0)</f>
        <v>0</v>
      </c>
      <c r="M456" s="2">
        <f t="shared" si="5"/>
        <v>603785.03</v>
      </c>
    </row>
    <row r="457" spans="1:13">
      <c r="A457" s="180" t="s">
        <v>1802</v>
      </c>
      <c r="B457" s="175" t="s">
        <v>158</v>
      </c>
      <c r="C457" s="180" t="s">
        <v>1803</v>
      </c>
      <c r="D457" s="9"/>
      <c r="E457" s="10">
        <v>3955923.69</v>
      </c>
      <c r="F457" s="11"/>
      <c r="G457" s="11">
        <v>0</v>
      </c>
      <c r="H457" s="11"/>
      <c r="I457" s="10">
        <v>603785.03</v>
      </c>
      <c r="J457" s="11"/>
      <c r="K457" s="10">
        <v>4559708.72</v>
      </c>
      <c r="L457" s="8" t="str">
        <f>VLOOKUP(A457,'06.2019'!A:M,13,0)</f>
        <v>4.1</v>
      </c>
      <c r="M457" s="2">
        <f t="shared" si="5"/>
        <v>603785.03</v>
      </c>
    </row>
    <row r="458" spans="1:13">
      <c r="A458" s="182" t="s">
        <v>158</v>
      </c>
      <c r="B458" s="175" t="s">
        <v>158</v>
      </c>
      <c r="C458" s="182" t="s">
        <v>158</v>
      </c>
      <c r="D458" s="12"/>
      <c r="E458" s="12"/>
      <c r="F458" s="12"/>
      <c r="G458" s="12"/>
      <c r="H458" s="12"/>
      <c r="I458" s="12"/>
      <c r="J458" s="12"/>
      <c r="K458" s="12"/>
      <c r="L458" s="8">
        <f>VLOOKUP(A458,'06.2019'!A:M,13,0)</f>
        <v>0</v>
      </c>
      <c r="M458" s="2">
        <f t="shared" si="5"/>
        <v>0</v>
      </c>
    </row>
    <row r="459" spans="1:13">
      <c r="A459" s="178" t="s">
        <v>1804</v>
      </c>
      <c r="B459" s="175" t="s">
        <v>158</v>
      </c>
      <c r="C459" s="178" t="s">
        <v>1805</v>
      </c>
      <c r="D459" s="6"/>
      <c r="E459" s="7">
        <v>1817004.22</v>
      </c>
      <c r="F459" s="8"/>
      <c r="G459" s="8">
        <v>0</v>
      </c>
      <c r="H459" s="8"/>
      <c r="I459" s="7">
        <v>387005.42</v>
      </c>
      <c r="J459" s="8"/>
      <c r="K459" s="7">
        <v>2204009.64</v>
      </c>
      <c r="L459" s="8">
        <f>VLOOKUP(A459,'06.2019'!A:M,13,0)</f>
        <v>0</v>
      </c>
      <c r="M459" s="2">
        <f t="shared" si="5"/>
        <v>387005.42</v>
      </c>
    </row>
    <row r="460" spans="1:13">
      <c r="A460" s="178" t="s">
        <v>1809</v>
      </c>
      <c r="B460" s="175" t="s">
        <v>158</v>
      </c>
      <c r="C460" s="178" t="s">
        <v>1810</v>
      </c>
      <c r="D460" s="6"/>
      <c r="E460" s="7">
        <v>393711.92</v>
      </c>
      <c r="F460" s="8"/>
      <c r="G460" s="8">
        <v>0</v>
      </c>
      <c r="H460" s="8"/>
      <c r="I460" s="7">
        <v>49963.4</v>
      </c>
      <c r="J460" s="8"/>
      <c r="K460" s="7">
        <v>443675.32</v>
      </c>
      <c r="L460" s="8" t="str">
        <f>VLOOKUP(A460,'06.2019'!A:M,13,0)</f>
        <v>4.2.1</v>
      </c>
      <c r="M460" s="2">
        <f t="shared" si="5"/>
        <v>49963.4</v>
      </c>
    </row>
    <row r="461" spans="1:13">
      <c r="A461" s="180" t="s">
        <v>1814</v>
      </c>
      <c r="B461" s="175" t="s">
        <v>158</v>
      </c>
      <c r="C461" s="180" t="s">
        <v>1815</v>
      </c>
      <c r="D461" s="9"/>
      <c r="E461" s="10">
        <v>186484.56</v>
      </c>
      <c r="F461" s="11"/>
      <c r="G461" s="11">
        <v>0</v>
      </c>
      <c r="H461" s="11"/>
      <c r="I461" s="10">
        <v>31080.76</v>
      </c>
      <c r="J461" s="11"/>
      <c r="K461" s="10">
        <v>217565.32</v>
      </c>
      <c r="L461" s="8" t="e">
        <f>VLOOKUP(A461,'06.2019'!A:M,13,0)</f>
        <v>#N/A</v>
      </c>
      <c r="M461" s="2">
        <f t="shared" si="5"/>
        <v>31080.76</v>
      </c>
    </row>
    <row r="462" spans="1:13">
      <c r="A462" s="180" t="s">
        <v>1818</v>
      </c>
      <c r="B462" s="175" t="s">
        <v>158</v>
      </c>
      <c r="C462" s="180" t="s">
        <v>1819</v>
      </c>
      <c r="D462" s="9"/>
      <c r="E462" s="10">
        <v>207227.36</v>
      </c>
      <c r="F462" s="11"/>
      <c r="G462" s="11">
        <v>0</v>
      </c>
      <c r="H462" s="11"/>
      <c r="I462" s="10">
        <v>18882.64</v>
      </c>
      <c r="J462" s="11"/>
      <c r="K462" s="10">
        <v>226110</v>
      </c>
      <c r="L462" s="8" t="e">
        <f>VLOOKUP(A462,'06.2019'!A:M,13,0)</f>
        <v>#N/A</v>
      </c>
      <c r="M462" s="2">
        <f t="shared" si="5"/>
        <v>18882.64</v>
      </c>
    </row>
    <row r="463" spans="1:13">
      <c r="A463" s="182" t="s">
        <v>158</v>
      </c>
      <c r="B463" s="175" t="s">
        <v>158</v>
      </c>
      <c r="C463" s="182" t="s">
        <v>158</v>
      </c>
      <c r="D463" s="12"/>
      <c r="E463" s="12"/>
      <c r="F463" s="12"/>
      <c r="G463" s="12"/>
      <c r="H463" s="12"/>
      <c r="I463" s="12"/>
      <c r="J463" s="12"/>
      <c r="K463" s="12"/>
      <c r="L463" s="8">
        <f>VLOOKUP(A463,'06.2019'!A:M,13,0)</f>
        <v>0</v>
      </c>
      <c r="M463" s="2">
        <f t="shared" si="5"/>
        <v>0</v>
      </c>
    </row>
    <row r="464" spans="1:13">
      <c r="A464" s="178" t="s">
        <v>1823</v>
      </c>
      <c r="B464" s="175" t="s">
        <v>158</v>
      </c>
      <c r="C464" s="178" t="s">
        <v>1824</v>
      </c>
      <c r="D464" s="6"/>
      <c r="E464" s="7">
        <v>825083.94</v>
      </c>
      <c r="F464" s="8"/>
      <c r="G464" s="8">
        <v>0</v>
      </c>
      <c r="H464" s="8"/>
      <c r="I464" s="7">
        <v>197630.11</v>
      </c>
      <c r="J464" s="8"/>
      <c r="K464" s="7">
        <v>1022714.05</v>
      </c>
      <c r="L464" s="8" t="str">
        <f>VLOOKUP(A464,'06.2019'!A:M,13,0)</f>
        <v>4.2.1</v>
      </c>
      <c r="M464" s="2">
        <f t="shared" si="5"/>
        <v>197630.11</v>
      </c>
    </row>
    <row r="465" spans="1:13">
      <c r="A465" s="180" t="s">
        <v>1827</v>
      </c>
      <c r="B465" s="175" t="s">
        <v>158</v>
      </c>
      <c r="C465" s="180" t="s">
        <v>1828</v>
      </c>
      <c r="D465" s="9"/>
      <c r="E465" s="10">
        <v>825083.94</v>
      </c>
      <c r="F465" s="11"/>
      <c r="G465" s="11">
        <v>0</v>
      </c>
      <c r="H465" s="11"/>
      <c r="I465" s="10">
        <v>197630.11</v>
      </c>
      <c r="J465" s="11"/>
      <c r="K465" s="10">
        <v>1022714.05</v>
      </c>
      <c r="L465" s="8">
        <f>VLOOKUP(A465,'06.2019'!A:M,13,0)</f>
        <v>0</v>
      </c>
      <c r="M465" s="2">
        <f t="shared" si="5"/>
        <v>197630.11</v>
      </c>
    </row>
    <row r="466" spans="1:13">
      <c r="A466" s="182" t="s">
        <v>158</v>
      </c>
      <c r="B466" s="175" t="s">
        <v>158</v>
      </c>
      <c r="C466" s="182" t="s">
        <v>158</v>
      </c>
      <c r="D466" s="12"/>
      <c r="E466" s="12"/>
      <c r="F466" s="12"/>
      <c r="G466" s="12"/>
      <c r="H466" s="12"/>
      <c r="I466" s="12"/>
      <c r="J466" s="12"/>
      <c r="K466" s="12"/>
      <c r="L466" s="8">
        <f>VLOOKUP(A466,'06.2019'!A:M,13,0)</f>
        <v>0</v>
      </c>
      <c r="M466" s="2">
        <f t="shared" si="5"/>
        <v>0</v>
      </c>
    </row>
    <row r="467" spans="1:13">
      <c r="A467" s="178" t="s">
        <v>1829</v>
      </c>
      <c r="B467" s="175" t="s">
        <v>158</v>
      </c>
      <c r="C467" s="178" t="s">
        <v>1830</v>
      </c>
      <c r="D467" s="6"/>
      <c r="E467" s="7">
        <v>19690</v>
      </c>
      <c r="F467" s="8"/>
      <c r="G467" s="8">
        <v>0</v>
      </c>
      <c r="H467" s="8"/>
      <c r="I467" s="7">
        <v>48690</v>
      </c>
      <c r="J467" s="8"/>
      <c r="K467" s="7">
        <v>68380</v>
      </c>
      <c r="L467" s="8" t="s">
        <v>36</v>
      </c>
      <c r="M467" s="2">
        <f t="shared" si="5"/>
        <v>48690</v>
      </c>
    </row>
    <row r="468" spans="1:13">
      <c r="A468" s="180" t="s">
        <v>1833</v>
      </c>
      <c r="B468" s="175" t="s">
        <v>158</v>
      </c>
      <c r="C468" s="180" t="s">
        <v>1834</v>
      </c>
      <c r="D468" s="9"/>
      <c r="E468" s="10">
        <v>19690</v>
      </c>
      <c r="F468" s="11"/>
      <c r="G468" s="11">
        <v>0</v>
      </c>
      <c r="H468" s="11"/>
      <c r="I468" s="10">
        <v>48690</v>
      </c>
      <c r="J468" s="11"/>
      <c r="K468" s="10">
        <v>68380</v>
      </c>
      <c r="L468" s="8" t="e">
        <f>VLOOKUP(A468,'06.2019'!A:M,13,0)</f>
        <v>#N/A</v>
      </c>
      <c r="M468" s="2">
        <f t="shared" si="5"/>
        <v>48690</v>
      </c>
    </row>
    <row r="469" spans="1:13">
      <c r="A469" s="182" t="s">
        <v>158</v>
      </c>
      <c r="B469" s="175" t="s">
        <v>158</v>
      </c>
      <c r="C469" s="182" t="s">
        <v>158</v>
      </c>
      <c r="D469" s="12"/>
      <c r="E469" s="12"/>
      <c r="F469" s="12"/>
      <c r="G469" s="12"/>
      <c r="H469" s="12"/>
      <c r="I469" s="12"/>
      <c r="J469" s="12"/>
      <c r="K469" s="12"/>
      <c r="L469" s="8">
        <f>VLOOKUP(A469,'06.2019'!A:M,13,0)</f>
        <v>0</v>
      </c>
      <c r="M469" s="2">
        <f t="shared" si="5"/>
        <v>0</v>
      </c>
    </row>
    <row r="470" spans="1:13">
      <c r="A470" s="178" t="s">
        <v>1835</v>
      </c>
      <c r="B470" s="175" t="s">
        <v>158</v>
      </c>
      <c r="C470" s="178" t="s">
        <v>1836</v>
      </c>
      <c r="D470" s="6"/>
      <c r="E470" s="7">
        <v>578518.36</v>
      </c>
      <c r="F470" s="8"/>
      <c r="G470" s="8">
        <v>0</v>
      </c>
      <c r="H470" s="8"/>
      <c r="I470" s="7">
        <v>90721.91</v>
      </c>
      <c r="J470" s="8"/>
      <c r="K470" s="7">
        <v>669240.27</v>
      </c>
      <c r="L470" s="8" t="str">
        <f>VLOOKUP(A470,'06.2019'!A:M,13,0)</f>
        <v>4.2.2</v>
      </c>
      <c r="M470" s="2">
        <f t="shared" si="5"/>
        <v>90721.91</v>
      </c>
    </row>
    <row r="471" spans="1:13">
      <c r="A471" s="180" t="s">
        <v>1839</v>
      </c>
      <c r="B471" s="175" t="s">
        <v>158</v>
      </c>
      <c r="C471" s="180" t="s">
        <v>1840</v>
      </c>
      <c r="D471" s="9"/>
      <c r="E471" s="10">
        <v>-3366.37</v>
      </c>
      <c r="F471" s="11"/>
      <c r="G471" s="11">
        <v>0</v>
      </c>
      <c r="H471" s="11"/>
      <c r="I471" s="11">
        <v>0</v>
      </c>
      <c r="J471" s="11"/>
      <c r="K471" s="10">
        <v>-3366.37</v>
      </c>
      <c r="L471" s="8" t="e">
        <f>VLOOKUP(A471,'06.2019'!A:M,13,0)</f>
        <v>#N/A</v>
      </c>
      <c r="M471" s="2">
        <f t="shared" si="5"/>
        <v>0</v>
      </c>
    </row>
    <row r="472" spans="1:13">
      <c r="A472" s="180" t="s">
        <v>1842</v>
      </c>
      <c r="B472" s="175" t="s">
        <v>158</v>
      </c>
      <c r="C472" s="180" t="s">
        <v>1843</v>
      </c>
      <c r="D472" s="9"/>
      <c r="E472" s="10">
        <v>581884.73</v>
      </c>
      <c r="F472" s="11"/>
      <c r="G472" s="11">
        <v>0</v>
      </c>
      <c r="H472" s="11"/>
      <c r="I472" s="10">
        <v>90721.91</v>
      </c>
      <c r="J472" s="11"/>
      <c r="K472" s="10">
        <v>672606.64</v>
      </c>
      <c r="L472" s="8" t="e">
        <f>VLOOKUP(A472,'06.2019'!A:M,13,0)</f>
        <v>#N/A</v>
      </c>
      <c r="M472" s="2">
        <f t="shared" si="5"/>
        <v>90721.91</v>
      </c>
    </row>
    <row r="473" spans="1:13">
      <c r="A473" s="182" t="s">
        <v>158</v>
      </c>
      <c r="B473" s="175" t="s">
        <v>158</v>
      </c>
      <c r="C473" s="182" t="s">
        <v>158</v>
      </c>
      <c r="D473" s="12"/>
      <c r="E473" s="12"/>
      <c r="F473" s="12"/>
      <c r="G473" s="12"/>
      <c r="H473" s="12"/>
      <c r="I473" s="12"/>
      <c r="J473" s="12"/>
      <c r="K473" s="12"/>
      <c r="L473" s="8">
        <f>VLOOKUP(A473,'06.2019'!A:M,13,0)</f>
        <v>0</v>
      </c>
      <c r="M473" s="2">
        <f t="shared" si="5"/>
        <v>0</v>
      </c>
    </row>
    <row r="474" spans="1:13">
      <c r="A474" s="178" t="s">
        <v>1846</v>
      </c>
      <c r="B474" s="175" t="s">
        <v>158</v>
      </c>
      <c r="C474" s="178" t="s">
        <v>1847</v>
      </c>
      <c r="D474" s="6"/>
      <c r="E474" s="7">
        <v>88602.66</v>
      </c>
      <c r="F474" s="8"/>
      <c r="G474" s="8">
        <v>0</v>
      </c>
      <c r="H474" s="8"/>
      <c r="I474" s="7">
        <v>23125.67</v>
      </c>
      <c r="J474" s="8"/>
      <c r="K474" s="7">
        <v>111728.33</v>
      </c>
      <c r="L474" s="8">
        <f>VLOOKUP(A474,'06.2019'!A:M,13,0)</f>
        <v>0</v>
      </c>
      <c r="M474" s="2">
        <f t="shared" si="5"/>
        <v>23125.67</v>
      </c>
    </row>
    <row r="475" spans="1:13">
      <c r="A475" s="178" t="s">
        <v>1851</v>
      </c>
      <c r="B475" s="175" t="s">
        <v>158</v>
      </c>
      <c r="C475" s="178" t="s">
        <v>1847</v>
      </c>
      <c r="D475" s="6"/>
      <c r="E475" s="7">
        <v>88602.66</v>
      </c>
      <c r="F475" s="8"/>
      <c r="G475" s="8">
        <v>0</v>
      </c>
      <c r="H475" s="8"/>
      <c r="I475" s="7">
        <v>23125.67</v>
      </c>
      <c r="J475" s="8"/>
      <c r="K475" s="7">
        <v>111728.33</v>
      </c>
      <c r="L475" s="8">
        <f>VLOOKUP(A475,'06.2019'!A:M,13,0)</f>
        <v>0</v>
      </c>
      <c r="M475" s="2">
        <f t="shared" si="5"/>
        <v>23125.67</v>
      </c>
    </row>
    <row r="476" spans="1:13">
      <c r="A476" s="180" t="s">
        <v>1852</v>
      </c>
      <c r="B476" s="175" t="s">
        <v>158</v>
      </c>
      <c r="C476" s="180" t="s">
        <v>1853</v>
      </c>
      <c r="D476" s="9"/>
      <c r="E476" s="10">
        <v>67139.66</v>
      </c>
      <c r="F476" s="11"/>
      <c r="G476" s="11">
        <v>0</v>
      </c>
      <c r="H476" s="11"/>
      <c r="I476" s="10">
        <v>20298.75</v>
      </c>
      <c r="J476" s="11"/>
      <c r="K476" s="10">
        <v>87438.41</v>
      </c>
      <c r="L476" s="8" t="str">
        <f>VLOOKUP(A476,'06.2019'!A:M,13,0)</f>
        <v>4.3</v>
      </c>
      <c r="M476" s="2">
        <f t="shared" si="5"/>
        <v>20298.75</v>
      </c>
    </row>
    <row r="477" spans="1:13">
      <c r="A477" s="180" t="s">
        <v>1857</v>
      </c>
      <c r="B477" s="175" t="s">
        <v>158</v>
      </c>
      <c r="C477" s="180" t="s">
        <v>1858</v>
      </c>
      <c r="D477" s="9"/>
      <c r="E477" s="10">
        <v>21259.56</v>
      </c>
      <c r="F477" s="11"/>
      <c r="G477" s="11">
        <v>0</v>
      </c>
      <c r="H477" s="11"/>
      <c r="I477" s="10">
        <v>2826.92</v>
      </c>
      <c r="J477" s="11"/>
      <c r="K477" s="10">
        <v>24086.48</v>
      </c>
      <c r="L477" s="8" t="str">
        <f>VLOOKUP(A477,'06.2019'!A:M,13,0)</f>
        <v>4.2.2</v>
      </c>
      <c r="M477" s="2">
        <f t="shared" si="5"/>
        <v>2826.92</v>
      </c>
    </row>
    <row r="478" spans="1:13">
      <c r="A478" s="180" t="s">
        <v>1861</v>
      </c>
      <c r="B478" s="175" t="s">
        <v>158</v>
      </c>
      <c r="C478" s="180" t="s">
        <v>1862</v>
      </c>
      <c r="D478" s="9"/>
      <c r="E478" s="11">
        <v>203.44</v>
      </c>
      <c r="F478" s="11"/>
      <c r="G478" s="11">
        <v>0</v>
      </c>
      <c r="H478" s="11"/>
      <c r="I478" s="11">
        <v>0</v>
      </c>
      <c r="J478" s="11"/>
      <c r="K478" s="11">
        <v>203.44</v>
      </c>
      <c r="L478" s="8" t="e">
        <f>VLOOKUP(A478,'06.2019'!A:M,13,0)</f>
        <v>#N/A</v>
      </c>
      <c r="M478" s="2">
        <f t="shared" si="5"/>
        <v>0</v>
      </c>
    </row>
    <row r="479" spans="1:13">
      <c r="A479" s="182" t="s">
        <v>158</v>
      </c>
      <c r="B479" s="175" t="s">
        <v>158</v>
      </c>
      <c r="C479" s="182" t="s">
        <v>158</v>
      </c>
      <c r="D479" s="12"/>
      <c r="E479" s="12"/>
      <c r="F479" s="12"/>
      <c r="G479" s="12"/>
      <c r="H479" s="12"/>
      <c r="I479" s="12"/>
      <c r="J479" s="12"/>
      <c r="K479" s="12"/>
      <c r="L479" s="8">
        <f>VLOOKUP(A479,'06.2019'!A:M,13,0)</f>
        <v>0</v>
      </c>
      <c r="M479" s="2">
        <f t="shared" si="5"/>
        <v>0</v>
      </c>
    </row>
    <row r="480" spans="1:13">
      <c r="A480" s="178" t="s">
        <v>1864</v>
      </c>
      <c r="B480" s="175" t="s">
        <v>158</v>
      </c>
      <c r="C480" s="178" t="s">
        <v>1865</v>
      </c>
      <c r="D480" s="6"/>
      <c r="E480" s="7">
        <v>5409.84</v>
      </c>
      <c r="F480" s="8"/>
      <c r="G480" s="8">
        <v>0</v>
      </c>
      <c r="H480" s="8"/>
      <c r="I480" s="8">
        <v>27.74</v>
      </c>
      <c r="J480" s="8"/>
      <c r="K480" s="7">
        <v>5437.58</v>
      </c>
      <c r="L480" s="8" t="str">
        <f>VLOOKUP(A480,'06.2019'!A:M,13,0)</f>
        <v>4.2.5</v>
      </c>
      <c r="M480" s="2">
        <f t="shared" si="5"/>
        <v>27.74</v>
      </c>
    </row>
    <row r="481" spans="1:13">
      <c r="A481" s="178" t="s">
        <v>1869</v>
      </c>
      <c r="B481" s="175" t="s">
        <v>158</v>
      </c>
      <c r="C481" s="178" t="s">
        <v>1865</v>
      </c>
      <c r="D481" s="6"/>
      <c r="E481" s="7">
        <v>5409.84</v>
      </c>
      <c r="F481" s="8"/>
      <c r="G481" s="8">
        <v>0</v>
      </c>
      <c r="H481" s="8"/>
      <c r="I481" s="8">
        <v>27.74</v>
      </c>
      <c r="J481" s="8"/>
      <c r="K481" s="7">
        <v>5437.58</v>
      </c>
      <c r="L481" s="8" t="e">
        <f>VLOOKUP(A481,'06.2019'!A:M,13,0)</f>
        <v>#N/A</v>
      </c>
      <c r="M481" s="2">
        <f t="shared" si="5"/>
        <v>27.74</v>
      </c>
    </row>
    <row r="482" spans="1:13">
      <c r="A482" s="180" t="s">
        <v>1870</v>
      </c>
      <c r="B482" s="175" t="s">
        <v>158</v>
      </c>
      <c r="C482" s="180" t="s">
        <v>1871</v>
      </c>
      <c r="D482" s="9"/>
      <c r="E482" s="10">
        <v>1046.32</v>
      </c>
      <c r="F482" s="11"/>
      <c r="G482" s="11">
        <v>0</v>
      </c>
      <c r="H482" s="11"/>
      <c r="I482" s="11">
        <v>27.74</v>
      </c>
      <c r="J482" s="11"/>
      <c r="K482" s="10">
        <v>1074.06</v>
      </c>
      <c r="L482" s="8" t="e">
        <f>VLOOKUP(A482,'06.2019'!A:M,13,0)</f>
        <v>#N/A</v>
      </c>
      <c r="M482" s="2">
        <f t="shared" si="5"/>
        <v>27.74</v>
      </c>
    </row>
    <row r="483" spans="1:13">
      <c r="A483" s="180" t="s">
        <v>1874</v>
      </c>
      <c r="B483" s="175" t="s">
        <v>158</v>
      </c>
      <c r="C483" s="180" t="s">
        <v>1875</v>
      </c>
      <c r="D483" s="9"/>
      <c r="E483" s="10">
        <v>4363.5200000000004</v>
      </c>
      <c r="F483" s="11"/>
      <c r="G483" s="11">
        <v>0</v>
      </c>
      <c r="H483" s="11"/>
      <c r="I483" s="11">
        <v>0</v>
      </c>
      <c r="J483" s="11"/>
      <c r="K483" s="10">
        <v>4363.5200000000004</v>
      </c>
      <c r="L483" s="8" t="e">
        <f>VLOOKUP(A483,'06.2019'!A:M,13,0)</f>
        <v>#N/A</v>
      </c>
      <c r="M483" s="2">
        <f t="shared" si="5"/>
        <v>0</v>
      </c>
    </row>
    <row r="484" spans="1:13">
      <c r="A484" s="183" t="s">
        <v>1877</v>
      </c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</row>
    <row r="485" spans="1:13">
      <c r="A485" s="184" t="s">
        <v>264</v>
      </c>
      <c r="B485" s="16"/>
      <c r="C485" s="16"/>
      <c r="D485" s="185" t="s">
        <v>265</v>
      </c>
      <c r="F485" s="184" t="s">
        <v>542</v>
      </c>
      <c r="G485" s="16"/>
      <c r="H485" s="16"/>
      <c r="I485" s="16"/>
      <c r="J485" s="16"/>
      <c r="K485" s="18">
        <v>5076931.68</v>
      </c>
      <c r="L485" s="17"/>
    </row>
    <row r="486" spans="1:13">
      <c r="A486" s="184" t="s">
        <v>742</v>
      </c>
      <c r="B486" s="16"/>
      <c r="C486" s="16"/>
      <c r="D486" s="185" t="s">
        <v>743</v>
      </c>
      <c r="F486" s="184" t="s">
        <v>1793</v>
      </c>
      <c r="G486" s="16"/>
      <c r="H486" s="16"/>
      <c r="I486" s="16"/>
      <c r="J486" s="16"/>
      <c r="K486" s="18">
        <v>6880884.2699999996</v>
      </c>
      <c r="L486" s="17"/>
    </row>
    <row r="487" spans="1:13">
      <c r="A487" s="184" t="s">
        <v>158</v>
      </c>
      <c r="B487" s="16"/>
      <c r="C487" s="16"/>
      <c r="D487" s="185" t="s">
        <v>158</v>
      </c>
      <c r="F487" s="184" t="s">
        <v>158</v>
      </c>
      <c r="G487" s="16"/>
      <c r="H487" s="16"/>
      <c r="I487" s="16"/>
      <c r="J487" s="16"/>
      <c r="K487" s="17"/>
      <c r="L487" s="17"/>
    </row>
    <row r="488" spans="1:13">
      <c r="A488" s="184" t="s">
        <v>1878</v>
      </c>
      <c r="B488" s="16"/>
      <c r="C488" s="16"/>
      <c r="D488" s="185" t="s">
        <v>2220</v>
      </c>
      <c r="F488" s="184" t="s">
        <v>1880</v>
      </c>
      <c r="G488" s="16"/>
      <c r="H488" s="16"/>
      <c r="I488" s="16"/>
      <c r="J488" s="16"/>
      <c r="K488" s="18">
        <v>5713530.8499999996</v>
      </c>
      <c r="L488" s="17"/>
    </row>
    <row r="489" spans="1:13">
      <c r="D489" s="184" t="s">
        <v>1881</v>
      </c>
      <c r="E489" s="16"/>
      <c r="F489" s="185" t="s">
        <v>290</v>
      </c>
      <c r="G489" s="17"/>
    </row>
    <row r="490" spans="1:13">
      <c r="D490" s="184" t="s">
        <v>1882</v>
      </c>
      <c r="E490" s="16"/>
      <c r="F490" s="185" t="s">
        <v>290</v>
      </c>
      <c r="G490" s="17"/>
    </row>
    <row r="491" spans="1:13">
      <c r="A491" s="175" t="s">
        <v>158</v>
      </c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</sheetData>
  <pageMargins left="0.36111111111111099" right="0.36111111111111099" top="0.36111111111111099" bottom="0.36111111111111099" header="0.31496062000000002" footer="0.31496062000000002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499"/>
  <sheetViews>
    <sheetView showGridLines="0" topLeftCell="A313" workbookViewId="0">
      <selection activeCell="L1" sqref="L1:L1048576"/>
    </sheetView>
  </sheetViews>
  <sheetFormatPr defaultColWidth="9.140625" defaultRowHeight="12"/>
  <cols>
    <col min="1" max="1" width="15.85546875" style="1" bestFit="1" customWidth="1"/>
    <col min="2" max="2" width="3.7109375" style="1" customWidth="1"/>
    <col min="3" max="3" width="45" style="1" bestFit="1" customWidth="1"/>
    <col min="4" max="4" width="3.7109375" style="1" customWidth="1"/>
    <col min="5" max="5" width="12.28515625" style="1" bestFit="1" customWidth="1"/>
    <col min="6" max="6" width="3.7109375" style="1" customWidth="1"/>
    <col min="7" max="7" width="10" style="1" bestFit="1" customWidth="1"/>
    <col min="8" max="8" width="3.7109375" style="1" customWidth="1"/>
    <col min="9" max="9" width="10" style="1" bestFit="1" customWidth="1"/>
    <col min="10" max="10" width="3.7109375" style="1" customWidth="1"/>
    <col min="11" max="11" width="12.28515625" style="1" bestFit="1" customWidth="1"/>
    <col min="12" max="16384" width="9.140625" style="1"/>
  </cols>
  <sheetData>
    <row r="1" spans="1:13">
      <c r="A1" s="306"/>
      <c r="B1" s="307"/>
      <c r="C1" s="303"/>
      <c r="D1" s="303"/>
      <c r="E1" s="303"/>
      <c r="F1" s="303"/>
      <c r="G1" s="303"/>
      <c r="H1" s="303"/>
      <c r="I1" s="303"/>
      <c r="J1" s="306" t="s">
        <v>158</v>
      </c>
      <c r="K1" s="307"/>
      <c r="L1" s="307"/>
      <c r="M1" s="303"/>
    </row>
    <row r="2" spans="1:13">
      <c r="A2" s="273" t="s">
        <v>257</v>
      </c>
      <c r="B2" s="273" t="s">
        <v>258</v>
      </c>
      <c r="C2" s="274"/>
      <c r="D2" s="274"/>
      <c r="E2" s="275" t="s">
        <v>259</v>
      </c>
      <c r="F2" s="276"/>
      <c r="G2" s="275" t="s">
        <v>260</v>
      </c>
      <c r="H2" s="276"/>
      <c r="I2" s="275" t="s">
        <v>261</v>
      </c>
      <c r="J2" s="276"/>
      <c r="K2" s="275" t="s">
        <v>262</v>
      </c>
      <c r="L2" s="276"/>
      <c r="M2" s="303"/>
    </row>
    <row r="3" spans="1:13">
      <c r="A3" s="308">
        <v>1</v>
      </c>
      <c r="B3" s="308" t="s">
        <v>264</v>
      </c>
      <c r="C3" s="309"/>
      <c r="D3" s="309"/>
      <c r="E3" s="325">
        <v>5729508.75</v>
      </c>
      <c r="F3" s="311"/>
      <c r="G3" s="325">
        <v>2782609.14</v>
      </c>
      <c r="H3" s="311"/>
      <c r="I3" s="325">
        <v>2888657.36</v>
      </c>
      <c r="J3" s="311"/>
      <c r="K3" s="325">
        <v>5623460.5300000003</v>
      </c>
      <c r="L3" s="294" t="e">
        <f>VLOOKUP(A3,#REF!,3,0)</f>
        <v>#REF!</v>
      </c>
    </row>
    <row r="4" spans="1:13">
      <c r="A4" s="308" t="s">
        <v>269</v>
      </c>
      <c r="B4" s="306" t="s">
        <v>158</v>
      </c>
      <c r="C4" s="308" t="s">
        <v>270</v>
      </c>
      <c r="D4" s="309"/>
      <c r="E4" s="325">
        <v>5358399.5199999996</v>
      </c>
      <c r="F4" s="311"/>
      <c r="G4" s="325">
        <v>2782609.14</v>
      </c>
      <c r="H4" s="311"/>
      <c r="I4" s="325">
        <v>2880596.16</v>
      </c>
      <c r="J4" s="311"/>
      <c r="K4" s="325">
        <v>5260412.5</v>
      </c>
      <c r="L4" s="294" t="e">
        <f>VLOOKUP(A4,#REF!,3,0)</f>
        <v>#REF!</v>
      </c>
    </row>
    <row r="5" spans="1:13">
      <c r="A5" s="308" t="s">
        <v>274</v>
      </c>
      <c r="B5" s="306" t="s">
        <v>158</v>
      </c>
      <c r="C5" s="308" t="s">
        <v>275</v>
      </c>
      <c r="D5" s="309"/>
      <c r="E5" s="325">
        <v>5253989.0999999996</v>
      </c>
      <c r="F5" s="311"/>
      <c r="G5" s="325">
        <v>2637082.11</v>
      </c>
      <c r="H5" s="311"/>
      <c r="I5" s="325">
        <v>2724602.18</v>
      </c>
      <c r="J5" s="311"/>
      <c r="K5" s="325">
        <v>5166469.03</v>
      </c>
      <c r="L5" s="294" t="e">
        <f>VLOOKUP(A5,#REF!,3,0)</f>
        <v>#REF!</v>
      </c>
    </row>
    <row r="6" spans="1:13">
      <c r="A6" s="308" t="s">
        <v>280</v>
      </c>
      <c r="B6" s="306" t="s">
        <v>158</v>
      </c>
      <c r="C6" s="308" t="s">
        <v>275</v>
      </c>
      <c r="D6" s="309"/>
      <c r="E6" s="325">
        <v>5253989.0999999996</v>
      </c>
      <c r="F6" s="311"/>
      <c r="G6" s="325">
        <v>2637082.11</v>
      </c>
      <c r="H6" s="311"/>
      <c r="I6" s="325">
        <v>2724602.18</v>
      </c>
      <c r="J6" s="311"/>
      <c r="K6" s="325">
        <v>5166469.03</v>
      </c>
      <c r="L6" s="294" t="e">
        <f>VLOOKUP(A6,#REF!,3,0)</f>
        <v>#REF!</v>
      </c>
    </row>
    <row r="7" spans="1:13">
      <c r="A7" s="308" t="s">
        <v>281</v>
      </c>
      <c r="B7" s="306" t="s">
        <v>158</v>
      </c>
      <c r="C7" s="308" t="s">
        <v>282</v>
      </c>
      <c r="D7" s="309"/>
      <c r="E7" s="325">
        <v>23887.82</v>
      </c>
      <c r="F7" s="311"/>
      <c r="G7" s="325">
        <v>6170</v>
      </c>
      <c r="H7" s="311"/>
      <c r="I7" s="325">
        <v>4170</v>
      </c>
      <c r="J7" s="311"/>
      <c r="K7" s="325">
        <v>25887.82</v>
      </c>
      <c r="L7" s="294" t="e">
        <f>VLOOKUP(A7,#REF!,3,0)</f>
        <v>#REF!</v>
      </c>
    </row>
    <row r="8" spans="1:13">
      <c r="A8" s="312" t="s">
        <v>285</v>
      </c>
      <c r="B8" s="306" t="s">
        <v>158</v>
      </c>
      <c r="C8" s="312" t="s">
        <v>286</v>
      </c>
      <c r="D8" s="313"/>
      <c r="E8" s="326">
        <v>23887.82</v>
      </c>
      <c r="F8" s="315"/>
      <c r="G8" s="326">
        <v>2000</v>
      </c>
      <c r="H8" s="315"/>
      <c r="I8" s="314">
        <v>0</v>
      </c>
      <c r="J8" s="315"/>
      <c r="K8" s="326">
        <v>25887.82</v>
      </c>
      <c r="L8" s="294" t="e">
        <f>VLOOKUP(A8,#REF!,3,0)</f>
        <v>#REF!</v>
      </c>
    </row>
    <row r="9" spans="1:13">
      <c r="A9" s="312" t="s">
        <v>288</v>
      </c>
      <c r="B9" s="306" t="s">
        <v>158</v>
      </c>
      <c r="C9" s="312" t="s">
        <v>289</v>
      </c>
      <c r="D9" s="313"/>
      <c r="E9" s="314">
        <v>0</v>
      </c>
      <c r="F9" s="315"/>
      <c r="G9" s="326">
        <v>4170</v>
      </c>
      <c r="H9" s="315"/>
      <c r="I9" s="326">
        <v>4170</v>
      </c>
      <c r="J9" s="315"/>
      <c r="K9" s="314">
        <v>0</v>
      </c>
      <c r="L9" s="294" t="e">
        <f>VLOOKUP(A9,#REF!,3,0)</f>
        <v>#REF!</v>
      </c>
    </row>
    <row r="10" spans="1:13">
      <c r="A10" s="316"/>
      <c r="B10" s="306"/>
      <c r="C10" s="316"/>
      <c r="D10" s="317"/>
      <c r="E10" s="317"/>
      <c r="F10" s="317"/>
      <c r="G10" s="317"/>
      <c r="H10" s="317"/>
      <c r="I10" s="317"/>
      <c r="J10" s="317"/>
      <c r="K10" s="317"/>
      <c r="L10" s="294"/>
    </row>
    <row r="11" spans="1:13">
      <c r="A11" s="308" t="s">
        <v>291</v>
      </c>
      <c r="B11" s="306" t="s">
        <v>158</v>
      </c>
      <c r="C11" s="308" t="s">
        <v>292</v>
      </c>
      <c r="D11" s="309"/>
      <c r="E11" s="325">
        <v>1102.0899999999999</v>
      </c>
      <c r="F11" s="311"/>
      <c r="G11" s="325">
        <v>1234011.01</v>
      </c>
      <c r="H11" s="311"/>
      <c r="I11" s="325">
        <v>1201605.23</v>
      </c>
      <c r="J11" s="311"/>
      <c r="K11" s="325">
        <v>33507.870000000003</v>
      </c>
      <c r="L11" s="294" t="e">
        <f>VLOOKUP(A11,#REF!,3,0)</f>
        <v>#REF!</v>
      </c>
    </row>
    <row r="12" spans="1:13">
      <c r="A12" s="312" t="s">
        <v>297</v>
      </c>
      <c r="B12" s="306" t="s">
        <v>158</v>
      </c>
      <c r="C12" s="312" t="s">
        <v>4021</v>
      </c>
      <c r="D12" s="313"/>
      <c r="E12" s="326">
        <v>1102.08</v>
      </c>
      <c r="F12" s="315"/>
      <c r="G12" s="326">
        <v>32499.03</v>
      </c>
      <c r="H12" s="315"/>
      <c r="I12" s="314">
        <v>93.25</v>
      </c>
      <c r="J12" s="315"/>
      <c r="K12" s="326">
        <v>33507.86</v>
      </c>
      <c r="L12" s="294" t="e">
        <f>VLOOKUP(A12,#REF!,3,0)</f>
        <v>#REF!</v>
      </c>
    </row>
    <row r="13" spans="1:13">
      <c r="A13" s="312" t="s">
        <v>303</v>
      </c>
      <c r="B13" s="306" t="s">
        <v>158</v>
      </c>
      <c r="C13" s="312" t="s">
        <v>4023</v>
      </c>
      <c r="D13" s="313"/>
      <c r="E13" s="314">
        <v>0</v>
      </c>
      <c r="F13" s="315"/>
      <c r="G13" s="326">
        <v>1201151.33</v>
      </c>
      <c r="H13" s="315"/>
      <c r="I13" s="326">
        <v>1201151.33</v>
      </c>
      <c r="J13" s="315"/>
      <c r="K13" s="314">
        <v>0</v>
      </c>
      <c r="L13" s="294" t="e">
        <f>VLOOKUP(A13,#REF!,3,0)</f>
        <v>#REF!</v>
      </c>
    </row>
    <row r="14" spans="1:13">
      <c r="A14" s="312" t="s">
        <v>309</v>
      </c>
      <c r="B14" s="306" t="s">
        <v>158</v>
      </c>
      <c r="C14" s="312" t="s">
        <v>4025</v>
      </c>
      <c r="D14" s="313"/>
      <c r="E14" s="314">
        <v>0</v>
      </c>
      <c r="F14" s="315"/>
      <c r="G14" s="314">
        <v>360.65</v>
      </c>
      <c r="H14" s="315"/>
      <c r="I14" s="314">
        <v>360.65</v>
      </c>
      <c r="J14" s="315"/>
      <c r="K14" s="314">
        <v>0</v>
      </c>
      <c r="L14" s="294" t="e">
        <f>VLOOKUP(A14,#REF!,3,0)</f>
        <v>#REF!</v>
      </c>
    </row>
    <row r="15" spans="1:13">
      <c r="A15" s="312" t="s">
        <v>321</v>
      </c>
      <c r="B15" s="306" t="s">
        <v>158</v>
      </c>
      <c r="C15" s="312" t="s">
        <v>4028</v>
      </c>
      <c r="D15" s="313"/>
      <c r="E15" s="314">
        <v>0.01</v>
      </c>
      <c r="F15" s="315"/>
      <c r="G15" s="314">
        <v>0</v>
      </c>
      <c r="H15" s="315"/>
      <c r="I15" s="314">
        <v>0</v>
      </c>
      <c r="J15" s="315"/>
      <c r="K15" s="314">
        <v>0.01</v>
      </c>
      <c r="L15" s="294" t="e">
        <f>VLOOKUP(A15,#REF!,3,0)</f>
        <v>#REF!</v>
      </c>
    </row>
    <row r="16" spans="1:13">
      <c r="A16" s="316"/>
      <c r="B16" s="306"/>
      <c r="C16" s="316"/>
      <c r="D16" s="317"/>
      <c r="E16" s="317"/>
      <c r="F16" s="317"/>
      <c r="G16" s="317"/>
      <c r="H16" s="317"/>
      <c r="I16" s="317"/>
      <c r="J16" s="317"/>
      <c r="K16" s="317"/>
      <c r="L16" s="294"/>
    </row>
    <row r="17" spans="1:12">
      <c r="A17" s="308" t="s">
        <v>329</v>
      </c>
      <c r="B17" s="306" t="s">
        <v>158</v>
      </c>
      <c r="C17" s="308" t="s">
        <v>330</v>
      </c>
      <c r="D17" s="309"/>
      <c r="E17" s="325">
        <v>4188203.15</v>
      </c>
      <c r="F17" s="311"/>
      <c r="G17" s="325">
        <v>627396.44999999995</v>
      </c>
      <c r="H17" s="311"/>
      <c r="I17" s="325">
        <v>472488.04</v>
      </c>
      <c r="J17" s="311"/>
      <c r="K17" s="325">
        <v>4343111.5599999996</v>
      </c>
      <c r="L17" s="294" t="e">
        <f>VLOOKUP(A17,#REF!,3,0)</f>
        <v>#REF!</v>
      </c>
    </row>
    <row r="18" spans="1:12">
      <c r="A18" s="312" t="s">
        <v>335</v>
      </c>
      <c r="B18" s="306" t="s">
        <v>158</v>
      </c>
      <c r="C18" s="312" t="s">
        <v>4251</v>
      </c>
      <c r="D18" s="313"/>
      <c r="E18" s="326">
        <v>66825.94</v>
      </c>
      <c r="F18" s="315"/>
      <c r="G18" s="314">
        <v>299.73</v>
      </c>
      <c r="H18" s="315"/>
      <c r="I18" s="314">
        <v>67.75</v>
      </c>
      <c r="J18" s="315"/>
      <c r="K18" s="326">
        <v>67057.919999999998</v>
      </c>
      <c r="L18" s="294" t="e">
        <f>VLOOKUP(A18,#REF!,3,0)</f>
        <v>#REF!</v>
      </c>
    </row>
    <row r="19" spans="1:12">
      <c r="A19" s="312" t="s">
        <v>340</v>
      </c>
      <c r="B19" s="306" t="s">
        <v>158</v>
      </c>
      <c r="C19" s="312" t="s">
        <v>4253</v>
      </c>
      <c r="D19" s="313"/>
      <c r="E19" s="326">
        <v>583571.72</v>
      </c>
      <c r="F19" s="315"/>
      <c r="G19" s="326">
        <v>122964.12</v>
      </c>
      <c r="H19" s="315"/>
      <c r="I19" s="326">
        <v>472325.75</v>
      </c>
      <c r="J19" s="315"/>
      <c r="K19" s="326">
        <v>234210.09</v>
      </c>
      <c r="L19" s="294" t="e">
        <f>VLOOKUP(A19,#REF!,3,0)</f>
        <v>#REF!</v>
      </c>
    </row>
    <row r="20" spans="1:12">
      <c r="A20" s="312" t="s">
        <v>4255</v>
      </c>
      <c r="B20" s="306" t="s">
        <v>158</v>
      </c>
      <c r="C20" s="312" t="s">
        <v>4256</v>
      </c>
      <c r="D20" s="313"/>
      <c r="E20" s="314">
        <v>229.8</v>
      </c>
      <c r="F20" s="315"/>
      <c r="G20" s="314">
        <v>0.02</v>
      </c>
      <c r="H20" s="315"/>
      <c r="I20" s="314">
        <v>0</v>
      </c>
      <c r="J20" s="315"/>
      <c r="K20" s="314">
        <v>229.82</v>
      </c>
      <c r="L20" s="294" t="e">
        <f>VLOOKUP(A20,#REF!,3,0)</f>
        <v>#REF!</v>
      </c>
    </row>
    <row r="21" spans="1:12">
      <c r="A21" s="312" t="s">
        <v>346</v>
      </c>
      <c r="B21" s="306" t="s">
        <v>158</v>
      </c>
      <c r="C21" s="312" t="s">
        <v>4030</v>
      </c>
      <c r="D21" s="313"/>
      <c r="E21" s="314">
        <v>0.01</v>
      </c>
      <c r="F21" s="315"/>
      <c r="G21" s="314">
        <v>0</v>
      </c>
      <c r="H21" s="315"/>
      <c r="I21" s="314">
        <v>0</v>
      </c>
      <c r="J21" s="315"/>
      <c r="K21" s="314">
        <v>0.01</v>
      </c>
      <c r="L21" s="294" t="e">
        <f>VLOOKUP(A21,#REF!,3,0)</f>
        <v>#REF!</v>
      </c>
    </row>
    <row r="22" spans="1:12">
      <c r="A22" s="312" t="s">
        <v>359</v>
      </c>
      <c r="B22" s="306" t="s">
        <v>158</v>
      </c>
      <c r="C22" s="312" t="s">
        <v>4031</v>
      </c>
      <c r="D22" s="313"/>
      <c r="E22" s="326">
        <v>438248.58</v>
      </c>
      <c r="F22" s="315"/>
      <c r="G22" s="314">
        <v>612.24</v>
      </c>
      <c r="H22" s="315"/>
      <c r="I22" s="314">
        <v>94.54</v>
      </c>
      <c r="J22" s="315"/>
      <c r="K22" s="326">
        <v>438766.28</v>
      </c>
      <c r="L22" s="294" t="e">
        <f>VLOOKUP(A22,#REF!,3,0)</f>
        <v>#REF!</v>
      </c>
    </row>
    <row r="23" spans="1:12">
      <c r="A23" s="312" t="s">
        <v>365</v>
      </c>
      <c r="B23" s="306" t="s">
        <v>158</v>
      </c>
      <c r="C23" s="312" t="s">
        <v>4033</v>
      </c>
      <c r="D23" s="313"/>
      <c r="E23" s="326">
        <v>1248919.07</v>
      </c>
      <c r="F23" s="315"/>
      <c r="G23" s="326">
        <v>1334.03</v>
      </c>
      <c r="H23" s="315"/>
      <c r="I23" s="314">
        <v>0</v>
      </c>
      <c r="J23" s="315"/>
      <c r="K23" s="326">
        <v>1250253.1000000001</v>
      </c>
      <c r="L23" s="294" t="e">
        <f>VLOOKUP(A23,#REF!,3,0)</f>
        <v>#REF!</v>
      </c>
    </row>
    <row r="24" spans="1:12">
      <c r="A24" s="312" t="s">
        <v>1885</v>
      </c>
      <c r="B24" s="306" t="s">
        <v>158</v>
      </c>
      <c r="C24" s="312" t="s">
        <v>4035</v>
      </c>
      <c r="D24" s="313"/>
      <c r="E24" s="326">
        <v>1165107.56</v>
      </c>
      <c r="F24" s="315"/>
      <c r="G24" s="326">
        <v>1176.26</v>
      </c>
      <c r="H24" s="315"/>
      <c r="I24" s="314">
        <v>0</v>
      </c>
      <c r="J24" s="315"/>
      <c r="K24" s="326">
        <v>1166283.82</v>
      </c>
      <c r="L24" s="294" t="e">
        <f>VLOOKUP(A24,#REF!,3,0)</f>
        <v>#REF!</v>
      </c>
    </row>
    <row r="25" spans="1:12">
      <c r="A25" s="312" t="s">
        <v>1923</v>
      </c>
      <c r="B25" s="306" t="s">
        <v>158</v>
      </c>
      <c r="C25" s="312" t="s">
        <v>1924</v>
      </c>
      <c r="D25" s="313"/>
      <c r="E25" s="314">
        <v>0</v>
      </c>
      <c r="F25" s="315"/>
      <c r="G25" s="326">
        <v>500024.04</v>
      </c>
      <c r="H25" s="315"/>
      <c r="I25" s="314">
        <v>0</v>
      </c>
      <c r="J25" s="315"/>
      <c r="K25" s="326">
        <v>500024.04</v>
      </c>
      <c r="L25" s="294" t="e">
        <f>VLOOKUP(A25,#REF!,3,0)</f>
        <v>#REF!</v>
      </c>
    </row>
    <row r="26" spans="1:12">
      <c r="A26" s="312" t="s">
        <v>2494</v>
      </c>
      <c r="B26" s="306" t="s">
        <v>158</v>
      </c>
      <c r="C26" s="312" t="s">
        <v>4037</v>
      </c>
      <c r="D26" s="313"/>
      <c r="E26" s="326">
        <v>550944.46</v>
      </c>
      <c r="F26" s="315"/>
      <c r="G26" s="314">
        <v>792.7</v>
      </c>
      <c r="H26" s="315"/>
      <c r="I26" s="314">
        <v>0</v>
      </c>
      <c r="J26" s="315"/>
      <c r="K26" s="326">
        <v>551737.16</v>
      </c>
      <c r="L26" s="294" t="e">
        <f>VLOOKUP(A26,#REF!,3,0)</f>
        <v>#REF!</v>
      </c>
    </row>
    <row r="27" spans="1:12">
      <c r="A27" s="312" t="s">
        <v>2497</v>
      </c>
      <c r="B27" s="306" t="s">
        <v>158</v>
      </c>
      <c r="C27" s="312" t="s">
        <v>4039</v>
      </c>
      <c r="D27" s="313"/>
      <c r="E27" s="326">
        <v>134356.01</v>
      </c>
      <c r="F27" s="315"/>
      <c r="G27" s="314">
        <v>193.31</v>
      </c>
      <c r="H27" s="315"/>
      <c r="I27" s="314">
        <v>0</v>
      </c>
      <c r="J27" s="315"/>
      <c r="K27" s="326">
        <v>134549.32</v>
      </c>
      <c r="L27" s="294" t="e">
        <f>VLOOKUP(A27,#REF!,3,0)</f>
        <v>#REF!</v>
      </c>
    </row>
    <row r="28" spans="1:12">
      <c r="A28" s="316"/>
      <c r="B28" s="306"/>
      <c r="C28" s="316"/>
      <c r="D28" s="317"/>
      <c r="E28" s="317"/>
      <c r="F28" s="317"/>
      <c r="G28" s="317"/>
      <c r="H28" s="317"/>
      <c r="I28" s="317"/>
      <c r="J28" s="317"/>
      <c r="K28" s="317"/>
      <c r="L28" s="294"/>
    </row>
    <row r="29" spans="1:12">
      <c r="A29" s="308" t="s">
        <v>385</v>
      </c>
      <c r="B29" s="306" t="s">
        <v>158</v>
      </c>
      <c r="C29" s="308" t="s">
        <v>386</v>
      </c>
      <c r="D29" s="309"/>
      <c r="E29" s="325">
        <v>1040245.35</v>
      </c>
      <c r="F29" s="311"/>
      <c r="G29" s="325">
        <v>168660.27</v>
      </c>
      <c r="H29" s="311"/>
      <c r="I29" s="325">
        <v>446895.34</v>
      </c>
      <c r="J29" s="311"/>
      <c r="K29" s="325">
        <v>762010.28</v>
      </c>
      <c r="L29" s="294" t="e">
        <f>VLOOKUP(A29,#REF!,3,0)</f>
        <v>#REF!</v>
      </c>
    </row>
    <row r="30" spans="1:12">
      <c r="A30" s="312" t="s">
        <v>1887</v>
      </c>
      <c r="B30" s="306" t="s">
        <v>158</v>
      </c>
      <c r="C30" s="312" t="s">
        <v>4046</v>
      </c>
      <c r="D30" s="313"/>
      <c r="E30" s="326">
        <v>354147.12</v>
      </c>
      <c r="F30" s="315"/>
      <c r="G30" s="314">
        <v>257</v>
      </c>
      <c r="H30" s="315"/>
      <c r="I30" s="314">
        <v>0</v>
      </c>
      <c r="J30" s="315"/>
      <c r="K30" s="326">
        <v>354404.12</v>
      </c>
      <c r="L30" s="294" t="e">
        <f>VLOOKUP(A30,#REF!,3,0)</f>
        <v>#REF!</v>
      </c>
    </row>
    <row r="31" spans="1:12">
      <c r="A31" s="312" t="s">
        <v>4679</v>
      </c>
      <c r="B31" s="306" t="s">
        <v>158</v>
      </c>
      <c r="C31" s="312" t="s">
        <v>4680</v>
      </c>
      <c r="D31" s="313"/>
      <c r="E31" s="326">
        <v>8002.17</v>
      </c>
      <c r="F31" s="315"/>
      <c r="G31" s="314">
        <v>0.87</v>
      </c>
      <c r="H31" s="315"/>
      <c r="I31" s="314">
        <v>0</v>
      </c>
      <c r="J31" s="315"/>
      <c r="K31" s="326">
        <v>8003.04</v>
      </c>
      <c r="L31" s="294" t="e">
        <f>VLOOKUP(A31,#REF!,3,0)</f>
        <v>#REF!</v>
      </c>
    </row>
    <row r="32" spans="1:12">
      <c r="A32" s="312" t="s">
        <v>3539</v>
      </c>
      <c r="B32" s="306" t="s">
        <v>158</v>
      </c>
      <c r="C32" s="312" t="s">
        <v>4048</v>
      </c>
      <c r="D32" s="313"/>
      <c r="E32" s="326">
        <v>523867.7</v>
      </c>
      <c r="F32" s="315"/>
      <c r="G32" s="314">
        <v>638.67999999999995</v>
      </c>
      <c r="H32" s="315"/>
      <c r="I32" s="326">
        <v>166262.71</v>
      </c>
      <c r="J32" s="315"/>
      <c r="K32" s="326">
        <v>358243.67</v>
      </c>
      <c r="L32" s="294" t="e">
        <f>VLOOKUP(A32,#REF!,3,0)</f>
        <v>#REF!</v>
      </c>
    </row>
    <row r="33" spans="1:12">
      <c r="A33" s="312" t="s">
        <v>4483</v>
      </c>
      <c r="B33" s="306" t="s">
        <v>158</v>
      </c>
      <c r="C33" s="312" t="s">
        <v>4484</v>
      </c>
      <c r="D33" s="313"/>
      <c r="E33" s="314">
        <v>0</v>
      </c>
      <c r="F33" s="315"/>
      <c r="G33" s="326">
        <v>167756.06</v>
      </c>
      <c r="H33" s="315"/>
      <c r="I33" s="326">
        <v>126396.61</v>
      </c>
      <c r="J33" s="315"/>
      <c r="K33" s="326">
        <v>41359.449999999997</v>
      </c>
      <c r="L33" s="294" t="e">
        <f>VLOOKUP(A33,#REF!,3,0)</f>
        <v>#REF!</v>
      </c>
    </row>
    <row r="34" spans="1:12">
      <c r="A34" s="312" t="s">
        <v>4693</v>
      </c>
      <c r="B34" s="306" t="s">
        <v>158</v>
      </c>
      <c r="C34" s="312" t="s">
        <v>4694</v>
      </c>
      <c r="D34" s="313"/>
      <c r="E34" s="326">
        <v>154228.35999999999</v>
      </c>
      <c r="F34" s="315"/>
      <c r="G34" s="314">
        <v>7.66</v>
      </c>
      <c r="H34" s="315"/>
      <c r="I34" s="326">
        <v>154236.01999999999</v>
      </c>
      <c r="J34" s="315"/>
      <c r="K34" s="314">
        <v>0</v>
      </c>
      <c r="L34" s="294" t="e">
        <f>VLOOKUP(A34,#REF!,3,0)</f>
        <v>#REF!</v>
      </c>
    </row>
    <row r="35" spans="1:12">
      <c r="A35" s="316"/>
      <c r="B35" s="306"/>
      <c r="C35" s="316"/>
      <c r="D35" s="317"/>
      <c r="E35" s="317"/>
      <c r="F35" s="317"/>
      <c r="G35" s="317"/>
      <c r="H35" s="317"/>
      <c r="I35" s="317"/>
      <c r="J35" s="317"/>
      <c r="K35" s="317"/>
      <c r="L35" s="294"/>
    </row>
    <row r="36" spans="1:12">
      <c r="A36" s="308" t="s">
        <v>393</v>
      </c>
      <c r="B36" s="306" t="s">
        <v>158</v>
      </c>
      <c r="C36" s="308" t="s">
        <v>325</v>
      </c>
      <c r="D36" s="309"/>
      <c r="E36" s="310">
        <v>550.69000000000005</v>
      </c>
      <c r="F36" s="311"/>
      <c r="G36" s="325">
        <v>600844.38</v>
      </c>
      <c r="H36" s="311"/>
      <c r="I36" s="325">
        <v>599443.56999999995</v>
      </c>
      <c r="J36" s="311"/>
      <c r="K36" s="325">
        <v>1951.5</v>
      </c>
      <c r="L36" s="294" t="e">
        <f>VLOOKUP(A36,#REF!,3,0)</f>
        <v>#REF!</v>
      </c>
    </row>
    <row r="37" spans="1:12">
      <c r="A37" s="312" t="s">
        <v>2573</v>
      </c>
      <c r="B37" s="306" t="s">
        <v>158</v>
      </c>
      <c r="C37" s="312" t="s">
        <v>2574</v>
      </c>
      <c r="D37" s="313"/>
      <c r="E37" s="314">
        <v>0</v>
      </c>
      <c r="F37" s="315"/>
      <c r="G37" s="326">
        <v>154229.97</v>
      </c>
      <c r="H37" s="315"/>
      <c r="I37" s="326">
        <v>154229.97</v>
      </c>
      <c r="J37" s="315"/>
      <c r="K37" s="314">
        <v>0</v>
      </c>
      <c r="L37" s="294" t="e">
        <f>VLOOKUP(A37,#REF!,3,0)</f>
        <v>#REF!</v>
      </c>
    </row>
    <row r="38" spans="1:12">
      <c r="A38" s="312" t="s">
        <v>3543</v>
      </c>
      <c r="B38" s="306" t="s">
        <v>158</v>
      </c>
      <c r="C38" s="312" t="s">
        <v>3540</v>
      </c>
      <c r="D38" s="313"/>
      <c r="E38" s="314">
        <v>550.69000000000005</v>
      </c>
      <c r="F38" s="315"/>
      <c r="G38" s="326">
        <v>446614.41</v>
      </c>
      <c r="H38" s="315"/>
      <c r="I38" s="326">
        <v>445213.6</v>
      </c>
      <c r="J38" s="315"/>
      <c r="K38" s="326">
        <v>1951.5</v>
      </c>
      <c r="L38" s="294" t="e">
        <f>VLOOKUP(A38,#REF!,3,0)</f>
        <v>#REF!</v>
      </c>
    </row>
    <row r="39" spans="1:12">
      <c r="A39" s="316"/>
      <c r="B39" s="306"/>
      <c r="C39" s="316"/>
      <c r="D39" s="317"/>
      <c r="E39" s="317"/>
      <c r="F39" s="317"/>
      <c r="G39" s="317"/>
      <c r="H39" s="317"/>
      <c r="I39" s="317"/>
      <c r="J39" s="317"/>
      <c r="K39" s="317"/>
      <c r="L39" s="294"/>
    </row>
    <row r="40" spans="1:12">
      <c r="A40" s="308" t="s">
        <v>399</v>
      </c>
      <c r="B40" s="306" t="s">
        <v>158</v>
      </c>
      <c r="C40" s="308" t="s">
        <v>400</v>
      </c>
      <c r="D40" s="309"/>
      <c r="E40" s="325">
        <v>104410.42</v>
      </c>
      <c r="F40" s="311"/>
      <c r="G40" s="325">
        <v>145527.03</v>
      </c>
      <c r="H40" s="311"/>
      <c r="I40" s="325">
        <v>155993.98000000001</v>
      </c>
      <c r="J40" s="311"/>
      <c r="K40" s="325">
        <v>93943.47</v>
      </c>
      <c r="L40" s="294" t="e">
        <f>VLOOKUP(A40,#REF!,3,0)</f>
        <v>#REF!</v>
      </c>
    </row>
    <row r="41" spans="1:12">
      <c r="A41" s="308" t="s">
        <v>405</v>
      </c>
      <c r="B41" s="306" t="s">
        <v>158</v>
      </c>
      <c r="C41" s="308" t="s">
        <v>406</v>
      </c>
      <c r="D41" s="309"/>
      <c r="E41" s="325">
        <v>42438</v>
      </c>
      <c r="F41" s="311"/>
      <c r="G41" s="325">
        <v>40655.03</v>
      </c>
      <c r="H41" s="311"/>
      <c r="I41" s="325">
        <v>37080.03</v>
      </c>
      <c r="J41" s="311"/>
      <c r="K41" s="325">
        <v>46013</v>
      </c>
      <c r="L41" s="294" t="e">
        <f>VLOOKUP(A41,#REF!,3,0)</f>
        <v>#REF!</v>
      </c>
    </row>
    <row r="42" spans="1:12">
      <c r="A42" s="308" t="s">
        <v>411</v>
      </c>
      <c r="B42" s="306" t="s">
        <v>158</v>
      </c>
      <c r="C42" s="308" t="s">
        <v>412</v>
      </c>
      <c r="D42" s="309"/>
      <c r="E42" s="325">
        <v>42438</v>
      </c>
      <c r="F42" s="311"/>
      <c r="G42" s="325">
        <v>40655.03</v>
      </c>
      <c r="H42" s="311"/>
      <c r="I42" s="325">
        <v>37080.03</v>
      </c>
      <c r="J42" s="311"/>
      <c r="K42" s="325">
        <v>46013</v>
      </c>
      <c r="L42" s="294" t="e">
        <f>VLOOKUP(A42,#REF!,3,0)</f>
        <v>#REF!</v>
      </c>
    </row>
    <row r="43" spans="1:12">
      <c r="A43" s="312" t="s">
        <v>417</v>
      </c>
      <c r="B43" s="306" t="s">
        <v>158</v>
      </c>
      <c r="C43" s="312" t="s">
        <v>418</v>
      </c>
      <c r="D43" s="313"/>
      <c r="E43" s="326">
        <v>20000</v>
      </c>
      <c r="F43" s="315"/>
      <c r="G43" s="326">
        <v>4581</v>
      </c>
      <c r="H43" s="315"/>
      <c r="I43" s="326">
        <v>4581</v>
      </c>
      <c r="J43" s="315"/>
      <c r="K43" s="326">
        <v>20000</v>
      </c>
      <c r="L43" s="294" t="e">
        <f>VLOOKUP(A43,#REF!,3,0)</f>
        <v>#REF!</v>
      </c>
    </row>
    <row r="44" spans="1:12">
      <c r="A44" s="312" t="s">
        <v>423</v>
      </c>
      <c r="B44" s="306" t="s">
        <v>158</v>
      </c>
      <c r="C44" s="312" t="s">
        <v>424</v>
      </c>
      <c r="D44" s="313"/>
      <c r="E44" s="326">
        <v>22438</v>
      </c>
      <c r="F44" s="315"/>
      <c r="G44" s="326">
        <v>36074.03</v>
      </c>
      <c r="H44" s="315"/>
      <c r="I44" s="326">
        <v>32499.03</v>
      </c>
      <c r="J44" s="315"/>
      <c r="K44" s="326">
        <v>26013</v>
      </c>
      <c r="L44" s="294" t="e">
        <f>VLOOKUP(A44,#REF!,3,0)</f>
        <v>#REF!</v>
      </c>
    </row>
    <row r="45" spans="1:12">
      <c r="A45" s="316"/>
      <c r="B45" s="306"/>
      <c r="C45" s="316"/>
      <c r="D45" s="317"/>
      <c r="E45" s="317"/>
      <c r="F45" s="317"/>
      <c r="G45" s="317"/>
      <c r="H45" s="317"/>
      <c r="I45" s="317"/>
      <c r="J45" s="317"/>
      <c r="K45" s="317"/>
      <c r="L45" s="294"/>
    </row>
    <row r="46" spans="1:12">
      <c r="A46" s="308" t="s">
        <v>439</v>
      </c>
      <c r="B46" s="306" t="s">
        <v>158</v>
      </c>
      <c r="C46" s="308" t="s">
        <v>440</v>
      </c>
      <c r="D46" s="309"/>
      <c r="E46" s="325">
        <v>36805.230000000003</v>
      </c>
      <c r="F46" s="311"/>
      <c r="G46" s="325">
        <v>101872</v>
      </c>
      <c r="H46" s="311"/>
      <c r="I46" s="325">
        <v>116147.23</v>
      </c>
      <c r="J46" s="311"/>
      <c r="K46" s="325">
        <v>22530</v>
      </c>
      <c r="L46" s="294" t="e">
        <f>VLOOKUP(A46,#REF!,3,0)</f>
        <v>#REF!</v>
      </c>
    </row>
    <row r="47" spans="1:12">
      <c r="A47" s="308" t="s">
        <v>445</v>
      </c>
      <c r="B47" s="306" t="s">
        <v>158</v>
      </c>
      <c r="C47" s="308" t="s">
        <v>446</v>
      </c>
      <c r="D47" s="309"/>
      <c r="E47" s="325">
        <v>36805.230000000003</v>
      </c>
      <c r="F47" s="311"/>
      <c r="G47" s="325">
        <v>101872</v>
      </c>
      <c r="H47" s="311"/>
      <c r="I47" s="325">
        <v>116147.23</v>
      </c>
      <c r="J47" s="311"/>
      <c r="K47" s="325">
        <v>22530</v>
      </c>
      <c r="L47" s="294" t="e">
        <f>VLOOKUP(A47,#REF!,3,0)</f>
        <v>#REF!</v>
      </c>
    </row>
    <row r="48" spans="1:12">
      <c r="A48" s="312" t="s">
        <v>447</v>
      </c>
      <c r="B48" s="306" t="s">
        <v>158</v>
      </c>
      <c r="C48" s="312" t="s">
        <v>448</v>
      </c>
      <c r="D48" s="313"/>
      <c r="E48" s="314">
        <v>0</v>
      </c>
      <c r="F48" s="315"/>
      <c r="G48" s="326">
        <v>95924</v>
      </c>
      <c r="H48" s="315"/>
      <c r="I48" s="326">
        <v>95924</v>
      </c>
      <c r="J48" s="315"/>
      <c r="K48" s="314">
        <v>0</v>
      </c>
      <c r="L48" s="294" t="e">
        <f>VLOOKUP(A48,#REF!,3,0)</f>
        <v>#REF!</v>
      </c>
    </row>
    <row r="49" spans="1:12">
      <c r="A49" s="312" t="s">
        <v>450</v>
      </c>
      <c r="B49" s="306" t="s">
        <v>158</v>
      </c>
      <c r="C49" s="312" t="s">
        <v>451</v>
      </c>
      <c r="D49" s="313"/>
      <c r="E49" s="326">
        <v>19139.23</v>
      </c>
      <c r="F49" s="315"/>
      <c r="G49" s="326">
        <v>5948</v>
      </c>
      <c r="H49" s="315"/>
      <c r="I49" s="326">
        <v>20223.23</v>
      </c>
      <c r="J49" s="315"/>
      <c r="K49" s="326">
        <v>4864</v>
      </c>
      <c r="L49" s="294" t="e">
        <f>VLOOKUP(A49,#REF!,3,0)</f>
        <v>#REF!</v>
      </c>
    </row>
    <row r="50" spans="1:12">
      <c r="A50" s="312" t="s">
        <v>456</v>
      </c>
      <c r="B50" s="306" t="s">
        <v>158</v>
      </c>
      <c r="C50" s="312" t="s">
        <v>457</v>
      </c>
      <c r="D50" s="313"/>
      <c r="E50" s="326">
        <v>17666</v>
      </c>
      <c r="F50" s="315"/>
      <c r="G50" s="314">
        <v>0</v>
      </c>
      <c r="H50" s="315"/>
      <c r="I50" s="314">
        <v>0</v>
      </c>
      <c r="J50" s="315"/>
      <c r="K50" s="326">
        <v>17666</v>
      </c>
      <c r="L50" s="294" t="e">
        <f>VLOOKUP(A50,#REF!,3,0)</f>
        <v>#REF!</v>
      </c>
    </row>
    <row r="51" spans="1:12">
      <c r="A51" s="316"/>
      <c r="B51" s="306"/>
      <c r="C51" s="316"/>
      <c r="D51" s="317"/>
      <c r="E51" s="317"/>
      <c r="F51" s="317"/>
      <c r="G51" s="317"/>
      <c r="H51" s="317"/>
      <c r="I51" s="317"/>
      <c r="J51" s="317"/>
      <c r="K51" s="317"/>
      <c r="L51" s="294"/>
    </row>
    <row r="52" spans="1:12">
      <c r="A52" s="308" t="s">
        <v>472</v>
      </c>
      <c r="B52" s="306" t="s">
        <v>158</v>
      </c>
      <c r="C52" s="308" t="s">
        <v>473</v>
      </c>
      <c r="D52" s="309"/>
      <c r="E52" s="325">
        <v>25167.19</v>
      </c>
      <c r="F52" s="311"/>
      <c r="G52" s="325">
        <v>3000</v>
      </c>
      <c r="H52" s="311"/>
      <c r="I52" s="325">
        <v>2766.72</v>
      </c>
      <c r="J52" s="311"/>
      <c r="K52" s="325">
        <v>25400.47</v>
      </c>
      <c r="L52" s="294" t="e">
        <f>VLOOKUP(A52,#REF!,3,0)</f>
        <v>#REF!</v>
      </c>
    </row>
    <row r="53" spans="1:12">
      <c r="A53" s="308" t="s">
        <v>477</v>
      </c>
      <c r="B53" s="306" t="s">
        <v>158</v>
      </c>
      <c r="C53" s="308" t="s">
        <v>473</v>
      </c>
      <c r="D53" s="309"/>
      <c r="E53" s="325">
        <v>25167.19</v>
      </c>
      <c r="F53" s="311"/>
      <c r="G53" s="325">
        <v>3000</v>
      </c>
      <c r="H53" s="311"/>
      <c r="I53" s="325">
        <v>2766.72</v>
      </c>
      <c r="J53" s="311"/>
      <c r="K53" s="325">
        <v>25400.47</v>
      </c>
      <c r="L53" s="294" t="e">
        <f>VLOOKUP(A53,#REF!,3,0)</f>
        <v>#REF!</v>
      </c>
    </row>
    <row r="54" spans="1:12">
      <c r="A54" s="312" t="s">
        <v>478</v>
      </c>
      <c r="B54" s="306" t="s">
        <v>158</v>
      </c>
      <c r="C54" s="312" t="s">
        <v>479</v>
      </c>
      <c r="D54" s="313"/>
      <c r="E54" s="326">
        <v>25167.19</v>
      </c>
      <c r="F54" s="315"/>
      <c r="G54" s="326">
        <v>3000</v>
      </c>
      <c r="H54" s="315"/>
      <c r="I54" s="326">
        <v>2766.72</v>
      </c>
      <c r="J54" s="315"/>
      <c r="K54" s="326">
        <v>25400.47</v>
      </c>
      <c r="L54" s="294" t="e">
        <f>VLOOKUP(A54,#REF!,3,0)</f>
        <v>#REF!</v>
      </c>
    </row>
    <row r="55" spans="1:12">
      <c r="A55" s="316"/>
      <c r="B55" s="306"/>
      <c r="C55" s="316"/>
      <c r="D55" s="317"/>
      <c r="E55" s="317"/>
      <c r="F55" s="317"/>
      <c r="G55" s="317"/>
      <c r="H55" s="317"/>
      <c r="I55" s="317"/>
      <c r="J55" s="317"/>
      <c r="K55" s="317"/>
      <c r="L55" s="294"/>
    </row>
    <row r="56" spans="1:12">
      <c r="A56" s="308" t="s">
        <v>480</v>
      </c>
      <c r="B56" s="306" t="s">
        <v>158</v>
      </c>
      <c r="C56" s="308" t="s">
        <v>481</v>
      </c>
      <c r="D56" s="309"/>
      <c r="E56" s="325">
        <v>371109.23</v>
      </c>
      <c r="F56" s="311"/>
      <c r="G56" s="310">
        <v>0</v>
      </c>
      <c r="H56" s="311"/>
      <c r="I56" s="325">
        <v>8061.2</v>
      </c>
      <c r="J56" s="311"/>
      <c r="K56" s="325">
        <v>363048.03</v>
      </c>
      <c r="L56" s="294" t="e">
        <f>VLOOKUP(A56,#REF!,3,0)</f>
        <v>#REF!</v>
      </c>
    </row>
    <row r="57" spans="1:12">
      <c r="A57" s="308" t="s">
        <v>485</v>
      </c>
      <c r="B57" s="306" t="s">
        <v>158</v>
      </c>
      <c r="C57" s="308" t="s">
        <v>486</v>
      </c>
      <c r="D57" s="309"/>
      <c r="E57" s="325">
        <v>371109.23</v>
      </c>
      <c r="F57" s="311"/>
      <c r="G57" s="310">
        <v>0</v>
      </c>
      <c r="H57" s="311"/>
      <c r="I57" s="325">
        <v>8061.2</v>
      </c>
      <c r="J57" s="311"/>
      <c r="K57" s="325">
        <v>363048.03</v>
      </c>
      <c r="L57" s="294" t="e">
        <f>VLOOKUP(A57,#REF!,3,0)</f>
        <v>#REF!</v>
      </c>
    </row>
    <row r="58" spans="1:12">
      <c r="A58" s="308" t="s">
        <v>487</v>
      </c>
      <c r="B58" s="306" t="s">
        <v>158</v>
      </c>
      <c r="C58" s="308" t="s">
        <v>488</v>
      </c>
      <c r="D58" s="309"/>
      <c r="E58" s="325">
        <v>1884780.67</v>
      </c>
      <c r="F58" s="311"/>
      <c r="G58" s="310">
        <v>0</v>
      </c>
      <c r="H58" s="311"/>
      <c r="I58" s="310">
        <v>0</v>
      </c>
      <c r="J58" s="311"/>
      <c r="K58" s="325">
        <v>1884780.67</v>
      </c>
      <c r="L58" s="294" t="e">
        <f>VLOOKUP(A58,#REF!,3,0)</f>
        <v>#REF!</v>
      </c>
    </row>
    <row r="59" spans="1:12">
      <c r="A59" s="308" t="s">
        <v>490</v>
      </c>
      <c r="B59" s="306" t="s">
        <v>158</v>
      </c>
      <c r="C59" s="308" t="s">
        <v>491</v>
      </c>
      <c r="D59" s="309"/>
      <c r="E59" s="325">
        <v>1884780.67</v>
      </c>
      <c r="F59" s="311"/>
      <c r="G59" s="310">
        <v>0</v>
      </c>
      <c r="H59" s="311"/>
      <c r="I59" s="310">
        <v>0</v>
      </c>
      <c r="J59" s="311"/>
      <c r="K59" s="325">
        <v>1884780.67</v>
      </c>
      <c r="L59" s="294" t="e">
        <f>VLOOKUP(A59,#REF!,3,0)</f>
        <v>#REF!</v>
      </c>
    </row>
    <row r="60" spans="1:12">
      <c r="A60" s="312" t="s">
        <v>492</v>
      </c>
      <c r="B60" s="306" t="s">
        <v>158</v>
      </c>
      <c r="C60" s="312" t="s">
        <v>493</v>
      </c>
      <c r="D60" s="313"/>
      <c r="E60" s="326">
        <v>513311.14</v>
      </c>
      <c r="F60" s="315"/>
      <c r="G60" s="314">
        <v>0</v>
      </c>
      <c r="H60" s="315"/>
      <c r="I60" s="314">
        <v>0</v>
      </c>
      <c r="J60" s="315"/>
      <c r="K60" s="326">
        <v>513311.14</v>
      </c>
      <c r="L60" s="294" t="e">
        <f>VLOOKUP(A60,#REF!,3,0)</f>
        <v>#REF!</v>
      </c>
    </row>
    <row r="61" spans="1:12">
      <c r="A61" s="312" t="s">
        <v>495</v>
      </c>
      <c r="B61" s="306" t="s">
        <v>158</v>
      </c>
      <c r="C61" s="312" t="s">
        <v>496</v>
      </c>
      <c r="D61" s="313"/>
      <c r="E61" s="326">
        <v>41082.71</v>
      </c>
      <c r="F61" s="315"/>
      <c r="G61" s="314">
        <v>0</v>
      </c>
      <c r="H61" s="315"/>
      <c r="I61" s="314">
        <v>0</v>
      </c>
      <c r="J61" s="315"/>
      <c r="K61" s="326">
        <v>41082.71</v>
      </c>
      <c r="L61" s="294" t="e">
        <f>VLOOKUP(A61,#REF!,3,0)</f>
        <v>#REF!</v>
      </c>
    </row>
    <row r="62" spans="1:12">
      <c r="A62" s="312" t="s">
        <v>498</v>
      </c>
      <c r="B62" s="306" t="s">
        <v>158</v>
      </c>
      <c r="C62" s="312" t="s">
        <v>499</v>
      </c>
      <c r="D62" s="313"/>
      <c r="E62" s="326">
        <v>190200</v>
      </c>
      <c r="F62" s="315"/>
      <c r="G62" s="314">
        <v>0</v>
      </c>
      <c r="H62" s="315"/>
      <c r="I62" s="314">
        <v>0</v>
      </c>
      <c r="J62" s="315"/>
      <c r="K62" s="326">
        <v>190200</v>
      </c>
      <c r="L62" s="294" t="e">
        <f>VLOOKUP(A62,#REF!,3,0)</f>
        <v>#REF!</v>
      </c>
    </row>
    <row r="63" spans="1:12">
      <c r="A63" s="312" t="s">
        <v>501</v>
      </c>
      <c r="B63" s="306" t="s">
        <v>158</v>
      </c>
      <c r="C63" s="312" t="s">
        <v>502</v>
      </c>
      <c r="D63" s="313"/>
      <c r="E63" s="326">
        <v>330950.92</v>
      </c>
      <c r="F63" s="315"/>
      <c r="G63" s="314">
        <v>0</v>
      </c>
      <c r="H63" s="315"/>
      <c r="I63" s="314">
        <v>0</v>
      </c>
      <c r="J63" s="315"/>
      <c r="K63" s="326">
        <v>330950.92</v>
      </c>
      <c r="L63" s="294" t="e">
        <f>VLOOKUP(A63,#REF!,3,0)</f>
        <v>#REF!</v>
      </c>
    </row>
    <row r="64" spans="1:12">
      <c r="A64" s="312" t="s">
        <v>504</v>
      </c>
      <c r="B64" s="306" t="s">
        <v>158</v>
      </c>
      <c r="C64" s="312" t="s">
        <v>505</v>
      </c>
      <c r="D64" s="313"/>
      <c r="E64" s="326">
        <v>626718.81000000006</v>
      </c>
      <c r="F64" s="315"/>
      <c r="G64" s="314">
        <v>0</v>
      </c>
      <c r="H64" s="315"/>
      <c r="I64" s="314">
        <v>0</v>
      </c>
      <c r="J64" s="315"/>
      <c r="K64" s="326">
        <v>626718.81000000006</v>
      </c>
      <c r="L64" s="294" t="e">
        <f>VLOOKUP(A64,#REF!,3,0)</f>
        <v>#REF!</v>
      </c>
    </row>
    <row r="65" spans="1:12">
      <c r="A65" s="312" t="s">
        <v>507</v>
      </c>
      <c r="B65" s="306" t="s">
        <v>158</v>
      </c>
      <c r="C65" s="312" t="s">
        <v>207</v>
      </c>
      <c r="D65" s="313"/>
      <c r="E65" s="326">
        <v>182517.09</v>
      </c>
      <c r="F65" s="315"/>
      <c r="G65" s="314">
        <v>0</v>
      </c>
      <c r="H65" s="315"/>
      <c r="I65" s="314">
        <v>0</v>
      </c>
      <c r="J65" s="315"/>
      <c r="K65" s="326">
        <v>182517.09</v>
      </c>
      <c r="L65" s="294" t="e">
        <f>VLOOKUP(A65,#REF!,3,0)</f>
        <v>#REF!</v>
      </c>
    </row>
    <row r="66" spans="1:12">
      <c r="A66" s="316"/>
      <c r="B66" s="306"/>
      <c r="C66" s="316"/>
      <c r="D66" s="317"/>
      <c r="E66" s="317"/>
      <c r="F66" s="317"/>
      <c r="G66" s="317"/>
      <c r="H66" s="317"/>
      <c r="I66" s="317"/>
      <c r="J66" s="317"/>
      <c r="K66" s="317"/>
      <c r="L66" s="294"/>
    </row>
    <row r="67" spans="1:12">
      <c r="A67" s="308" t="s">
        <v>509</v>
      </c>
      <c r="B67" s="306" t="s">
        <v>158</v>
      </c>
      <c r="C67" s="308" t="s">
        <v>510</v>
      </c>
      <c r="D67" s="309"/>
      <c r="E67" s="325">
        <v>-1513671.44</v>
      </c>
      <c r="F67" s="311"/>
      <c r="G67" s="310">
        <v>0</v>
      </c>
      <c r="H67" s="311"/>
      <c r="I67" s="325">
        <v>8061.2</v>
      </c>
      <c r="J67" s="311"/>
      <c r="K67" s="325">
        <v>-1521732.64</v>
      </c>
      <c r="L67" s="294" t="e">
        <f>VLOOKUP(A67,#REF!,3,0)</f>
        <v>#REF!</v>
      </c>
    </row>
    <row r="68" spans="1:12">
      <c r="A68" s="308" t="s">
        <v>513</v>
      </c>
      <c r="B68" s="306" t="s">
        <v>158</v>
      </c>
      <c r="C68" s="308" t="s">
        <v>514</v>
      </c>
      <c r="D68" s="309"/>
      <c r="E68" s="325">
        <v>-1513671.44</v>
      </c>
      <c r="F68" s="311"/>
      <c r="G68" s="310">
        <v>0</v>
      </c>
      <c r="H68" s="311"/>
      <c r="I68" s="325">
        <v>8061.2</v>
      </c>
      <c r="J68" s="311"/>
      <c r="K68" s="325">
        <v>-1521732.64</v>
      </c>
      <c r="L68" s="294" t="e">
        <f>VLOOKUP(A68,#REF!,3,0)</f>
        <v>#REF!</v>
      </c>
    </row>
    <row r="69" spans="1:12">
      <c r="A69" s="312" t="s">
        <v>515</v>
      </c>
      <c r="B69" s="306" t="s">
        <v>158</v>
      </c>
      <c r="C69" s="312" t="s">
        <v>516</v>
      </c>
      <c r="D69" s="313"/>
      <c r="E69" s="326">
        <v>-190200</v>
      </c>
      <c r="F69" s="315"/>
      <c r="G69" s="314">
        <v>0</v>
      </c>
      <c r="H69" s="315"/>
      <c r="I69" s="314">
        <v>0</v>
      </c>
      <c r="J69" s="315"/>
      <c r="K69" s="326">
        <v>-190200</v>
      </c>
      <c r="L69" s="294" t="e">
        <f>VLOOKUP(A69,#REF!,3,0)</f>
        <v>#REF!</v>
      </c>
    </row>
    <row r="70" spans="1:12">
      <c r="A70" s="312" t="s">
        <v>518</v>
      </c>
      <c r="B70" s="306" t="s">
        <v>158</v>
      </c>
      <c r="C70" s="312" t="s">
        <v>519</v>
      </c>
      <c r="D70" s="313"/>
      <c r="E70" s="326">
        <v>-393756.82</v>
      </c>
      <c r="F70" s="315"/>
      <c r="G70" s="314">
        <v>0</v>
      </c>
      <c r="H70" s="315"/>
      <c r="I70" s="326">
        <v>4810.18</v>
      </c>
      <c r="J70" s="315"/>
      <c r="K70" s="326">
        <v>-398567</v>
      </c>
      <c r="L70" s="294" t="e">
        <f>VLOOKUP(A70,#REF!,3,0)</f>
        <v>#REF!</v>
      </c>
    </row>
    <row r="71" spans="1:12">
      <c r="A71" s="312" t="s">
        <v>523</v>
      </c>
      <c r="B71" s="306" t="s">
        <v>158</v>
      </c>
      <c r="C71" s="312" t="s">
        <v>524</v>
      </c>
      <c r="D71" s="313"/>
      <c r="E71" s="326">
        <v>-268099.24</v>
      </c>
      <c r="F71" s="315"/>
      <c r="G71" s="314">
        <v>0</v>
      </c>
      <c r="H71" s="315"/>
      <c r="I71" s="326">
        <v>1306.28</v>
      </c>
      <c r="J71" s="315"/>
      <c r="K71" s="326">
        <v>-269405.52</v>
      </c>
      <c r="L71" s="294" t="e">
        <f>VLOOKUP(A71,#REF!,3,0)</f>
        <v>#REF!</v>
      </c>
    </row>
    <row r="72" spans="1:12">
      <c r="A72" s="312" t="s">
        <v>528</v>
      </c>
      <c r="B72" s="306" t="s">
        <v>158</v>
      </c>
      <c r="C72" s="312" t="s">
        <v>529</v>
      </c>
      <c r="D72" s="313"/>
      <c r="E72" s="326">
        <v>-444308.83</v>
      </c>
      <c r="F72" s="315"/>
      <c r="G72" s="314">
        <v>0</v>
      </c>
      <c r="H72" s="315"/>
      <c r="I72" s="326">
        <v>1764.47</v>
      </c>
      <c r="J72" s="315"/>
      <c r="K72" s="326">
        <v>-446073.3</v>
      </c>
      <c r="L72" s="294" t="e">
        <f>VLOOKUP(A72,#REF!,3,0)</f>
        <v>#REF!</v>
      </c>
    </row>
    <row r="73" spans="1:12">
      <c r="A73" s="312" t="s">
        <v>533</v>
      </c>
      <c r="B73" s="306" t="s">
        <v>158</v>
      </c>
      <c r="C73" s="312" t="s">
        <v>534</v>
      </c>
      <c r="D73" s="313"/>
      <c r="E73" s="326">
        <v>-35587.71</v>
      </c>
      <c r="F73" s="315"/>
      <c r="G73" s="314">
        <v>0</v>
      </c>
      <c r="H73" s="315"/>
      <c r="I73" s="314">
        <v>91.58</v>
      </c>
      <c r="J73" s="315"/>
      <c r="K73" s="326">
        <v>-35679.29</v>
      </c>
      <c r="L73" s="294" t="e">
        <f>VLOOKUP(A73,#REF!,3,0)</f>
        <v>#REF!</v>
      </c>
    </row>
    <row r="74" spans="1:12">
      <c r="A74" s="312" t="s">
        <v>536</v>
      </c>
      <c r="B74" s="306" t="s">
        <v>158</v>
      </c>
      <c r="C74" s="312" t="s">
        <v>537</v>
      </c>
      <c r="D74" s="313"/>
      <c r="E74" s="326">
        <v>-181718.84</v>
      </c>
      <c r="F74" s="315"/>
      <c r="G74" s="314">
        <v>0</v>
      </c>
      <c r="H74" s="315"/>
      <c r="I74" s="314">
        <v>88.69</v>
      </c>
      <c r="J74" s="315"/>
      <c r="K74" s="326">
        <v>-181807.53</v>
      </c>
      <c r="L74" s="294" t="e">
        <f>VLOOKUP(A74,#REF!,3,0)</f>
        <v>#REF!</v>
      </c>
    </row>
    <row r="75" spans="1:12">
      <c r="A75" s="316"/>
      <c r="B75" s="306"/>
      <c r="C75" s="316"/>
      <c r="D75" s="317"/>
      <c r="E75" s="317"/>
      <c r="F75" s="317"/>
      <c r="G75" s="317"/>
      <c r="H75" s="317"/>
      <c r="I75" s="317"/>
      <c r="J75" s="317"/>
      <c r="K75" s="317"/>
      <c r="L75" s="294"/>
    </row>
    <row r="76" spans="1:12">
      <c r="A76" s="308">
        <v>2</v>
      </c>
      <c r="B76" s="308" t="s">
        <v>542</v>
      </c>
      <c r="C76" s="309"/>
      <c r="D76" s="309"/>
      <c r="E76" s="325">
        <v>5729508.75</v>
      </c>
      <c r="F76" s="311"/>
      <c r="G76" s="325">
        <v>1773692.36</v>
      </c>
      <c r="H76" s="311"/>
      <c r="I76" s="325">
        <v>1667644.14</v>
      </c>
      <c r="J76" s="311"/>
      <c r="K76" s="325">
        <v>5623460.5300000003</v>
      </c>
      <c r="L76" s="294" t="e">
        <f>VLOOKUP(A76,#REF!,3,0)</f>
        <v>#REF!</v>
      </c>
    </row>
    <row r="77" spans="1:12">
      <c r="A77" s="308" t="s">
        <v>545</v>
      </c>
      <c r="B77" s="306" t="s">
        <v>158</v>
      </c>
      <c r="C77" s="308" t="s">
        <v>546</v>
      </c>
      <c r="D77" s="309"/>
      <c r="E77" s="325">
        <v>5338199.5199999996</v>
      </c>
      <c r="F77" s="311"/>
      <c r="G77" s="325">
        <v>1765631.16</v>
      </c>
      <c r="H77" s="311"/>
      <c r="I77" s="325">
        <v>1667644.14</v>
      </c>
      <c r="J77" s="311"/>
      <c r="K77" s="325">
        <v>5240212.5</v>
      </c>
      <c r="L77" s="294" t="e">
        <f>VLOOKUP(A77,#REF!,3,0)</f>
        <v>#REF!</v>
      </c>
    </row>
    <row r="78" spans="1:12">
      <c r="A78" s="308" t="s">
        <v>548</v>
      </c>
      <c r="B78" s="306" t="s">
        <v>158</v>
      </c>
      <c r="C78" s="308" t="s">
        <v>549</v>
      </c>
      <c r="D78" s="309"/>
      <c r="E78" s="325">
        <v>5338199.5199999996</v>
      </c>
      <c r="F78" s="311"/>
      <c r="G78" s="325">
        <v>1765631.16</v>
      </c>
      <c r="H78" s="311"/>
      <c r="I78" s="325">
        <v>1667644.14</v>
      </c>
      <c r="J78" s="311"/>
      <c r="K78" s="325">
        <v>5240212.5</v>
      </c>
      <c r="L78" s="294" t="e">
        <f>VLOOKUP(A78,#REF!,3,0)</f>
        <v>#REF!</v>
      </c>
    </row>
    <row r="79" spans="1:12">
      <c r="A79" s="308" t="s">
        <v>550</v>
      </c>
      <c r="B79" s="306" t="s">
        <v>158</v>
      </c>
      <c r="C79" s="308" t="s">
        <v>551</v>
      </c>
      <c r="D79" s="309"/>
      <c r="E79" s="325">
        <v>762755.58</v>
      </c>
      <c r="F79" s="311"/>
      <c r="G79" s="325">
        <v>365203.44</v>
      </c>
      <c r="H79" s="311"/>
      <c r="I79" s="325">
        <v>410085.19</v>
      </c>
      <c r="J79" s="311"/>
      <c r="K79" s="325">
        <v>807637.33</v>
      </c>
      <c r="L79" s="294" t="e">
        <f>VLOOKUP(A79,#REF!,3,0)</f>
        <v>#REF!</v>
      </c>
    </row>
    <row r="80" spans="1:12">
      <c r="A80" s="308" t="s">
        <v>556</v>
      </c>
      <c r="B80" s="306" t="s">
        <v>158</v>
      </c>
      <c r="C80" s="308" t="s">
        <v>551</v>
      </c>
      <c r="D80" s="309"/>
      <c r="E80" s="325">
        <v>2889.88</v>
      </c>
      <c r="F80" s="311"/>
      <c r="G80" s="325">
        <v>334792.26</v>
      </c>
      <c r="H80" s="311"/>
      <c r="I80" s="325">
        <v>337796.42</v>
      </c>
      <c r="J80" s="311"/>
      <c r="K80" s="325">
        <v>5894.04</v>
      </c>
      <c r="L80" s="294" t="e">
        <f>VLOOKUP(A80,#REF!,3,0)</f>
        <v>#REF!</v>
      </c>
    </row>
    <row r="81" spans="1:12">
      <c r="A81" s="312" t="s">
        <v>561</v>
      </c>
      <c r="B81" s="306" t="s">
        <v>158</v>
      </c>
      <c r="C81" s="312" t="s">
        <v>562</v>
      </c>
      <c r="D81" s="313"/>
      <c r="E81" s="314">
        <v>0</v>
      </c>
      <c r="F81" s="315"/>
      <c r="G81" s="326">
        <v>274667.65999999997</v>
      </c>
      <c r="H81" s="315"/>
      <c r="I81" s="326">
        <v>274667.65999999997</v>
      </c>
      <c r="J81" s="315"/>
      <c r="K81" s="314">
        <v>0</v>
      </c>
      <c r="L81" s="294" t="e">
        <f>VLOOKUP(A81,#REF!,3,0)</f>
        <v>#REF!</v>
      </c>
    </row>
    <row r="82" spans="1:12">
      <c r="A82" s="312" t="s">
        <v>564</v>
      </c>
      <c r="B82" s="306" t="s">
        <v>158</v>
      </c>
      <c r="C82" s="312" t="s">
        <v>565</v>
      </c>
      <c r="D82" s="313"/>
      <c r="E82" s="314">
        <v>0</v>
      </c>
      <c r="F82" s="315"/>
      <c r="G82" s="314">
        <v>685.98</v>
      </c>
      <c r="H82" s="315"/>
      <c r="I82" s="314">
        <v>685.98</v>
      </c>
      <c r="J82" s="315"/>
      <c r="K82" s="314">
        <v>0</v>
      </c>
      <c r="L82" s="294" t="e">
        <f>VLOOKUP(A82,#REF!,3,0)</f>
        <v>#REF!</v>
      </c>
    </row>
    <row r="83" spans="1:12">
      <c r="A83" s="312" t="s">
        <v>573</v>
      </c>
      <c r="B83" s="306" t="s">
        <v>158</v>
      </c>
      <c r="C83" s="312" t="s">
        <v>574</v>
      </c>
      <c r="D83" s="313"/>
      <c r="E83" s="326">
        <v>2889.88</v>
      </c>
      <c r="F83" s="315"/>
      <c r="G83" s="326">
        <v>59438.62</v>
      </c>
      <c r="H83" s="315"/>
      <c r="I83" s="326">
        <v>62442.78</v>
      </c>
      <c r="J83" s="315"/>
      <c r="K83" s="326">
        <v>5894.04</v>
      </c>
      <c r="L83" s="294" t="e">
        <f>VLOOKUP(A83,#REF!,3,0)</f>
        <v>#REF!</v>
      </c>
    </row>
    <row r="84" spans="1:12">
      <c r="A84" s="316"/>
      <c r="B84" s="306"/>
      <c r="C84" s="316"/>
      <c r="D84" s="317"/>
      <c r="E84" s="317"/>
      <c r="F84" s="317"/>
      <c r="G84" s="317"/>
      <c r="H84" s="317"/>
      <c r="I84" s="317"/>
      <c r="J84" s="317"/>
      <c r="K84" s="317"/>
      <c r="L84" s="294"/>
    </row>
    <row r="85" spans="1:12">
      <c r="A85" s="308" t="s">
        <v>577</v>
      </c>
      <c r="B85" s="306" t="s">
        <v>158</v>
      </c>
      <c r="C85" s="308" t="s">
        <v>578</v>
      </c>
      <c r="D85" s="309"/>
      <c r="E85" s="325">
        <v>759865.7</v>
      </c>
      <c r="F85" s="311"/>
      <c r="G85" s="325">
        <v>30411.18</v>
      </c>
      <c r="H85" s="311"/>
      <c r="I85" s="325">
        <v>72288.77</v>
      </c>
      <c r="J85" s="311"/>
      <c r="K85" s="325">
        <v>801743.29</v>
      </c>
      <c r="L85" s="294" t="e">
        <f>VLOOKUP(A85,#REF!,3,0)</f>
        <v>#REF!</v>
      </c>
    </row>
    <row r="86" spans="1:12">
      <c r="A86" s="312" t="s">
        <v>583</v>
      </c>
      <c r="B86" s="306" t="s">
        <v>158</v>
      </c>
      <c r="C86" s="312" t="s">
        <v>584</v>
      </c>
      <c r="D86" s="313"/>
      <c r="E86" s="326">
        <v>189142.1</v>
      </c>
      <c r="F86" s="315"/>
      <c r="G86" s="314">
        <v>258.97000000000003</v>
      </c>
      <c r="H86" s="315"/>
      <c r="I86" s="326">
        <v>22606.18</v>
      </c>
      <c r="J86" s="315"/>
      <c r="K86" s="326">
        <v>211489.31</v>
      </c>
      <c r="L86" s="294" t="e">
        <f>VLOOKUP(A86,#REF!,3,0)</f>
        <v>#REF!</v>
      </c>
    </row>
    <row r="87" spans="1:12">
      <c r="A87" s="312" t="s">
        <v>589</v>
      </c>
      <c r="B87" s="306" t="s">
        <v>158</v>
      </c>
      <c r="C87" s="312" t="s">
        <v>590</v>
      </c>
      <c r="D87" s="313"/>
      <c r="E87" s="326">
        <v>376995.89</v>
      </c>
      <c r="F87" s="315"/>
      <c r="G87" s="326">
        <v>22351.9</v>
      </c>
      <c r="H87" s="315"/>
      <c r="I87" s="326">
        <v>31140.48</v>
      </c>
      <c r="J87" s="315"/>
      <c r="K87" s="326">
        <v>385784.47</v>
      </c>
      <c r="L87" s="294" t="e">
        <f>VLOOKUP(A87,#REF!,3,0)</f>
        <v>#REF!</v>
      </c>
    </row>
    <row r="88" spans="1:12">
      <c r="A88" s="312" t="s">
        <v>595</v>
      </c>
      <c r="B88" s="306" t="s">
        <v>158</v>
      </c>
      <c r="C88" s="312" t="s">
        <v>596</v>
      </c>
      <c r="D88" s="313"/>
      <c r="E88" s="326">
        <v>13718.42</v>
      </c>
      <c r="F88" s="315"/>
      <c r="G88" s="314">
        <v>20.7</v>
      </c>
      <c r="H88" s="315"/>
      <c r="I88" s="326">
        <v>1808.46</v>
      </c>
      <c r="J88" s="315"/>
      <c r="K88" s="326">
        <v>15506.18</v>
      </c>
      <c r="L88" s="294" t="e">
        <f>VLOOKUP(A88,#REF!,3,0)</f>
        <v>#REF!</v>
      </c>
    </row>
    <row r="89" spans="1:12">
      <c r="A89" s="312" t="s">
        <v>601</v>
      </c>
      <c r="B89" s="306" t="s">
        <v>158</v>
      </c>
      <c r="C89" s="312" t="s">
        <v>602</v>
      </c>
      <c r="D89" s="313"/>
      <c r="E89" s="326">
        <v>30159.15</v>
      </c>
      <c r="F89" s="315"/>
      <c r="G89" s="326">
        <v>1787.86</v>
      </c>
      <c r="H89" s="315"/>
      <c r="I89" s="326">
        <v>2490.9</v>
      </c>
      <c r="J89" s="315"/>
      <c r="K89" s="326">
        <v>30862.19</v>
      </c>
      <c r="L89" s="294" t="e">
        <f>VLOOKUP(A89,#REF!,3,0)</f>
        <v>#REF!</v>
      </c>
    </row>
    <row r="90" spans="1:12">
      <c r="A90" s="312" t="s">
        <v>607</v>
      </c>
      <c r="B90" s="306" t="s">
        <v>158</v>
      </c>
      <c r="C90" s="312" t="s">
        <v>608</v>
      </c>
      <c r="D90" s="313"/>
      <c r="E90" s="326">
        <v>1714.89</v>
      </c>
      <c r="F90" s="315"/>
      <c r="G90" s="314">
        <v>2.57</v>
      </c>
      <c r="H90" s="315"/>
      <c r="I90" s="314">
        <v>226.06</v>
      </c>
      <c r="J90" s="315"/>
      <c r="K90" s="326">
        <v>1938.38</v>
      </c>
      <c r="L90" s="294" t="e">
        <f>VLOOKUP(A90,#REF!,3,0)</f>
        <v>#REF!</v>
      </c>
    </row>
    <row r="91" spans="1:12">
      <c r="A91" s="312" t="s">
        <v>613</v>
      </c>
      <c r="B91" s="306" t="s">
        <v>158</v>
      </c>
      <c r="C91" s="312" t="s">
        <v>614</v>
      </c>
      <c r="D91" s="313"/>
      <c r="E91" s="326">
        <v>3769.99</v>
      </c>
      <c r="F91" s="315"/>
      <c r="G91" s="314">
        <v>223.55</v>
      </c>
      <c r="H91" s="315"/>
      <c r="I91" s="314">
        <v>311.39</v>
      </c>
      <c r="J91" s="315"/>
      <c r="K91" s="326">
        <v>3857.83</v>
      </c>
      <c r="L91" s="294" t="e">
        <f>VLOOKUP(A91,#REF!,3,0)</f>
        <v>#REF!</v>
      </c>
    </row>
    <row r="92" spans="1:12">
      <c r="A92" s="312" t="s">
        <v>619</v>
      </c>
      <c r="B92" s="306" t="s">
        <v>158</v>
      </c>
      <c r="C92" s="312" t="s">
        <v>620</v>
      </c>
      <c r="D92" s="313"/>
      <c r="E92" s="326">
        <v>48231.23</v>
      </c>
      <c r="F92" s="315"/>
      <c r="G92" s="314">
        <v>66</v>
      </c>
      <c r="H92" s="315"/>
      <c r="I92" s="326">
        <v>5764.6</v>
      </c>
      <c r="J92" s="315"/>
      <c r="K92" s="326">
        <v>53929.83</v>
      </c>
      <c r="L92" s="294" t="e">
        <f>VLOOKUP(A92,#REF!,3,0)</f>
        <v>#REF!</v>
      </c>
    </row>
    <row r="93" spans="1:12">
      <c r="A93" s="312" t="s">
        <v>625</v>
      </c>
      <c r="B93" s="306" t="s">
        <v>158</v>
      </c>
      <c r="C93" s="312" t="s">
        <v>626</v>
      </c>
      <c r="D93" s="313"/>
      <c r="E93" s="326">
        <v>96134.03</v>
      </c>
      <c r="F93" s="315"/>
      <c r="G93" s="326">
        <v>5699.63</v>
      </c>
      <c r="H93" s="315"/>
      <c r="I93" s="326">
        <v>7940.7</v>
      </c>
      <c r="J93" s="315"/>
      <c r="K93" s="326">
        <v>98375.1</v>
      </c>
      <c r="L93" s="294" t="e">
        <f>VLOOKUP(A93,#REF!,3,0)</f>
        <v>#REF!</v>
      </c>
    </row>
    <row r="94" spans="1:12">
      <c r="A94" s="316"/>
      <c r="B94" s="306"/>
      <c r="C94" s="316"/>
      <c r="D94" s="317"/>
      <c r="E94" s="317"/>
      <c r="F94" s="317"/>
      <c r="G94" s="317"/>
      <c r="H94" s="317"/>
      <c r="I94" s="317"/>
      <c r="J94" s="317"/>
      <c r="K94" s="317"/>
      <c r="L94" s="294"/>
    </row>
    <row r="95" spans="1:12">
      <c r="A95" s="308" t="s">
        <v>631</v>
      </c>
      <c r="B95" s="306" t="s">
        <v>158</v>
      </c>
      <c r="C95" s="308" t="s">
        <v>632</v>
      </c>
      <c r="D95" s="309"/>
      <c r="E95" s="325">
        <v>99842.52</v>
      </c>
      <c r="F95" s="311"/>
      <c r="G95" s="325">
        <v>99834.04</v>
      </c>
      <c r="H95" s="311"/>
      <c r="I95" s="325">
        <v>113483.38</v>
      </c>
      <c r="J95" s="311"/>
      <c r="K95" s="325">
        <v>113491.86</v>
      </c>
      <c r="L95" s="294" t="e">
        <f>VLOOKUP(A95,#REF!,3,0)</f>
        <v>#REF!</v>
      </c>
    </row>
    <row r="96" spans="1:12">
      <c r="A96" s="308" t="s">
        <v>637</v>
      </c>
      <c r="B96" s="306" t="s">
        <v>158</v>
      </c>
      <c r="C96" s="308" t="s">
        <v>632</v>
      </c>
      <c r="D96" s="309"/>
      <c r="E96" s="325">
        <v>99842.52</v>
      </c>
      <c r="F96" s="311"/>
      <c r="G96" s="325">
        <v>99834.04</v>
      </c>
      <c r="H96" s="311"/>
      <c r="I96" s="325">
        <v>113483.38</v>
      </c>
      <c r="J96" s="311"/>
      <c r="K96" s="325">
        <v>113491.86</v>
      </c>
      <c r="L96" s="294" t="e">
        <f>VLOOKUP(A96,#REF!,3,0)</f>
        <v>#REF!</v>
      </c>
    </row>
    <row r="97" spans="1:12">
      <c r="A97" s="312" t="s">
        <v>638</v>
      </c>
      <c r="B97" s="306" t="s">
        <v>158</v>
      </c>
      <c r="C97" s="312" t="s">
        <v>639</v>
      </c>
      <c r="D97" s="313"/>
      <c r="E97" s="326">
        <v>78673.460000000006</v>
      </c>
      <c r="F97" s="315"/>
      <c r="G97" s="326">
        <v>78673.460000000006</v>
      </c>
      <c r="H97" s="315"/>
      <c r="I97" s="326">
        <v>89491.14</v>
      </c>
      <c r="J97" s="315"/>
      <c r="K97" s="326">
        <v>89491.14</v>
      </c>
      <c r="L97" s="294" t="e">
        <f>VLOOKUP(A97,#REF!,3,0)</f>
        <v>#REF!</v>
      </c>
    </row>
    <row r="98" spans="1:12">
      <c r="A98" s="312" t="s">
        <v>644</v>
      </c>
      <c r="B98" s="306" t="s">
        <v>158</v>
      </c>
      <c r="C98" s="312" t="s">
        <v>645</v>
      </c>
      <c r="D98" s="313"/>
      <c r="E98" s="326">
        <v>18809.22</v>
      </c>
      <c r="F98" s="315"/>
      <c r="G98" s="326">
        <v>18809.41</v>
      </c>
      <c r="H98" s="315"/>
      <c r="I98" s="326">
        <v>21326.5</v>
      </c>
      <c r="J98" s="315"/>
      <c r="K98" s="326">
        <v>21326.31</v>
      </c>
      <c r="L98" s="294" t="e">
        <f>VLOOKUP(A98,#REF!,3,0)</f>
        <v>#REF!</v>
      </c>
    </row>
    <row r="99" spans="1:12">
      <c r="A99" s="312" t="s">
        <v>650</v>
      </c>
      <c r="B99" s="306" t="s">
        <v>158</v>
      </c>
      <c r="C99" s="312" t="s">
        <v>651</v>
      </c>
      <c r="D99" s="313"/>
      <c r="E99" s="326">
        <v>2359.84</v>
      </c>
      <c r="F99" s="315"/>
      <c r="G99" s="326">
        <v>2351.17</v>
      </c>
      <c r="H99" s="315"/>
      <c r="I99" s="326">
        <v>2665.74</v>
      </c>
      <c r="J99" s="315"/>
      <c r="K99" s="326">
        <v>2674.41</v>
      </c>
      <c r="L99" s="294" t="e">
        <f>VLOOKUP(A99,#REF!,3,0)</f>
        <v>#REF!</v>
      </c>
    </row>
    <row r="100" spans="1:12">
      <c r="A100" s="316"/>
      <c r="B100" s="306"/>
      <c r="C100" s="316"/>
      <c r="D100" s="317"/>
      <c r="E100" s="317"/>
      <c r="F100" s="317"/>
      <c r="G100" s="317"/>
      <c r="H100" s="317"/>
      <c r="I100" s="317"/>
      <c r="J100" s="317"/>
      <c r="K100" s="317"/>
      <c r="L100" s="294"/>
    </row>
    <row r="101" spans="1:12">
      <c r="A101" s="308" t="s">
        <v>656</v>
      </c>
      <c r="B101" s="306" t="s">
        <v>158</v>
      </c>
      <c r="C101" s="308" t="s">
        <v>657</v>
      </c>
      <c r="D101" s="309"/>
      <c r="E101" s="325">
        <v>40484.85</v>
      </c>
      <c r="F101" s="311"/>
      <c r="G101" s="325">
        <v>39666.589999999997</v>
      </c>
      <c r="H101" s="311"/>
      <c r="I101" s="325">
        <v>36977.440000000002</v>
      </c>
      <c r="J101" s="311"/>
      <c r="K101" s="325">
        <v>37795.699999999997</v>
      </c>
      <c r="L101" s="294" t="e">
        <f>VLOOKUP(A101,#REF!,3,0)</f>
        <v>#REF!</v>
      </c>
    </row>
    <row r="102" spans="1:12">
      <c r="A102" s="308" t="s">
        <v>662</v>
      </c>
      <c r="B102" s="306" t="s">
        <v>158</v>
      </c>
      <c r="C102" s="308" t="s">
        <v>657</v>
      </c>
      <c r="D102" s="309"/>
      <c r="E102" s="325">
        <v>40484.85</v>
      </c>
      <c r="F102" s="311"/>
      <c r="G102" s="325">
        <v>39666.589999999997</v>
      </c>
      <c r="H102" s="311"/>
      <c r="I102" s="325">
        <v>36977.440000000002</v>
      </c>
      <c r="J102" s="311"/>
      <c r="K102" s="325">
        <v>37795.699999999997</v>
      </c>
      <c r="L102" s="294" t="e">
        <f>VLOOKUP(A102,#REF!,3,0)</f>
        <v>#REF!</v>
      </c>
    </row>
    <row r="103" spans="1:12">
      <c r="A103" s="312" t="s">
        <v>663</v>
      </c>
      <c r="B103" s="306" t="s">
        <v>158</v>
      </c>
      <c r="C103" s="312" t="s">
        <v>664</v>
      </c>
      <c r="D103" s="313"/>
      <c r="E103" s="314">
        <v>55.56</v>
      </c>
      <c r="F103" s="315"/>
      <c r="G103" s="314">
        <v>55.56</v>
      </c>
      <c r="H103" s="315"/>
      <c r="I103" s="314">
        <v>204.61</v>
      </c>
      <c r="J103" s="315"/>
      <c r="K103" s="314">
        <v>204.61</v>
      </c>
      <c r="L103" s="294" t="e">
        <f>VLOOKUP(A103,#REF!,3,0)</f>
        <v>#REF!</v>
      </c>
    </row>
    <row r="104" spans="1:12">
      <c r="A104" s="312" t="s">
        <v>669</v>
      </c>
      <c r="B104" s="306" t="s">
        <v>158</v>
      </c>
      <c r="C104" s="312" t="s">
        <v>670</v>
      </c>
      <c r="D104" s="313"/>
      <c r="E104" s="326">
        <v>24921.35</v>
      </c>
      <c r="F104" s="315"/>
      <c r="G104" s="326">
        <v>25255.14</v>
      </c>
      <c r="H104" s="315"/>
      <c r="I104" s="326">
        <v>23184.68</v>
      </c>
      <c r="J104" s="315"/>
      <c r="K104" s="326">
        <v>22850.89</v>
      </c>
      <c r="L104" s="294" t="e">
        <f>VLOOKUP(A104,#REF!,3,0)</f>
        <v>#REF!</v>
      </c>
    </row>
    <row r="105" spans="1:12">
      <c r="A105" s="312" t="s">
        <v>675</v>
      </c>
      <c r="B105" s="306" t="s">
        <v>158</v>
      </c>
      <c r="C105" s="312" t="s">
        <v>676</v>
      </c>
      <c r="D105" s="313"/>
      <c r="E105" s="314">
        <v>762.6</v>
      </c>
      <c r="F105" s="315"/>
      <c r="G105" s="314">
        <v>804.99</v>
      </c>
      <c r="H105" s="315"/>
      <c r="I105" s="314">
        <v>774.28</v>
      </c>
      <c r="J105" s="315"/>
      <c r="K105" s="314">
        <v>731.89</v>
      </c>
      <c r="L105" s="294" t="e">
        <f>VLOOKUP(A105,#REF!,3,0)</f>
        <v>#REF!</v>
      </c>
    </row>
    <row r="106" spans="1:12">
      <c r="A106" s="312" t="s">
        <v>681</v>
      </c>
      <c r="B106" s="306" t="s">
        <v>158</v>
      </c>
      <c r="C106" s="312" t="s">
        <v>682</v>
      </c>
      <c r="D106" s="313"/>
      <c r="E106" s="326">
        <v>3253.39</v>
      </c>
      <c r="F106" s="315"/>
      <c r="G106" s="326">
        <v>3861.28</v>
      </c>
      <c r="H106" s="315"/>
      <c r="I106" s="326">
        <v>3680.03</v>
      </c>
      <c r="J106" s="315"/>
      <c r="K106" s="326">
        <v>3072.14</v>
      </c>
      <c r="L106" s="294" t="e">
        <f>VLOOKUP(A106,#REF!,3,0)</f>
        <v>#REF!</v>
      </c>
    </row>
    <row r="107" spans="1:12">
      <c r="A107" s="312" t="s">
        <v>687</v>
      </c>
      <c r="B107" s="306" t="s">
        <v>158</v>
      </c>
      <c r="C107" s="312" t="s">
        <v>688</v>
      </c>
      <c r="D107" s="313"/>
      <c r="E107" s="326">
        <v>7852.21</v>
      </c>
      <c r="F107" s="315"/>
      <c r="G107" s="326">
        <v>8082.11</v>
      </c>
      <c r="H107" s="315"/>
      <c r="I107" s="326">
        <v>7497.15</v>
      </c>
      <c r="J107" s="315"/>
      <c r="K107" s="326">
        <v>7267.25</v>
      </c>
      <c r="L107" s="294" t="e">
        <f>VLOOKUP(A107,#REF!,3,0)</f>
        <v>#REF!</v>
      </c>
    </row>
    <row r="108" spans="1:12">
      <c r="A108" s="312" t="s">
        <v>693</v>
      </c>
      <c r="B108" s="306" t="s">
        <v>158</v>
      </c>
      <c r="C108" s="312" t="s">
        <v>694</v>
      </c>
      <c r="D108" s="313"/>
      <c r="E108" s="326">
        <v>1431.7</v>
      </c>
      <c r="F108" s="315"/>
      <c r="G108" s="326">
        <v>1607.51</v>
      </c>
      <c r="H108" s="315"/>
      <c r="I108" s="326">
        <v>1636.69</v>
      </c>
      <c r="J108" s="315"/>
      <c r="K108" s="326">
        <v>1460.88</v>
      </c>
      <c r="L108" s="294" t="e">
        <f>VLOOKUP(A108,#REF!,3,0)</f>
        <v>#REF!</v>
      </c>
    </row>
    <row r="109" spans="1:12">
      <c r="A109" s="312" t="s">
        <v>1918</v>
      </c>
      <c r="B109" s="306" t="s">
        <v>158</v>
      </c>
      <c r="C109" s="312" t="s">
        <v>1919</v>
      </c>
      <c r="D109" s="313"/>
      <c r="E109" s="326">
        <v>2208.04</v>
      </c>
      <c r="F109" s="315"/>
      <c r="G109" s="314">
        <v>0</v>
      </c>
      <c r="H109" s="315"/>
      <c r="I109" s="314">
        <v>0</v>
      </c>
      <c r="J109" s="315"/>
      <c r="K109" s="326">
        <v>2208.04</v>
      </c>
      <c r="L109" s="294" t="e">
        <f>VLOOKUP(A109,#REF!,3,0)</f>
        <v>#REF!</v>
      </c>
    </row>
    <row r="110" spans="1:12">
      <c r="A110" s="316"/>
      <c r="B110" s="306"/>
      <c r="C110" s="316"/>
      <c r="D110" s="317"/>
      <c r="E110" s="317"/>
      <c r="F110" s="317"/>
      <c r="G110" s="317"/>
      <c r="H110" s="317"/>
      <c r="I110" s="317"/>
      <c r="J110" s="317"/>
      <c r="K110" s="317"/>
      <c r="L110" s="294"/>
    </row>
    <row r="111" spans="1:12">
      <c r="A111" s="308" t="s">
        <v>699</v>
      </c>
      <c r="B111" s="306" t="s">
        <v>158</v>
      </c>
      <c r="C111" s="308" t="s">
        <v>700</v>
      </c>
      <c r="D111" s="309"/>
      <c r="E111" s="325">
        <v>308747.62</v>
      </c>
      <c r="F111" s="311"/>
      <c r="G111" s="325">
        <v>478492.51</v>
      </c>
      <c r="H111" s="311"/>
      <c r="I111" s="325">
        <v>370061.06</v>
      </c>
      <c r="J111" s="311"/>
      <c r="K111" s="325">
        <v>200316.17</v>
      </c>
      <c r="L111" s="294" t="e">
        <f>VLOOKUP(A111,#REF!,3,0)</f>
        <v>#REF!</v>
      </c>
    </row>
    <row r="112" spans="1:12">
      <c r="A112" s="308" t="s">
        <v>705</v>
      </c>
      <c r="B112" s="306" t="s">
        <v>158</v>
      </c>
      <c r="C112" s="308" t="s">
        <v>700</v>
      </c>
      <c r="D112" s="309"/>
      <c r="E112" s="325">
        <v>308747.62</v>
      </c>
      <c r="F112" s="311"/>
      <c r="G112" s="325">
        <v>478492.51</v>
      </c>
      <c r="H112" s="311"/>
      <c r="I112" s="325">
        <v>370061.06</v>
      </c>
      <c r="J112" s="311"/>
      <c r="K112" s="325">
        <v>200316.17</v>
      </c>
      <c r="L112" s="294" t="e">
        <f>VLOOKUP(A112,#REF!,3,0)</f>
        <v>#REF!</v>
      </c>
    </row>
    <row r="113" spans="1:12">
      <c r="A113" s="312" t="s">
        <v>706</v>
      </c>
      <c r="B113" s="306" t="s">
        <v>158</v>
      </c>
      <c r="C113" s="312" t="s">
        <v>707</v>
      </c>
      <c r="D113" s="313"/>
      <c r="E113" s="326">
        <v>278546.99</v>
      </c>
      <c r="F113" s="315"/>
      <c r="G113" s="326">
        <v>448291.88</v>
      </c>
      <c r="H113" s="315"/>
      <c r="I113" s="326">
        <v>367061.06</v>
      </c>
      <c r="J113" s="315"/>
      <c r="K113" s="326">
        <v>197316.17</v>
      </c>
      <c r="L113" s="294" t="e">
        <f>VLOOKUP(A113,#REF!,3,0)</f>
        <v>#REF!</v>
      </c>
    </row>
    <row r="114" spans="1:12">
      <c r="A114" s="312" t="s">
        <v>710</v>
      </c>
      <c r="B114" s="306" t="s">
        <v>158</v>
      </c>
      <c r="C114" s="312" t="s">
        <v>711</v>
      </c>
      <c r="D114" s="313"/>
      <c r="E114" s="326">
        <v>30200.63</v>
      </c>
      <c r="F114" s="315"/>
      <c r="G114" s="326">
        <v>30200.63</v>
      </c>
      <c r="H114" s="315"/>
      <c r="I114" s="326">
        <v>3000</v>
      </c>
      <c r="J114" s="315"/>
      <c r="K114" s="326">
        <v>3000</v>
      </c>
      <c r="L114" s="294" t="e">
        <f>VLOOKUP(A114,#REF!,3,0)</f>
        <v>#REF!</v>
      </c>
    </row>
    <row r="115" spans="1:12">
      <c r="A115" s="316"/>
      <c r="B115" s="306"/>
      <c r="C115" s="316"/>
      <c r="D115" s="317"/>
      <c r="E115" s="317"/>
      <c r="F115" s="317"/>
      <c r="G115" s="317"/>
      <c r="H115" s="317"/>
      <c r="I115" s="317"/>
      <c r="J115" s="317"/>
      <c r="K115" s="317"/>
      <c r="L115" s="294"/>
    </row>
    <row r="116" spans="1:12">
      <c r="A116" s="308" t="s">
        <v>714</v>
      </c>
      <c r="B116" s="306" t="s">
        <v>158</v>
      </c>
      <c r="C116" s="308" t="s">
        <v>227</v>
      </c>
      <c r="D116" s="309"/>
      <c r="E116" s="325">
        <v>4126368.95</v>
      </c>
      <c r="F116" s="311"/>
      <c r="G116" s="325">
        <v>782434.58</v>
      </c>
      <c r="H116" s="311"/>
      <c r="I116" s="325">
        <v>737037.07</v>
      </c>
      <c r="J116" s="311"/>
      <c r="K116" s="325">
        <v>4080971.44</v>
      </c>
      <c r="L116" s="294" t="e">
        <f>VLOOKUP(A116,#REF!,3,0)</f>
        <v>#REF!</v>
      </c>
    </row>
    <row r="117" spans="1:12">
      <c r="A117" s="308" t="s">
        <v>719</v>
      </c>
      <c r="B117" s="306" t="s">
        <v>158</v>
      </c>
      <c r="C117" s="308" t="s">
        <v>227</v>
      </c>
      <c r="D117" s="309"/>
      <c r="E117" s="325">
        <v>4126368.95</v>
      </c>
      <c r="F117" s="311"/>
      <c r="G117" s="325">
        <v>782434.58</v>
      </c>
      <c r="H117" s="311"/>
      <c r="I117" s="325">
        <v>737037.07</v>
      </c>
      <c r="J117" s="311"/>
      <c r="K117" s="325">
        <v>4080971.44</v>
      </c>
      <c r="L117" s="294" t="e">
        <f>VLOOKUP(A117,#REF!,3,0)</f>
        <v>#REF!</v>
      </c>
    </row>
    <row r="118" spans="1:12">
      <c r="A118" s="312" t="s">
        <v>720</v>
      </c>
      <c r="B118" s="306" t="s">
        <v>158</v>
      </c>
      <c r="C118" s="312" t="s">
        <v>721</v>
      </c>
      <c r="D118" s="313"/>
      <c r="E118" s="326">
        <v>3240754.11</v>
      </c>
      <c r="F118" s="315"/>
      <c r="G118" s="326">
        <v>576252.24</v>
      </c>
      <c r="H118" s="315"/>
      <c r="I118" s="326">
        <v>736779.2</v>
      </c>
      <c r="J118" s="315"/>
      <c r="K118" s="326">
        <v>3401281.07</v>
      </c>
      <c r="L118" s="294" t="e">
        <f>VLOOKUP(A118,#REF!,3,0)</f>
        <v>#REF!</v>
      </c>
    </row>
    <row r="119" spans="1:12">
      <c r="A119" s="312" t="s">
        <v>730</v>
      </c>
      <c r="B119" s="306" t="s">
        <v>158</v>
      </c>
      <c r="C119" s="312" t="s">
        <v>731</v>
      </c>
      <c r="D119" s="313"/>
      <c r="E119" s="326">
        <v>362149.29</v>
      </c>
      <c r="F119" s="315"/>
      <c r="G119" s="314">
        <v>0</v>
      </c>
      <c r="H119" s="315"/>
      <c r="I119" s="314">
        <v>257.87</v>
      </c>
      <c r="J119" s="315"/>
      <c r="K119" s="326">
        <v>362407.16</v>
      </c>
      <c r="L119" s="294" t="e">
        <f>VLOOKUP(A119,#REF!,3,0)</f>
        <v>#REF!</v>
      </c>
    </row>
    <row r="120" spans="1:12">
      <c r="A120" s="312" t="s">
        <v>2619</v>
      </c>
      <c r="B120" s="306" t="s">
        <v>158</v>
      </c>
      <c r="C120" s="312" t="s">
        <v>2620</v>
      </c>
      <c r="D120" s="313"/>
      <c r="E120" s="326">
        <v>523465.55</v>
      </c>
      <c r="F120" s="315"/>
      <c r="G120" s="326">
        <v>206182.34</v>
      </c>
      <c r="H120" s="315"/>
      <c r="I120" s="314">
        <v>0</v>
      </c>
      <c r="J120" s="315"/>
      <c r="K120" s="326">
        <v>317283.21000000002</v>
      </c>
      <c r="L120" s="294" t="e">
        <f>VLOOKUP(A120,#REF!,3,0)</f>
        <v>#REF!</v>
      </c>
    </row>
    <row r="121" spans="1:12">
      <c r="A121" s="316"/>
      <c r="B121" s="306"/>
      <c r="C121" s="316"/>
      <c r="D121" s="317"/>
      <c r="E121" s="317"/>
      <c r="F121" s="317"/>
      <c r="G121" s="317"/>
      <c r="H121" s="317"/>
      <c r="I121" s="317"/>
      <c r="J121" s="317"/>
      <c r="K121" s="317"/>
      <c r="L121" s="294"/>
    </row>
    <row r="122" spans="1:12">
      <c r="A122" s="308" t="s">
        <v>732</v>
      </c>
      <c r="B122" s="306" t="s">
        <v>158</v>
      </c>
      <c r="C122" s="308" t="s">
        <v>733</v>
      </c>
      <c r="D122" s="309"/>
      <c r="E122" s="325">
        <v>391309.23</v>
      </c>
      <c r="F122" s="311"/>
      <c r="G122" s="325">
        <v>8061.2</v>
      </c>
      <c r="H122" s="311"/>
      <c r="I122" s="310">
        <v>0</v>
      </c>
      <c r="J122" s="311"/>
      <c r="K122" s="325">
        <v>383248.03</v>
      </c>
      <c r="L122" s="294" t="e">
        <f>VLOOKUP(A122,#REF!,3,0)</f>
        <v>#REF!</v>
      </c>
    </row>
    <row r="123" spans="1:12">
      <c r="A123" s="308" t="s">
        <v>734</v>
      </c>
      <c r="B123" s="306" t="s">
        <v>158</v>
      </c>
      <c r="C123" s="308" t="s">
        <v>735</v>
      </c>
      <c r="D123" s="309"/>
      <c r="E123" s="325">
        <v>391309.23</v>
      </c>
      <c r="F123" s="311"/>
      <c r="G123" s="325">
        <v>8061.2</v>
      </c>
      <c r="H123" s="311"/>
      <c r="I123" s="310">
        <v>0</v>
      </c>
      <c r="J123" s="311"/>
      <c r="K123" s="325">
        <v>383248.03</v>
      </c>
      <c r="L123" s="294" t="e">
        <f>VLOOKUP(A123,#REF!,3,0)</f>
        <v>#REF!</v>
      </c>
    </row>
    <row r="124" spans="1:12">
      <c r="A124" s="308" t="s">
        <v>736</v>
      </c>
      <c r="B124" s="306" t="s">
        <v>158</v>
      </c>
      <c r="C124" s="308" t="s">
        <v>737</v>
      </c>
      <c r="D124" s="309"/>
      <c r="E124" s="325">
        <v>371109.23</v>
      </c>
      <c r="F124" s="311"/>
      <c r="G124" s="325">
        <v>8061.2</v>
      </c>
      <c r="H124" s="311"/>
      <c r="I124" s="310">
        <v>0</v>
      </c>
      <c r="J124" s="311"/>
      <c r="K124" s="325">
        <v>363048.03</v>
      </c>
      <c r="L124" s="294" t="e">
        <f>VLOOKUP(A124,#REF!,3,0)</f>
        <v>#REF!</v>
      </c>
    </row>
    <row r="125" spans="1:12">
      <c r="A125" s="308" t="s">
        <v>738</v>
      </c>
      <c r="B125" s="306" t="s">
        <v>158</v>
      </c>
      <c r="C125" s="308" t="s">
        <v>737</v>
      </c>
      <c r="D125" s="309"/>
      <c r="E125" s="325">
        <v>371109.23</v>
      </c>
      <c r="F125" s="311"/>
      <c r="G125" s="325">
        <v>8061.2</v>
      </c>
      <c r="H125" s="311"/>
      <c r="I125" s="310">
        <v>0</v>
      </c>
      <c r="J125" s="311"/>
      <c r="K125" s="325">
        <v>363048.03</v>
      </c>
      <c r="L125" s="294" t="e">
        <f>VLOOKUP(A125,#REF!,3,0)</f>
        <v>#REF!</v>
      </c>
    </row>
    <row r="126" spans="1:12">
      <c r="A126" s="312" t="s">
        <v>739</v>
      </c>
      <c r="B126" s="306" t="s">
        <v>158</v>
      </c>
      <c r="C126" s="312" t="s">
        <v>740</v>
      </c>
      <c r="D126" s="313"/>
      <c r="E126" s="326">
        <v>371109.23</v>
      </c>
      <c r="F126" s="315"/>
      <c r="G126" s="326">
        <v>8061.2</v>
      </c>
      <c r="H126" s="315"/>
      <c r="I126" s="314">
        <v>0</v>
      </c>
      <c r="J126" s="315"/>
      <c r="K126" s="326">
        <v>363048.03</v>
      </c>
      <c r="L126" s="294" t="e">
        <f>VLOOKUP(A126,#REF!,3,0)</f>
        <v>#REF!</v>
      </c>
    </row>
    <row r="127" spans="1:12">
      <c r="A127" s="316"/>
      <c r="B127" s="306"/>
      <c r="C127" s="316"/>
      <c r="D127" s="317"/>
      <c r="E127" s="317"/>
      <c r="F127" s="317"/>
      <c r="G127" s="317"/>
      <c r="H127" s="317"/>
      <c r="I127" s="317"/>
      <c r="J127" s="317"/>
      <c r="K127" s="317"/>
      <c r="L127" s="294"/>
    </row>
    <row r="128" spans="1:12">
      <c r="A128" s="308" t="s">
        <v>2624</v>
      </c>
      <c r="B128" s="306" t="s">
        <v>158</v>
      </c>
      <c r="C128" s="308" t="s">
        <v>2625</v>
      </c>
      <c r="D128" s="309"/>
      <c r="E128" s="325">
        <v>20200</v>
      </c>
      <c r="F128" s="311"/>
      <c r="G128" s="310">
        <v>0</v>
      </c>
      <c r="H128" s="311"/>
      <c r="I128" s="310">
        <v>0</v>
      </c>
      <c r="J128" s="311"/>
      <c r="K128" s="325">
        <v>20200</v>
      </c>
      <c r="L128" s="294" t="e">
        <f>VLOOKUP(A128,#REF!,3,0)</f>
        <v>#REF!</v>
      </c>
    </row>
    <row r="129" spans="1:13">
      <c r="A129" s="308" t="s">
        <v>2628</v>
      </c>
      <c r="B129" s="306" t="s">
        <v>158</v>
      </c>
      <c r="C129" s="308" t="s">
        <v>2625</v>
      </c>
      <c r="D129" s="309"/>
      <c r="E129" s="325">
        <v>20200</v>
      </c>
      <c r="F129" s="311"/>
      <c r="G129" s="310">
        <v>0</v>
      </c>
      <c r="H129" s="311"/>
      <c r="I129" s="310">
        <v>0</v>
      </c>
      <c r="J129" s="311"/>
      <c r="K129" s="325">
        <v>20200</v>
      </c>
      <c r="L129" s="294" t="e">
        <f>VLOOKUP(A129,#REF!,3,0)</f>
        <v>#REF!</v>
      </c>
    </row>
    <row r="130" spans="1:13">
      <c r="A130" s="312" t="s">
        <v>2629</v>
      </c>
      <c r="B130" s="306" t="s">
        <v>158</v>
      </c>
      <c r="C130" s="312" t="s">
        <v>2630</v>
      </c>
      <c r="D130" s="313"/>
      <c r="E130" s="326">
        <v>20200</v>
      </c>
      <c r="F130" s="315"/>
      <c r="G130" s="314">
        <v>0</v>
      </c>
      <c r="H130" s="315"/>
      <c r="I130" s="314">
        <v>0</v>
      </c>
      <c r="J130" s="315"/>
      <c r="K130" s="326">
        <v>20200</v>
      </c>
      <c r="L130" s="294" t="e">
        <f>VLOOKUP(A130,#REF!,3,0)</f>
        <v>#REF!</v>
      </c>
    </row>
    <row r="131" spans="1:13">
      <c r="A131" s="316"/>
      <c r="B131" s="306"/>
      <c r="C131" s="316"/>
      <c r="D131" s="317"/>
      <c r="E131" s="317"/>
      <c r="F131" s="317"/>
      <c r="G131" s="317"/>
      <c r="H131" s="317"/>
      <c r="I131" s="317"/>
      <c r="J131" s="317"/>
      <c r="K131" s="317"/>
      <c r="L131" s="294"/>
    </row>
    <row r="132" spans="1:13">
      <c r="A132" s="308">
        <v>3</v>
      </c>
      <c r="B132" s="308" t="s">
        <v>742</v>
      </c>
      <c r="C132" s="309"/>
      <c r="D132" s="309"/>
      <c r="E132" s="325">
        <v>7366922.4199999999</v>
      </c>
      <c r="F132" s="311"/>
      <c r="G132" s="325">
        <v>862644.87</v>
      </c>
      <c r="H132" s="311"/>
      <c r="I132" s="325">
        <v>34697.9</v>
      </c>
      <c r="J132" s="311"/>
      <c r="K132" s="325">
        <v>8194869.3899999997</v>
      </c>
      <c r="L132" s="294" t="e">
        <f>VLOOKUP(A132,#REF!,3,0)</f>
        <v>#REF!</v>
      </c>
      <c r="M132" s="51">
        <f>G132-I132</f>
        <v>827946.97</v>
      </c>
    </row>
    <row r="133" spans="1:13">
      <c r="A133" s="308" t="s">
        <v>747</v>
      </c>
      <c r="B133" s="306" t="s">
        <v>158</v>
      </c>
      <c r="C133" s="308" t="s">
        <v>748</v>
      </c>
      <c r="D133" s="309"/>
      <c r="E133" s="325">
        <v>5294904.84</v>
      </c>
      <c r="F133" s="311"/>
      <c r="G133" s="325">
        <v>556691.97</v>
      </c>
      <c r="H133" s="311"/>
      <c r="I133" s="325">
        <v>20546.29</v>
      </c>
      <c r="J133" s="311"/>
      <c r="K133" s="325">
        <v>5831050.5199999996</v>
      </c>
      <c r="L133" s="294" t="e">
        <f>VLOOKUP(A133,#REF!,3,0)</f>
        <v>#REF!</v>
      </c>
      <c r="M133" s="51">
        <f t="shared" ref="M133:M196" si="0">G133-I133</f>
        <v>536145.67999999993</v>
      </c>
    </row>
    <row r="134" spans="1:13">
      <c r="A134" s="308" t="s">
        <v>753</v>
      </c>
      <c r="B134" s="306" t="s">
        <v>158</v>
      </c>
      <c r="C134" s="308" t="s">
        <v>754</v>
      </c>
      <c r="D134" s="309"/>
      <c r="E134" s="325">
        <v>4305884.24</v>
      </c>
      <c r="F134" s="311"/>
      <c r="G134" s="325">
        <v>471947.29</v>
      </c>
      <c r="H134" s="311"/>
      <c r="I134" s="325">
        <v>20546.29</v>
      </c>
      <c r="J134" s="311"/>
      <c r="K134" s="325">
        <v>4757285.24</v>
      </c>
      <c r="L134" s="294" t="e">
        <f>VLOOKUP(A134,#REF!,3,0)</f>
        <v>#REF!</v>
      </c>
      <c r="M134" s="51">
        <f t="shared" si="0"/>
        <v>451401</v>
      </c>
    </row>
    <row r="135" spans="1:13">
      <c r="A135" s="308" t="s">
        <v>758</v>
      </c>
      <c r="B135" s="306" t="s">
        <v>158</v>
      </c>
      <c r="C135" s="308" t="s">
        <v>759</v>
      </c>
      <c r="D135" s="309"/>
      <c r="E135" s="325">
        <v>409313.61</v>
      </c>
      <c r="F135" s="311"/>
      <c r="G135" s="325">
        <v>40273.89</v>
      </c>
      <c r="H135" s="311"/>
      <c r="I135" s="310">
        <v>0.36</v>
      </c>
      <c r="J135" s="311"/>
      <c r="K135" s="325">
        <v>449587.14</v>
      </c>
      <c r="L135" s="294" t="e">
        <f>VLOOKUP(A135,#REF!,3,0)</f>
        <v>#REF!</v>
      </c>
      <c r="M135" s="51">
        <f t="shared" si="0"/>
        <v>40273.53</v>
      </c>
    </row>
    <row r="136" spans="1:13">
      <c r="A136" s="308" t="s">
        <v>764</v>
      </c>
      <c r="B136" s="306" t="s">
        <v>158</v>
      </c>
      <c r="C136" s="308" t="s">
        <v>765</v>
      </c>
      <c r="D136" s="309"/>
      <c r="E136" s="325">
        <v>323419.59000000003</v>
      </c>
      <c r="F136" s="311"/>
      <c r="G136" s="325">
        <v>40273.89</v>
      </c>
      <c r="H136" s="311"/>
      <c r="I136" s="310">
        <v>0.36</v>
      </c>
      <c r="J136" s="311"/>
      <c r="K136" s="325">
        <v>363693.12</v>
      </c>
      <c r="L136" s="294" t="e">
        <f>VLOOKUP(A136,#REF!,3,0)</f>
        <v>#REF!</v>
      </c>
      <c r="M136" s="51">
        <f t="shared" si="0"/>
        <v>40273.53</v>
      </c>
    </row>
    <row r="137" spans="1:13">
      <c r="A137" s="312" t="s">
        <v>770</v>
      </c>
      <c r="B137" s="306" t="s">
        <v>158</v>
      </c>
      <c r="C137" s="312" t="s">
        <v>771</v>
      </c>
      <c r="D137" s="313"/>
      <c r="E137" s="326">
        <v>193592.67</v>
      </c>
      <c r="F137" s="315"/>
      <c r="G137" s="326">
        <v>24676.97</v>
      </c>
      <c r="H137" s="315"/>
      <c r="I137" s="314">
        <v>0.34</v>
      </c>
      <c r="J137" s="315"/>
      <c r="K137" s="326">
        <v>218269.3</v>
      </c>
      <c r="L137" s="294" t="e">
        <f>VLOOKUP(A137,#REF!,3,0)</f>
        <v>#REF!</v>
      </c>
      <c r="M137" s="51">
        <f t="shared" si="0"/>
        <v>24676.63</v>
      </c>
    </row>
    <row r="138" spans="1:13">
      <c r="A138" s="312" t="s">
        <v>776</v>
      </c>
      <c r="B138" s="306" t="s">
        <v>158</v>
      </c>
      <c r="C138" s="312" t="s">
        <v>777</v>
      </c>
      <c r="D138" s="313"/>
      <c r="E138" s="326">
        <v>49141.29</v>
      </c>
      <c r="F138" s="315"/>
      <c r="G138" s="326">
        <v>6292.46</v>
      </c>
      <c r="H138" s="315"/>
      <c r="I138" s="314">
        <v>0</v>
      </c>
      <c r="J138" s="315"/>
      <c r="K138" s="326">
        <v>55433.75</v>
      </c>
      <c r="L138" s="294" t="e">
        <f>VLOOKUP(A138,#REF!,3,0)</f>
        <v>#REF!</v>
      </c>
      <c r="M138" s="51">
        <f t="shared" si="0"/>
        <v>6292.46</v>
      </c>
    </row>
    <row r="139" spans="1:13">
      <c r="A139" s="312" t="s">
        <v>781</v>
      </c>
      <c r="B139" s="306" t="s">
        <v>158</v>
      </c>
      <c r="C139" s="312" t="s">
        <v>782</v>
      </c>
      <c r="D139" s="313"/>
      <c r="E139" s="326">
        <v>13587.79</v>
      </c>
      <c r="F139" s="315"/>
      <c r="G139" s="326">
        <v>1974.11</v>
      </c>
      <c r="H139" s="315"/>
      <c r="I139" s="314">
        <v>0</v>
      </c>
      <c r="J139" s="315"/>
      <c r="K139" s="326">
        <v>15561.9</v>
      </c>
      <c r="L139" s="294" t="e">
        <f>VLOOKUP(A139,#REF!,3,0)</f>
        <v>#REF!</v>
      </c>
      <c r="M139" s="51">
        <f t="shared" si="0"/>
        <v>1974.11</v>
      </c>
    </row>
    <row r="140" spans="1:13">
      <c r="A140" s="312" t="s">
        <v>786</v>
      </c>
      <c r="B140" s="306" t="s">
        <v>158</v>
      </c>
      <c r="C140" s="312" t="s">
        <v>787</v>
      </c>
      <c r="D140" s="313"/>
      <c r="E140" s="326">
        <v>3835.58</v>
      </c>
      <c r="F140" s="315"/>
      <c r="G140" s="314">
        <v>246.76</v>
      </c>
      <c r="H140" s="315"/>
      <c r="I140" s="314">
        <v>0</v>
      </c>
      <c r="J140" s="315"/>
      <c r="K140" s="326">
        <v>4082.34</v>
      </c>
      <c r="L140" s="294" t="e">
        <f>VLOOKUP(A140,#REF!,3,0)</f>
        <v>#REF!</v>
      </c>
      <c r="M140" s="51">
        <f t="shared" si="0"/>
        <v>246.76</v>
      </c>
    </row>
    <row r="141" spans="1:13">
      <c r="A141" s="312" t="s">
        <v>792</v>
      </c>
      <c r="B141" s="306" t="s">
        <v>158</v>
      </c>
      <c r="C141" s="312" t="s">
        <v>793</v>
      </c>
      <c r="D141" s="313"/>
      <c r="E141" s="326">
        <v>5670</v>
      </c>
      <c r="F141" s="315"/>
      <c r="G141" s="314">
        <v>630</v>
      </c>
      <c r="H141" s="315"/>
      <c r="I141" s="314">
        <v>0</v>
      </c>
      <c r="J141" s="315"/>
      <c r="K141" s="326">
        <v>6300</v>
      </c>
      <c r="L141" s="294" t="e">
        <f>VLOOKUP(A141,#REF!,3,0)</f>
        <v>#REF!</v>
      </c>
      <c r="M141" s="51">
        <f t="shared" si="0"/>
        <v>630</v>
      </c>
    </row>
    <row r="142" spans="1:13">
      <c r="A142" s="312" t="s">
        <v>800</v>
      </c>
      <c r="B142" s="306" t="s">
        <v>158</v>
      </c>
      <c r="C142" s="312" t="s">
        <v>584</v>
      </c>
      <c r="D142" s="313"/>
      <c r="E142" s="326">
        <v>18507.29</v>
      </c>
      <c r="F142" s="315"/>
      <c r="G142" s="326">
        <v>2056.37</v>
      </c>
      <c r="H142" s="315"/>
      <c r="I142" s="314">
        <v>0</v>
      </c>
      <c r="J142" s="315"/>
      <c r="K142" s="326">
        <v>20563.66</v>
      </c>
      <c r="L142" s="294" t="e">
        <f>VLOOKUP(A142,#REF!,3,0)</f>
        <v>#REF!</v>
      </c>
      <c r="M142" s="51">
        <f t="shared" si="0"/>
        <v>2056.37</v>
      </c>
    </row>
    <row r="143" spans="1:13">
      <c r="A143" s="312" t="s">
        <v>805</v>
      </c>
      <c r="B143" s="306" t="s">
        <v>158</v>
      </c>
      <c r="C143" s="312" t="s">
        <v>806</v>
      </c>
      <c r="D143" s="313"/>
      <c r="E143" s="326">
        <v>24312.23</v>
      </c>
      <c r="F143" s="315"/>
      <c r="G143" s="326">
        <v>2741.83</v>
      </c>
      <c r="H143" s="315"/>
      <c r="I143" s="314">
        <v>0.01</v>
      </c>
      <c r="J143" s="315"/>
      <c r="K143" s="326">
        <v>27054.05</v>
      </c>
      <c r="L143" s="294" t="e">
        <f>VLOOKUP(A143,#REF!,3,0)</f>
        <v>#REF!</v>
      </c>
      <c r="M143" s="51">
        <f t="shared" si="0"/>
        <v>2741.8199999999997</v>
      </c>
    </row>
    <row r="144" spans="1:13">
      <c r="A144" s="312" t="s">
        <v>810</v>
      </c>
      <c r="B144" s="306" t="s">
        <v>158</v>
      </c>
      <c r="C144" s="312" t="s">
        <v>811</v>
      </c>
      <c r="D144" s="313"/>
      <c r="E144" s="326">
        <v>1480.58</v>
      </c>
      <c r="F144" s="315"/>
      <c r="G144" s="314">
        <v>164.51</v>
      </c>
      <c r="H144" s="315"/>
      <c r="I144" s="314">
        <v>0</v>
      </c>
      <c r="J144" s="315"/>
      <c r="K144" s="326">
        <v>1645.09</v>
      </c>
      <c r="L144" s="294" t="e">
        <f>VLOOKUP(A144,#REF!,3,0)</f>
        <v>#REF!</v>
      </c>
      <c r="M144" s="51">
        <f t="shared" si="0"/>
        <v>164.51</v>
      </c>
    </row>
    <row r="145" spans="1:13">
      <c r="A145" s="312" t="s">
        <v>815</v>
      </c>
      <c r="B145" s="306" t="s">
        <v>158</v>
      </c>
      <c r="C145" s="312" t="s">
        <v>816</v>
      </c>
      <c r="D145" s="313"/>
      <c r="E145" s="326">
        <v>1944.97</v>
      </c>
      <c r="F145" s="315"/>
      <c r="G145" s="314">
        <v>219.34</v>
      </c>
      <c r="H145" s="315"/>
      <c r="I145" s="314">
        <v>0</v>
      </c>
      <c r="J145" s="315"/>
      <c r="K145" s="326">
        <v>2164.31</v>
      </c>
      <c r="L145" s="294" t="e">
        <f>VLOOKUP(A145,#REF!,3,0)</f>
        <v>#REF!</v>
      </c>
      <c r="M145" s="51">
        <f t="shared" si="0"/>
        <v>219.34</v>
      </c>
    </row>
    <row r="146" spans="1:13">
      <c r="A146" s="312" t="s">
        <v>820</v>
      </c>
      <c r="B146" s="306" t="s">
        <v>158</v>
      </c>
      <c r="C146" s="312" t="s">
        <v>821</v>
      </c>
      <c r="D146" s="313"/>
      <c r="E146" s="314">
        <v>185.07</v>
      </c>
      <c r="F146" s="315"/>
      <c r="G146" s="314">
        <v>20.57</v>
      </c>
      <c r="H146" s="315"/>
      <c r="I146" s="314">
        <v>0</v>
      </c>
      <c r="J146" s="315"/>
      <c r="K146" s="314">
        <v>205.64</v>
      </c>
      <c r="L146" s="294" t="e">
        <f>VLOOKUP(A146,#REF!,3,0)</f>
        <v>#REF!</v>
      </c>
      <c r="M146" s="51">
        <f t="shared" si="0"/>
        <v>20.57</v>
      </c>
    </row>
    <row r="147" spans="1:13">
      <c r="A147" s="312" t="s">
        <v>825</v>
      </c>
      <c r="B147" s="306" t="s">
        <v>158</v>
      </c>
      <c r="C147" s="312" t="s">
        <v>826</v>
      </c>
      <c r="D147" s="313"/>
      <c r="E147" s="314">
        <v>243.13</v>
      </c>
      <c r="F147" s="315"/>
      <c r="G147" s="314">
        <v>27.42</v>
      </c>
      <c r="H147" s="315"/>
      <c r="I147" s="314">
        <v>0</v>
      </c>
      <c r="J147" s="315"/>
      <c r="K147" s="314">
        <v>270.55</v>
      </c>
      <c r="L147" s="294" t="e">
        <f>VLOOKUP(A147,#REF!,3,0)</f>
        <v>#REF!</v>
      </c>
      <c r="M147" s="51">
        <f t="shared" si="0"/>
        <v>27.42</v>
      </c>
    </row>
    <row r="148" spans="1:13">
      <c r="A148" s="312" t="s">
        <v>830</v>
      </c>
      <c r="B148" s="306" t="s">
        <v>158</v>
      </c>
      <c r="C148" s="312" t="s">
        <v>831</v>
      </c>
      <c r="D148" s="313"/>
      <c r="E148" s="326">
        <v>4719.3599999999997</v>
      </c>
      <c r="F148" s="315"/>
      <c r="G148" s="314">
        <v>524.38</v>
      </c>
      <c r="H148" s="315"/>
      <c r="I148" s="314">
        <v>0.01</v>
      </c>
      <c r="J148" s="315"/>
      <c r="K148" s="326">
        <v>5243.73</v>
      </c>
      <c r="L148" s="294" t="e">
        <f>VLOOKUP(A148,#REF!,3,0)</f>
        <v>#REF!</v>
      </c>
      <c r="M148" s="51">
        <f t="shared" si="0"/>
        <v>524.37</v>
      </c>
    </row>
    <row r="149" spans="1:13">
      <c r="A149" s="312" t="s">
        <v>836</v>
      </c>
      <c r="B149" s="306" t="s">
        <v>158</v>
      </c>
      <c r="C149" s="312" t="s">
        <v>837</v>
      </c>
      <c r="D149" s="313"/>
      <c r="E149" s="326">
        <v>6199.63</v>
      </c>
      <c r="F149" s="315"/>
      <c r="G149" s="314">
        <v>699.17</v>
      </c>
      <c r="H149" s="315"/>
      <c r="I149" s="314">
        <v>0</v>
      </c>
      <c r="J149" s="315"/>
      <c r="K149" s="326">
        <v>6898.8</v>
      </c>
      <c r="L149" s="294" t="e">
        <f>VLOOKUP(A149,#REF!,3,0)</f>
        <v>#REF!</v>
      </c>
      <c r="M149" s="51">
        <f t="shared" si="0"/>
        <v>699.17</v>
      </c>
    </row>
    <row r="150" spans="1:13">
      <c r="A150" s="316"/>
      <c r="B150" s="306"/>
      <c r="C150" s="316"/>
      <c r="D150" s="317"/>
      <c r="E150" s="317"/>
      <c r="F150" s="317"/>
      <c r="G150" s="317"/>
      <c r="H150" s="317"/>
      <c r="I150" s="317"/>
      <c r="J150" s="317"/>
      <c r="K150" s="317"/>
      <c r="L150" s="294"/>
      <c r="M150" s="51">
        <f t="shared" si="0"/>
        <v>0</v>
      </c>
    </row>
    <row r="151" spans="1:13">
      <c r="A151" s="308" t="s">
        <v>841</v>
      </c>
      <c r="B151" s="306" t="s">
        <v>158</v>
      </c>
      <c r="C151" s="308" t="s">
        <v>842</v>
      </c>
      <c r="D151" s="309"/>
      <c r="E151" s="325">
        <v>85894.02</v>
      </c>
      <c r="F151" s="311"/>
      <c r="G151" s="310">
        <v>0</v>
      </c>
      <c r="H151" s="311"/>
      <c r="I151" s="310">
        <v>0</v>
      </c>
      <c r="J151" s="311"/>
      <c r="K151" s="325">
        <v>85894.02</v>
      </c>
      <c r="L151" s="294" t="e">
        <f>VLOOKUP(A151,#REF!,3,0)</f>
        <v>#REF!</v>
      </c>
      <c r="M151" s="51">
        <f t="shared" si="0"/>
        <v>0</v>
      </c>
    </row>
    <row r="152" spans="1:13">
      <c r="A152" s="312" t="s">
        <v>847</v>
      </c>
      <c r="B152" s="306" t="s">
        <v>158</v>
      </c>
      <c r="C152" s="312" t="s">
        <v>771</v>
      </c>
      <c r="D152" s="313"/>
      <c r="E152" s="326">
        <v>32768.35</v>
      </c>
      <c r="F152" s="315"/>
      <c r="G152" s="314">
        <v>0</v>
      </c>
      <c r="H152" s="315"/>
      <c r="I152" s="314">
        <v>0</v>
      </c>
      <c r="J152" s="315"/>
      <c r="K152" s="326">
        <v>32768.35</v>
      </c>
      <c r="L152" s="294" t="e">
        <f>VLOOKUP(A152,#REF!,3,0)</f>
        <v>#REF!</v>
      </c>
      <c r="M152" s="51">
        <f t="shared" si="0"/>
        <v>0</v>
      </c>
    </row>
    <row r="153" spans="1:13">
      <c r="A153" s="312" t="s">
        <v>3840</v>
      </c>
      <c r="B153" s="306" t="s">
        <v>158</v>
      </c>
      <c r="C153" s="312" t="s">
        <v>913</v>
      </c>
      <c r="D153" s="313"/>
      <c r="E153" s="326">
        <v>23412.83</v>
      </c>
      <c r="F153" s="315"/>
      <c r="G153" s="314">
        <v>0</v>
      </c>
      <c r="H153" s="315"/>
      <c r="I153" s="314">
        <v>0</v>
      </c>
      <c r="J153" s="315"/>
      <c r="K153" s="326">
        <v>23412.83</v>
      </c>
      <c r="L153" s="294" t="e">
        <f>VLOOKUP(A153,#REF!,3,0)</f>
        <v>#REF!</v>
      </c>
      <c r="M153" s="51">
        <f t="shared" si="0"/>
        <v>0</v>
      </c>
    </row>
    <row r="154" spans="1:13">
      <c r="A154" s="312" t="s">
        <v>852</v>
      </c>
      <c r="B154" s="306" t="s">
        <v>158</v>
      </c>
      <c r="C154" s="312" t="s">
        <v>777</v>
      </c>
      <c r="D154" s="313"/>
      <c r="E154" s="326">
        <v>16241.18</v>
      </c>
      <c r="F154" s="315"/>
      <c r="G154" s="314">
        <v>0</v>
      </c>
      <c r="H154" s="315"/>
      <c r="I154" s="314">
        <v>0</v>
      </c>
      <c r="J154" s="315"/>
      <c r="K154" s="326">
        <v>16241.18</v>
      </c>
      <c r="L154" s="294" t="e">
        <f>VLOOKUP(A154,#REF!,3,0)</f>
        <v>#REF!</v>
      </c>
      <c r="M154" s="51">
        <f t="shared" si="0"/>
        <v>0</v>
      </c>
    </row>
    <row r="155" spans="1:13">
      <c r="A155" s="312" t="s">
        <v>855</v>
      </c>
      <c r="B155" s="306" t="s">
        <v>158</v>
      </c>
      <c r="C155" s="312" t="s">
        <v>782</v>
      </c>
      <c r="D155" s="313"/>
      <c r="E155" s="326">
        <v>4402.2</v>
      </c>
      <c r="F155" s="315"/>
      <c r="G155" s="314">
        <v>0</v>
      </c>
      <c r="H155" s="315"/>
      <c r="I155" s="314">
        <v>0</v>
      </c>
      <c r="J155" s="315"/>
      <c r="K155" s="326">
        <v>4402.2</v>
      </c>
      <c r="L155" s="294" t="e">
        <f>VLOOKUP(A155,#REF!,3,0)</f>
        <v>#REF!</v>
      </c>
      <c r="M155" s="51">
        <f t="shared" si="0"/>
        <v>0</v>
      </c>
    </row>
    <row r="156" spans="1:13">
      <c r="A156" s="312" t="s">
        <v>4115</v>
      </c>
      <c r="B156" s="306" t="s">
        <v>158</v>
      </c>
      <c r="C156" s="312" t="s">
        <v>4116</v>
      </c>
      <c r="D156" s="313"/>
      <c r="E156" s="314">
        <v>287.94</v>
      </c>
      <c r="F156" s="315"/>
      <c r="G156" s="314">
        <v>0</v>
      </c>
      <c r="H156" s="315"/>
      <c r="I156" s="314">
        <v>0</v>
      </c>
      <c r="J156" s="315"/>
      <c r="K156" s="314">
        <v>287.94</v>
      </c>
      <c r="L156" s="294" t="e">
        <f>VLOOKUP(A156,#REF!,3,0)</f>
        <v>#REF!</v>
      </c>
      <c r="M156" s="51">
        <f t="shared" si="0"/>
        <v>0</v>
      </c>
    </row>
    <row r="157" spans="1:13">
      <c r="A157" s="312" t="s">
        <v>859</v>
      </c>
      <c r="B157" s="306" t="s">
        <v>158</v>
      </c>
      <c r="C157" s="312" t="s">
        <v>787</v>
      </c>
      <c r="D157" s="313"/>
      <c r="E157" s="314">
        <v>538.24</v>
      </c>
      <c r="F157" s="315"/>
      <c r="G157" s="314">
        <v>0</v>
      </c>
      <c r="H157" s="315"/>
      <c r="I157" s="314">
        <v>0</v>
      </c>
      <c r="J157" s="315"/>
      <c r="K157" s="314">
        <v>538.24</v>
      </c>
      <c r="L157" s="294" t="e">
        <f>VLOOKUP(A157,#REF!,3,0)</f>
        <v>#REF!</v>
      </c>
      <c r="M157" s="51">
        <f t="shared" si="0"/>
        <v>0</v>
      </c>
    </row>
    <row r="158" spans="1:13">
      <c r="A158" s="312" t="s">
        <v>865</v>
      </c>
      <c r="B158" s="306" t="s">
        <v>158</v>
      </c>
      <c r="C158" s="312" t="s">
        <v>866</v>
      </c>
      <c r="D158" s="313"/>
      <c r="E158" s="314">
        <v>900</v>
      </c>
      <c r="F158" s="315"/>
      <c r="G158" s="314">
        <v>0</v>
      </c>
      <c r="H158" s="315"/>
      <c r="I158" s="314">
        <v>0</v>
      </c>
      <c r="J158" s="315"/>
      <c r="K158" s="314">
        <v>900</v>
      </c>
      <c r="L158" s="294" t="e">
        <f>VLOOKUP(A158,#REF!,3,0)</f>
        <v>#REF!</v>
      </c>
      <c r="M158" s="51">
        <f t="shared" si="0"/>
        <v>0</v>
      </c>
    </row>
    <row r="159" spans="1:13">
      <c r="A159" s="312" t="s">
        <v>870</v>
      </c>
      <c r="B159" s="306" t="s">
        <v>158</v>
      </c>
      <c r="C159" s="312" t="s">
        <v>584</v>
      </c>
      <c r="D159" s="313"/>
      <c r="E159" s="326">
        <v>5936.39</v>
      </c>
      <c r="F159" s="315"/>
      <c r="G159" s="314">
        <v>0</v>
      </c>
      <c r="H159" s="315"/>
      <c r="I159" s="314">
        <v>0</v>
      </c>
      <c r="J159" s="315"/>
      <c r="K159" s="326">
        <v>5936.39</v>
      </c>
      <c r="L159" s="294" t="e">
        <f>VLOOKUP(A159,#REF!,3,0)</f>
        <v>#REF!</v>
      </c>
      <c r="M159" s="51">
        <f t="shared" si="0"/>
        <v>0</v>
      </c>
    </row>
    <row r="160" spans="1:13">
      <c r="A160" s="312" t="s">
        <v>871</v>
      </c>
      <c r="B160" s="306" t="s">
        <v>158</v>
      </c>
      <c r="C160" s="312" t="s">
        <v>806</v>
      </c>
      <c r="D160" s="313"/>
      <c r="E160" s="326">
        <v>7915.19</v>
      </c>
      <c r="F160" s="315"/>
      <c r="G160" s="314">
        <v>0</v>
      </c>
      <c r="H160" s="315"/>
      <c r="I160" s="314">
        <v>0</v>
      </c>
      <c r="J160" s="315"/>
      <c r="K160" s="326">
        <v>7915.19</v>
      </c>
      <c r="L160" s="294" t="e">
        <f>VLOOKUP(A160,#REF!,3,0)</f>
        <v>#REF!</v>
      </c>
      <c r="M160" s="51">
        <f t="shared" si="0"/>
        <v>0</v>
      </c>
    </row>
    <row r="161" spans="1:13">
      <c r="A161" s="312" t="s">
        <v>874</v>
      </c>
      <c r="B161" s="306" t="s">
        <v>158</v>
      </c>
      <c r="C161" s="312" t="s">
        <v>811</v>
      </c>
      <c r="D161" s="313"/>
      <c r="E161" s="314">
        <v>474.91</v>
      </c>
      <c r="F161" s="315"/>
      <c r="G161" s="314">
        <v>0</v>
      </c>
      <c r="H161" s="315"/>
      <c r="I161" s="314">
        <v>0</v>
      </c>
      <c r="J161" s="315"/>
      <c r="K161" s="314">
        <v>474.91</v>
      </c>
      <c r="L161" s="294" t="e">
        <f>VLOOKUP(A161,#REF!,3,0)</f>
        <v>#REF!</v>
      </c>
      <c r="M161" s="51">
        <f t="shared" si="0"/>
        <v>0</v>
      </c>
    </row>
    <row r="162" spans="1:13">
      <c r="A162" s="312" t="s">
        <v>875</v>
      </c>
      <c r="B162" s="306" t="s">
        <v>158</v>
      </c>
      <c r="C162" s="312" t="s">
        <v>816</v>
      </c>
      <c r="D162" s="313"/>
      <c r="E162" s="326">
        <v>-1984.07</v>
      </c>
      <c r="F162" s="315"/>
      <c r="G162" s="314">
        <v>0</v>
      </c>
      <c r="H162" s="315"/>
      <c r="I162" s="314">
        <v>0</v>
      </c>
      <c r="J162" s="315"/>
      <c r="K162" s="326">
        <v>-1984.07</v>
      </c>
      <c r="L162" s="294" t="e">
        <f>VLOOKUP(A162,#REF!,3,0)</f>
        <v>#REF!</v>
      </c>
      <c r="M162" s="51">
        <f t="shared" si="0"/>
        <v>0</v>
      </c>
    </row>
    <row r="163" spans="1:13">
      <c r="A163" s="312" t="s">
        <v>879</v>
      </c>
      <c r="B163" s="306" t="s">
        <v>158</v>
      </c>
      <c r="C163" s="312" t="s">
        <v>821</v>
      </c>
      <c r="D163" s="313"/>
      <c r="E163" s="314">
        <v>59.36</v>
      </c>
      <c r="F163" s="315"/>
      <c r="G163" s="314">
        <v>0</v>
      </c>
      <c r="H163" s="315"/>
      <c r="I163" s="314">
        <v>0</v>
      </c>
      <c r="J163" s="315"/>
      <c r="K163" s="314">
        <v>59.36</v>
      </c>
      <c r="L163" s="294" t="e">
        <f>VLOOKUP(A163,#REF!,3,0)</f>
        <v>#REF!</v>
      </c>
      <c r="M163" s="51">
        <f t="shared" si="0"/>
        <v>0</v>
      </c>
    </row>
    <row r="164" spans="1:13">
      <c r="A164" s="312" t="s">
        <v>880</v>
      </c>
      <c r="B164" s="306" t="s">
        <v>158</v>
      </c>
      <c r="C164" s="312" t="s">
        <v>826</v>
      </c>
      <c r="D164" s="313"/>
      <c r="E164" s="314">
        <v>-248.01</v>
      </c>
      <c r="F164" s="315"/>
      <c r="G164" s="314">
        <v>0</v>
      </c>
      <c r="H164" s="315"/>
      <c r="I164" s="314">
        <v>0</v>
      </c>
      <c r="J164" s="315"/>
      <c r="K164" s="314">
        <v>-248.01</v>
      </c>
      <c r="L164" s="294" t="e">
        <f>VLOOKUP(A164,#REF!,3,0)</f>
        <v>#REF!</v>
      </c>
      <c r="M164" s="51">
        <f t="shared" si="0"/>
        <v>0</v>
      </c>
    </row>
    <row r="165" spans="1:13">
      <c r="A165" s="312" t="s">
        <v>884</v>
      </c>
      <c r="B165" s="306" t="s">
        <v>158</v>
      </c>
      <c r="C165" s="312" t="s">
        <v>831</v>
      </c>
      <c r="D165" s="313"/>
      <c r="E165" s="326">
        <v>1513.76</v>
      </c>
      <c r="F165" s="315"/>
      <c r="G165" s="314">
        <v>0</v>
      </c>
      <c r="H165" s="315"/>
      <c r="I165" s="314">
        <v>0</v>
      </c>
      <c r="J165" s="315"/>
      <c r="K165" s="326">
        <v>1513.76</v>
      </c>
      <c r="L165" s="294" t="e">
        <f>VLOOKUP(A165,#REF!,3,0)</f>
        <v>#REF!</v>
      </c>
      <c r="M165" s="51">
        <f t="shared" si="0"/>
        <v>0</v>
      </c>
    </row>
    <row r="166" spans="1:13">
      <c r="A166" s="312" t="s">
        <v>885</v>
      </c>
      <c r="B166" s="306" t="s">
        <v>158</v>
      </c>
      <c r="C166" s="312" t="s">
        <v>837</v>
      </c>
      <c r="D166" s="313"/>
      <c r="E166" s="326">
        <v>-6324.25</v>
      </c>
      <c r="F166" s="315"/>
      <c r="G166" s="314">
        <v>0</v>
      </c>
      <c r="H166" s="315"/>
      <c r="I166" s="314">
        <v>0</v>
      </c>
      <c r="J166" s="315"/>
      <c r="K166" s="326">
        <v>-6324.25</v>
      </c>
      <c r="L166" s="294" t="e">
        <f>VLOOKUP(A166,#REF!,3,0)</f>
        <v>#REF!</v>
      </c>
      <c r="M166" s="51">
        <f t="shared" si="0"/>
        <v>0</v>
      </c>
    </row>
    <row r="167" spans="1:13">
      <c r="A167" s="316"/>
      <c r="B167" s="306"/>
      <c r="C167" s="316"/>
      <c r="D167" s="317"/>
      <c r="E167" s="317"/>
      <c r="F167" s="317"/>
      <c r="G167" s="317"/>
      <c r="H167" s="317"/>
      <c r="I167" s="317"/>
      <c r="J167" s="317"/>
      <c r="K167" s="317"/>
      <c r="L167" s="294"/>
      <c r="M167" s="51">
        <f t="shared" si="0"/>
        <v>0</v>
      </c>
    </row>
    <row r="168" spans="1:13">
      <c r="A168" s="308" t="s">
        <v>889</v>
      </c>
      <c r="B168" s="306" t="s">
        <v>158</v>
      </c>
      <c r="C168" s="308" t="s">
        <v>890</v>
      </c>
      <c r="D168" s="309"/>
      <c r="E168" s="325">
        <v>3862499.59</v>
      </c>
      <c r="F168" s="311"/>
      <c r="G168" s="325">
        <v>428989.1</v>
      </c>
      <c r="H168" s="311"/>
      <c r="I168" s="325">
        <v>20545.599999999999</v>
      </c>
      <c r="J168" s="311"/>
      <c r="K168" s="325">
        <v>4270943.09</v>
      </c>
      <c r="L168" s="294" t="e">
        <f>VLOOKUP(A168,#REF!,3,0)</f>
        <v>#REF!</v>
      </c>
      <c r="M168" s="51">
        <f t="shared" si="0"/>
        <v>408443.5</v>
      </c>
    </row>
    <row r="169" spans="1:13">
      <c r="A169" s="308" t="s">
        <v>895</v>
      </c>
      <c r="B169" s="306" t="s">
        <v>158</v>
      </c>
      <c r="C169" s="308" t="s">
        <v>765</v>
      </c>
      <c r="D169" s="309"/>
      <c r="E169" s="325">
        <v>748398.73</v>
      </c>
      <c r="F169" s="311"/>
      <c r="G169" s="325">
        <v>96901.53</v>
      </c>
      <c r="H169" s="311"/>
      <c r="I169" s="325">
        <v>5643.7</v>
      </c>
      <c r="J169" s="311"/>
      <c r="K169" s="325">
        <v>839656.56</v>
      </c>
      <c r="L169" s="294" t="e">
        <f>VLOOKUP(A169,#REF!,3,0)</f>
        <v>#REF!</v>
      </c>
      <c r="M169" s="51">
        <f t="shared" si="0"/>
        <v>91257.83</v>
      </c>
    </row>
    <row r="170" spans="1:13">
      <c r="A170" s="312" t="s">
        <v>900</v>
      </c>
      <c r="B170" s="306" t="s">
        <v>158</v>
      </c>
      <c r="C170" s="312" t="s">
        <v>901</v>
      </c>
      <c r="D170" s="313"/>
      <c r="E170" s="326">
        <v>396782.83</v>
      </c>
      <c r="F170" s="315"/>
      <c r="G170" s="326">
        <v>53697.13</v>
      </c>
      <c r="H170" s="315"/>
      <c r="I170" s="314">
        <v>7.01</v>
      </c>
      <c r="J170" s="315"/>
      <c r="K170" s="326">
        <v>450472.95</v>
      </c>
      <c r="L170" s="294" t="e">
        <f>VLOOKUP(A170,#REF!,3,0)</f>
        <v>#REF!</v>
      </c>
      <c r="M170" s="51">
        <f t="shared" si="0"/>
        <v>53690.119999999995</v>
      </c>
    </row>
    <row r="171" spans="1:13">
      <c r="A171" s="312" t="s">
        <v>912</v>
      </c>
      <c r="B171" s="306" t="s">
        <v>158</v>
      </c>
      <c r="C171" s="312" t="s">
        <v>913</v>
      </c>
      <c r="D171" s="313"/>
      <c r="E171" s="314">
        <v>809.64</v>
      </c>
      <c r="F171" s="315"/>
      <c r="G171" s="314">
        <v>0</v>
      </c>
      <c r="H171" s="315"/>
      <c r="I171" s="314">
        <v>0</v>
      </c>
      <c r="J171" s="315"/>
      <c r="K171" s="314">
        <v>809.64</v>
      </c>
      <c r="L171" s="294" t="e">
        <f>VLOOKUP(A171,#REF!,3,0)</f>
        <v>#REF!</v>
      </c>
      <c r="M171" s="51">
        <f t="shared" si="0"/>
        <v>0</v>
      </c>
    </row>
    <row r="172" spans="1:13">
      <c r="A172" s="312" t="s">
        <v>915</v>
      </c>
      <c r="B172" s="306" t="s">
        <v>158</v>
      </c>
      <c r="C172" s="312" t="s">
        <v>916</v>
      </c>
      <c r="D172" s="313"/>
      <c r="E172" s="326">
        <v>96531.1</v>
      </c>
      <c r="F172" s="315"/>
      <c r="G172" s="326">
        <v>13532.06</v>
      </c>
      <c r="H172" s="315"/>
      <c r="I172" s="314">
        <v>0</v>
      </c>
      <c r="J172" s="315"/>
      <c r="K172" s="326">
        <v>110063.16</v>
      </c>
      <c r="L172" s="294" t="e">
        <f>VLOOKUP(A172,#REF!,3,0)</f>
        <v>#REF!</v>
      </c>
      <c r="M172" s="51">
        <f t="shared" si="0"/>
        <v>13532.06</v>
      </c>
    </row>
    <row r="173" spans="1:13">
      <c r="A173" s="312" t="s">
        <v>920</v>
      </c>
      <c r="B173" s="306" t="s">
        <v>158</v>
      </c>
      <c r="C173" s="312" t="s">
        <v>921</v>
      </c>
      <c r="D173" s="313"/>
      <c r="E173" s="326">
        <v>30667.43</v>
      </c>
      <c r="F173" s="315"/>
      <c r="G173" s="326">
        <v>4245.29</v>
      </c>
      <c r="H173" s="315"/>
      <c r="I173" s="314">
        <v>0</v>
      </c>
      <c r="J173" s="315"/>
      <c r="K173" s="326">
        <v>34912.720000000001</v>
      </c>
      <c r="L173" s="294" t="e">
        <f>VLOOKUP(A173,#REF!,3,0)</f>
        <v>#REF!</v>
      </c>
      <c r="M173" s="51">
        <f t="shared" si="0"/>
        <v>4245.29</v>
      </c>
    </row>
    <row r="174" spans="1:13">
      <c r="A174" s="312" t="s">
        <v>925</v>
      </c>
      <c r="B174" s="306" t="s">
        <v>158</v>
      </c>
      <c r="C174" s="312" t="s">
        <v>926</v>
      </c>
      <c r="D174" s="313"/>
      <c r="E174" s="326">
        <v>3832.06</v>
      </c>
      <c r="F174" s="315"/>
      <c r="G174" s="314">
        <v>530.66999999999996</v>
      </c>
      <c r="H174" s="315"/>
      <c r="I174" s="314">
        <v>0</v>
      </c>
      <c r="J174" s="315"/>
      <c r="K174" s="326">
        <v>4362.7299999999996</v>
      </c>
      <c r="L174" s="294" t="e">
        <f>VLOOKUP(A174,#REF!,3,0)</f>
        <v>#REF!</v>
      </c>
      <c r="M174" s="51">
        <f t="shared" si="0"/>
        <v>530.66999999999996</v>
      </c>
    </row>
    <row r="175" spans="1:13">
      <c r="A175" s="312" t="s">
        <v>930</v>
      </c>
      <c r="B175" s="306" t="s">
        <v>158</v>
      </c>
      <c r="C175" s="312" t="s">
        <v>931</v>
      </c>
      <c r="D175" s="313"/>
      <c r="E175" s="326">
        <v>17894.97</v>
      </c>
      <c r="F175" s="315"/>
      <c r="G175" s="314">
        <v>301.99</v>
      </c>
      <c r="H175" s="315"/>
      <c r="I175" s="326">
        <v>5134.6499999999996</v>
      </c>
      <c r="J175" s="315"/>
      <c r="K175" s="326">
        <v>13062.31</v>
      </c>
      <c r="L175" s="294" t="e">
        <f>VLOOKUP(A175,#REF!,3,0)</f>
        <v>#REF!</v>
      </c>
      <c r="M175" s="51">
        <f t="shared" si="0"/>
        <v>-4832.66</v>
      </c>
    </row>
    <row r="176" spans="1:13">
      <c r="A176" s="312" t="s">
        <v>939</v>
      </c>
      <c r="B176" s="306" t="s">
        <v>158</v>
      </c>
      <c r="C176" s="312" t="s">
        <v>793</v>
      </c>
      <c r="D176" s="313"/>
      <c r="E176" s="326">
        <v>69859.509999999995</v>
      </c>
      <c r="F176" s="315"/>
      <c r="G176" s="326">
        <v>7590</v>
      </c>
      <c r="H176" s="315"/>
      <c r="I176" s="314">
        <v>0</v>
      </c>
      <c r="J176" s="315"/>
      <c r="K176" s="326">
        <v>77449.509999999995</v>
      </c>
      <c r="L176" s="294" t="e">
        <f>VLOOKUP(A176,#REF!,3,0)</f>
        <v>#REF!</v>
      </c>
      <c r="M176" s="51">
        <f t="shared" si="0"/>
        <v>7590</v>
      </c>
    </row>
    <row r="177" spans="1:13">
      <c r="A177" s="312" t="s">
        <v>943</v>
      </c>
      <c r="B177" s="306" t="s">
        <v>158</v>
      </c>
      <c r="C177" s="312" t="s">
        <v>798</v>
      </c>
      <c r="D177" s="313"/>
      <c r="E177" s="326">
        <v>4247.71</v>
      </c>
      <c r="F177" s="315"/>
      <c r="G177" s="326">
        <v>1926.62</v>
      </c>
      <c r="H177" s="315"/>
      <c r="I177" s="314">
        <v>0</v>
      </c>
      <c r="J177" s="315"/>
      <c r="K177" s="326">
        <v>6174.33</v>
      </c>
      <c r="L177" s="294" t="e">
        <f>VLOOKUP(A177,#REF!,3,0)</f>
        <v>#REF!</v>
      </c>
      <c r="M177" s="51">
        <f t="shared" si="0"/>
        <v>1926.62</v>
      </c>
    </row>
    <row r="178" spans="1:13">
      <c r="A178" s="312" t="s">
        <v>951</v>
      </c>
      <c r="B178" s="306" t="s">
        <v>158</v>
      </c>
      <c r="C178" s="312" t="s">
        <v>584</v>
      </c>
      <c r="D178" s="313"/>
      <c r="E178" s="326">
        <v>39168.629999999997</v>
      </c>
      <c r="F178" s="315"/>
      <c r="G178" s="326">
        <v>4835.3599999999997</v>
      </c>
      <c r="H178" s="315"/>
      <c r="I178" s="314">
        <v>54.2</v>
      </c>
      <c r="J178" s="315"/>
      <c r="K178" s="326">
        <v>43949.79</v>
      </c>
      <c r="L178" s="294" t="e">
        <f>VLOOKUP(A178,#REF!,3,0)</f>
        <v>#REF!</v>
      </c>
      <c r="M178" s="51">
        <f t="shared" si="0"/>
        <v>4781.16</v>
      </c>
    </row>
    <row r="179" spans="1:13">
      <c r="A179" s="312" t="s">
        <v>956</v>
      </c>
      <c r="B179" s="306" t="s">
        <v>158</v>
      </c>
      <c r="C179" s="312" t="s">
        <v>806</v>
      </c>
      <c r="D179" s="313"/>
      <c r="E179" s="326">
        <v>60056.01</v>
      </c>
      <c r="F179" s="315"/>
      <c r="G179" s="326">
        <v>6374.93</v>
      </c>
      <c r="H179" s="315"/>
      <c r="I179" s="314">
        <v>0.04</v>
      </c>
      <c r="J179" s="315"/>
      <c r="K179" s="326">
        <v>66430.899999999994</v>
      </c>
      <c r="L179" s="294" t="e">
        <f>VLOOKUP(A179,#REF!,3,0)</f>
        <v>#REF!</v>
      </c>
      <c r="M179" s="51">
        <f t="shared" si="0"/>
        <v>6374.89</v>
      </c>
    </row>
    <row r="180" spans="1:13">
      <c r="A180" s="312" t="s">
        <v>960</v>
      </c>
      <c r="B180" s="306" t="s">
        <v>158</v>
      </c>
      <c r="C180" s="312" t="s">
        <v>811</v>
      </c>
      <c r="D180" s="313"/>
      <c r="E180" s="326">
        <v>3133.4</v>
      </c>
      <c r="F180" s="315"/>
      <c r="G180" s="314">
        <v>386.83</v>
      </c>
      <c r="H180" s="315"/>
      <c r="I180" s="314">
        <v>4.3499999999999996</v>
      </c>
      <c r="J180" s="315"/>
      <c r="K180" s="326">
        <v>3515.88</v>
      </c>
      <c r="L180" s="294" t="e">
        <f>VLOOKUP(A180,#REF!,3,0)</f>
        <v>#REF!</v>
      </c>
      <c r="M180" s="51">
        <f t="shared" si="0"/>
        <v>382.47999999999996</v>
      </c>
    </row>
    <row r="181" spans="1:13">
      <c r="A181" s="312" t="s">
        <v>964</v>
      </c>
      <c r="B181" s="306" t="s">
        <v>158</v>
      </c>
      <c r="C181" s="312" t="s">
        <v>816</v>
      </c>
      <c r="D181" s="313"/>
      <c r="E181" s="326">
        <v>3486.58</v>
      </c>
      <c r="F181" s="315"/>
      <c r="G181" s="314">
        <v>509.97</v>
      </c>
      <c r="H181" s="315"/>
      <c r="I181" s="314">
        <v>99.51</v>
      </c>
      <c r="J181" s="315"/>
      <c r="K181" s="326">
        <v>3897.04</v>
      </c>
      <c r="L181" s="294" t="e">
        <f>VLOOKUP(A181,#REF!,3,0)</f>
        <v>#REF!</v>
      </c>
      <c r="M181" s="51">
        <f t="shared" si="0"/>
        <v>410.46000000000004</v>
      </c>
    </row>
    <row r="182" spans="1:13">
      <c r="A182" s="312" t="s">
        <v>969</v>
      </c>
      <c r="B182" s="306" t="s">
        <v>158</v>
      </c>
      <c r="C182" s="312" t="s">
        <v>821</v>
      </c>
      <c r="D182" s="313"/>
      <c r="E182" s="314">
        <v>391.67</v>
      </c>
      <c r="F182" s="315"/>
      <c r="G182" s="314">
        <v>48.36</v>
      </c>
      <c r="H182" s="315"/>
      <c r="I182" s="314">
        <v>0.52</v>
      </c>
      <c r="J182" s="315"/>
      <c r="K182" s="314">
        <v>439.51</v>
      </c>
      <c r="L182" s="294" t="e">
        <f>VLOOKUP(A182,#REF!,3,0)</f>
        <v>#REF!</v>
      </c>
      <c r="M182" s="51">
        <f t="shared" si="0"/>
        <v>47.839999999999996</v>
      </c>
    </row>
    <row r="183" spans="1:13">
      <c r="A183" s="312" t="s">
        <v>973</v>
      </c>
      <c r="B183" s="306" t="s">
        <v>158</v>
      </c>
      <c r="C183" s="312" t="s">
        <v>826</v>
      </c>
      <c r="D183" s="313"/>
      <c r="E183" s="314">
        <v>435.81</v>
      </c>
      <c r="F183" s="315"/>
      <c r="G183" s="314">
        <v>63.73</v>
      </c>
      <c r="H183" s="315"/>
      <c r="I183" s="314">
        <v>12.45</v>
      </c>
      <c r="J183" s="315"/>
      <c r="K183" s="314">
        <v>487.09</v>
      </c>
      <c r="L183" s="294" t="e">
        <f>VLOOKUP(A183,#REF!,3,0)</f>
        <v>#REF!</v>
      </c>
      <c r="M183" s="51">
        <f t="shared" si="0"/>
        <v>51.28</v>
      </c>
    </row>
    <row r="184" spans="1:13">
      <c r="A184" s="312" t="s">
        <v>978</v>
      </c>
      <c r="B184" s="306" t="s">
        <v>158</v>
      </c>
      <c r="C184" s="312" t="s">
        <v>831</v>
      </c>
      <c r="D184" s="313"/>
      <c r="E184" s="326">
        <v>9987.99</v>
      </c>
      <c r="F184" s="315"/>
      <c r="G184" s="326">
        <v>1233.02</v>
      </c>
      <c r="H184" s="315"/>
      <c r="I184" s="314">
        <v>13.8</v>
      </c>
      <c r="J184" s="315"/>
      <c r="K184" s="326">
        <v>11207.21</v>
      </c>
      <c r="L184" s="294" t="e">
        <f>VLOOKUP(A184,#REF!,3,0)</f>
        <v>#REF!</v>
      </c>
      <c r="M184" s="51">
        <f t="shared" si="0"/>
        <v>1219.22</v>
      </c>
    </row>
    <row r="185" spans="1:13">
      <c r="A185" s="312" t="s">
        <v>982</v>
      </c>
      <c r="B185" s="306" t="s">
        <v>158</v>
      </c>
      <c r="C185" s="312" t="s">
        <v>837</v>
      </c>
      <c r="D185" s="313"/>
      <c r="E185" s="326">
        <v>11113.39</v>
      </c>
      <c r="F185" s="315"/>
      <c r="G185" s="326">
        <v>1625.57</v>
      </c>
      <c r="H185" s="315"/>
      <c r="I185" s="314">
        <v>317.17</v>
      </c>
      <c r="J185" s="315"/>
      <c r="K185" s="326">
        <v>12421.79</v>
      </c>
      <c r="L185" s="294" t="e">
        <f>VLOOKUP(A185,#REF!,3,0)</f>
        <v>#REF!</v>
      </c>
      <c r="M185" s="51">
        <f t="shared" si="0"/>
        <v>1308.3999999999999</v>
      </c>
    </row>
    <row r="186" spans="1:13">
      <c r="A186" s="316"/>
      <c r="B186" s="306"/>
      <c r="C186" s="316"/>
      <c r="D186" s="317"/>
      <c r="E186" s="317"/>
      <c r="F186" s="317"/>
      <c r="G186" s="317"/>
      <c r="H186" s="317"/>
      <c r="I186" s="317"/>
      <c r="J186" s="317"/>
      <c r="K186" s="317"/>
      <c r="L186" s="294"/>
      <c r="M186" s="51">
        <f t="shared" si="0"/>
        <v>0</v>
      </c>
    </row>
    <row r="187" spans="1:13">
      <c r="A187" s="308" t="s">
        <v>987</v>
      </c>
      <c r="B187" s="306" t="s">
        <v>158</v>
      </c>
      <c r="C187" s="308" t="s">
        <v>842</v>
      </c>
      <c r="D187" s="309"/>
      <c r="E187" s="325">
        <v>3114100.86</v>
      </c>
      <c r="F187" s="311"/>
      <c r="G187" s="325">
        <v>332087.57</v>
      </c>
      <c r="H187" s="311"/>
      <c r="I187" s="325">
        <v>14901.9</v>
      </c>
      <c r="J187" s="311"/>
      <c r="K187" s="325">
        <v>3431286.53</v>
      </c>
      <c r="L187" s="294" t="e">
        <f>VLOOKUP(A187,#REF!,3,0)</f>
        <v>#REF!</v>
      </c>
      <c r="M187" s="51">
        <f t="shared" si="0"/>
        <v>317185.67</v>
      </c>
    </row>
    <row r="188" spans="1:13">
      <c r="A188" s="312" t="s">
        <v>992</v>
      </c>
      <c r="B188" s="306" t="s">
        <v>158</v>
      </c>
      <c r="C188" s="312" t="s">
        <v>901</v>
      </c>
      <c r="D188" s="313"/>
      <c r="E188" s="326">
        <v>1608238.47</v>
      </c>
      <c r="F188" s="315"/>
      <c r="G188" s="326">
        <v>172839.37</v>
      </c>
      <c r="H188" s="315"/>
      <c r="I188" s="314">
        <v>405.04</v>
      </c>
      <c r="J188" s="315"/>
      <c r="K188" s="326">
        <v>1780672.8</v>
      </c>
      <c r="L188" s="294" t="e">
        <f>VLOOKUP(A188,#REF!,3,0)</f>
        <v>#REF!</v>
      </c>
      <c r="M188" s="51">
        <f t="shared" si="0"/>
        <v>172434.33</v>
      </c>
    </row>
    <row r="189" spans="1:13">
      <c r="A189" s="312" t="s">
        <v>997</v>
      </c>
      <c r="B189" s="306" t="s">
        <v>158</v>
      </c>
      <c r="C189" s="312" t="s">
        <v>907</v>
      </c>
      <c r="D189" s="313"/>
      <c r="E189" s="314">
        <v>352.11</v>
      </c>
      <c r="F189" s="315"/>
      <c r="G189" s="314">
        <v>0</v>
      </c>
      <c r="H189" s="315"/>
      <c r="I189" s="314">
        <v>0</v>
      </c>
      <c r="J189" s="315"/>
      <c r="K189" s="314">
        <v>352.11</v>
      </c>
      <c r="L189" s="294" t="e">
        <f>VLOOKUP(A189,#REF!,3,0)</f>
        <v>#REF!</v>
      </c>
      <c r="M189" s="51">
        <f t="shared" si="0"/>
        <v>0</v>
      </c>
    </row>
    <row r="190" spans="1:13">
      <c r="A190" s="312" t="s">
        <v>1003</v>
      </c>
      <c r="B190" s="306" t="s">
        <v>158</v>
      </c>
      <c r="C190" s="312" t="s">
        <v>913</v>
      </c>
      <c r="D190" s="313"/>
      <c r="E190" s="326">
        <v>17282.490000000002</v>
      </c>
      <c r="F190" s="315"/>
      <c r="G190" s="314">
        <v>0</v>
      </c>
      <c r="H190" s="315"/>
      <c r="I190" s="314">
        <v>0</v>
      </c>
      <c r="J190" s="315"/>
      <c r="K190" s="326">
        <v>17282.490000000002</v>
      </c>
      <c r="L190" s="294" t="e">
        <f>VLOOKUP(A190,#REF!,3,0)</f>
        <v>#REF!</v>
      </c>
      <c r="M190" s="51">
        <f t="shared" si="0"/>
        <v>0</v>
      </c>
    </row>
    <row r="191" spans="1:13">
      <c r="A191" s="312" t="s">
        <v>1007</v>
      </c>
      <c r="B191" s="306" t="s">
        <v>158</v>
      </c>
      <c r="C191" s="312" t="s">
        <v>1008</v>
      </c>
      <c r="D191" s="313"/>
      <c r="E191" s="326">
        <v>395235.49</v>
      </c>
      <c r="F191" s="315"/>
      <c r="G191" s="326">
        <v>42809.18</v>
      </c>
      <c r="H191" s="315"/>
      <c r="I191" s="314">
        <v>0.01</v>
      </c>
      <c r="J191" s="315"/>
      <c r="K191" s="326">
        <v>438044.66</v>
      </c>
      <c r="L191" s="294" t="e">
        <f>VLOOKUP(A191,#REF!,3,0)</f>
        <v>#REF!</v>
      </c>
      <c r="M191" s="51">
        <f t="shared" si="0"/>
        <v>42809.17</v>
      </c>
    </row>
    <row r="192" spans="1:13">
      <c r="A192" s="312" t="s">
        <v>1012</v>
      </c>
      <c r="B192" s="306" t="s">
        <v>158</v>
      </c>
      <c r="C192" s="312" t="s">
        <v>1013</v>
      </c>
      <c r="D192" s="313"/>
      <c r="E192" s="326">
        <v>126357.54</v>
      </c>
      <c r="F192" s="315"/>
      <c r="G192" s="326">
        <v>13430.33</v>
      </c>
      <c r="H192" s="315"/>
      <c r="I192" s="314">
        <v>0</v>
      </c>
      <c r="J192" s="315"/>
      <c r="K192" s="326">
        <v>139787.87</v>
      </c>
      <c r="L192" s="294" t="e">
        <f>VLOOKUP(A192,#REF!,3,0)</f>
        <v>#REF!</v>
      </c>
      <c r="M192" s="51">
        <f t="shared" si="0"/>
        <v>13430.33</v>
      </c>
    </row>
    <row r="193" spans="1:13">
      <c r="A193" s="312" t="s">
        <v>1017</v>
      </c>
      <c r="B193" s="306" t="s">
        <v>158</v>
      </c>
      <c r="C193" s="312" t="s">
        <v>1018</v>
      </c>
      <c r="D193" s="313"/>
      <c r="E193" s="326">
        <v>15792.27</v>
      </c>
      <c r="F193" s="315"/>
      <c r="G193" s="326">
        <v>1678.71</v>
      </c>
      <c r="H193" s="315"/>
      <c r="I193" s="314">
        <v>0</v>
      </c>
      <c r="J193" s="315"/>
      <c r="K193" s="326">
        <v>17470.98</v>
      </c>
      <c r="L193" s="294" t="e">
        <f>VLOOKUP(A193,#REF!,3,0)</f>
        <v>#REF!</v>
      </c>
      <c r="M193" s="51">
        <f t="shared" si="0"/>
        <v>1678.71</v>
      </c>
    </row>
    <row r="194" spans="1:13">
      <c r="A194" s="312" t="s">
        <v>1022</v>
      </c>
      <c r="B194" s="306" t="s">
        <v>158</v>
      </c>
      <c r="C194" s="312" t="s">
        <v>1023</v>
      </c>
      <c r="D194" s="313"/>
      <c r="E194" s="326">
        <v>100628</v>
      </c>
      <c r="F194" s="315"/>
      <c r="G194" s="326">
        <v>1837.53</v>
      </c>
      <c r="H194" s="315"/>
      <c r="I194" s="326">
        <v>13566.94</v>
      </c>
      <c r="J194" s="315"/>
      <c r="K194" s="326">
        <v>88898.59</v>
      </c>
      <c r="L194" s="294" t="e">
        <f>VLOOKUP(A194,#REF!,3,0)</f>
        <v>#REF!</v>
      </c>
      <c r="M194" s="51">
        <f t="shared" si="0"/>
        <v>-11729.41</v>
      </c>
    </row>
    <row r="195" spans="1:13">
      <c r="A195" s="312" t="s">
        <v>1028</v>
      </c>
      <c r="B195" s="306" t="s">
        <v>158</v>
      </c>
      <c r="C195" s="312" t="s">
        <v>793</v>
      </c>
      <c r="D195" s="313"/>
      <c r="E195" s="326">
        <v>315680.44</v>
      </c>
      <c r="F195" s="315"/>
      <c r="G195" s="326">
        <v>32700</v>
      </c>
      <c r="H195" s="315"/>
      <c r="I195" s="314">
        <v>0</v>
      </c>
      <c r="J195" s="315"/>
      <c r="K195" s="326">
        <v>348380.44</v>
      </c>
      <c r="L195" s="294" t="e">
        <f>VLOOKUP(A195,#REF!,3,0)</f>
        <v>#REF!</v>
      </c>
      <c r="M195" s="51">
        <f t="shared" si="0"/>
        <v>32700</v>
      </c>
    </row>
    <row r="196" spans="1:13">
      <c r="A196" s="312" t="s">
        <v>1032</v>
      </c>
      <c r="B196" s="306" t="s">
        <v>158</v>
      </c>
      <c r="C196" s="312" t="s">
        <v>798</v>
      </c>
      <c r="D196" s="313"/>
      <c r="E196" s="326">
        <v>28360.89</v>
      </c>
      <c r="F196" s="315"/>
      <c r="G196" s="326">
        <v>11650.15</v>
      </c>
      <c r="H196" s="315"/>
      <c r="I196" s="314">
        <v>455.78</v>
      </c>
      <c r="J196" s="315"/>
      <c r="K196" s="326">
        <v>39555.26</v>
      </c>
      <c r="L196" s="294" t="e">
        <f>VLOOKUP(A196,#REF!,3,0)</f>
        <v>#REF!</v>
      </c>
      <c r="M196" s="51">
        <f t="shared" si="0"/>
        <v>11194.369999999999</v>
      </c>
    </row>
    <row r="197" spans="1:13">
      <c r="A197" s="312" t="s">
        <v>1037</v>
      </c>
      <c r="B197" s="306" t="s">
        <v>158</v>
      </c>
      <c r="C197" s="312" t="s">
        <v>949</v>
      </c>
      <c r="D197" s="313"/>
      <c r="E197" s="314">
        <v>300</v>
      </c>
      <c r="F197" s="315"/>
      <c r="G197" s="314">
        <v>0</v>
      </c>
      <c r="H197" s="315"/>
      <c r="I197" s="314">
        <v>0</v>
      </c>
      <c r="J197" s="315"/>
      <c r="K197" s="314">
        <v>300</v>
      </c>
      <c r="L197" s="294" t="e">
        <f>VLOOKUP(A197,#REF!,3,0)</f>
        <v>#REF!</v>
      </c>
      <c r="M197" s="51">
        <f t="shared" ref="M197:M260" si="1">G197-I197</f>
        <v>0</v>
      </c>
    </row>
    <row r="198" spans="1:13">
      <c r="A198" s="312" t="s">
        <v>1039</v>
      </c>
      <c r="B198" s="306" t="s">
        <v>158</v>
      </c>
      <c r="C198" s="312" t="s">
        <v>584</v>
      </c>
      <c r="D198" s="313"/>
      <c r="E198" s="326">
        <v>143777.75</v>
      </c>
      <c r="F198" s="315"/>
      <c r="G198" s="326">
        <v>15714.45</v>
      </c>
      <c r="H198" s="315"/>
      <c r="I198" s="314">
        <v>204.77</v>
      </c>
      <c r="J198" s="315"/>
      <c r="K198" s="326">
        <v>159287.43</v>
      </c>
      <c r="L198" s="294" t="e">
        <f>VLOOKUP(A198,#REF!,3,0)</f>
        <v>#REF!</v>
      </c>
      <c r="M198" s="51">
        <f t="shared" si="1"/>
        <v>15509.68</v>
      </c>
    </row>
    <row r="199" spans="1:13">
      <c r="A199" s="312" t="s">
        <v>1044</v>
      </c>
      <c r="B199" s="306" t="s">
        <v>158</v>
      </c>
      <c r="C199" s="312" t="s">
        <v>806</v>
      </c>
      <c r="D199" s="313"/>
      <c r="E199" s="326">
        <v>211255.42</v>
      </c>
      <c r="F199" s="315"/>
      <c r="G199" s="326">
        <v>22023.72</v>
      </c>
      <c r="H199" s="315"/>
      <c r="I199" s="314">
        <v>147.99</v>
      </c>
      <c r="J199" s="315"/>
      <c r="K199" s="326">
        <v>233131.15</v>
      </c>
      <c r="L199" s="294" t="e">
        <f>VLOOKUP(A199,#REF!,3,0)</f>
        <v>#REF!</v>
      </c>
      <c r="M199" s="51">
        <f t="shared" si="1"/>
        <v>21875.73</v>
      </c>
    </row>
    <row r="200" spans="1:13">
      <c r="A200" s="312" t="s">
        <v>1049</v>
      </c>
      <c r="B200" s="306" t="s">
        <v>158</v>
      </c>
      <c r="C200" s="312" t="s">
        <v>811</v>
      </c>
      <c r="D200" s="313"/>
      <c r="E200" s="326">
        <v>11501.85</v>
      </c>
      <c r="F200" s="315"/>
      <c r="G200" s="326">
        <v>1257.1199999999999</v>
      </c>
      <c r="H200" s="315"/>
      <c r="I200" s="314">
        <v>16.350000000000001</v>
      </c>
      <c r="J200" s="315"/>
      <c r="K200" s="326">
        <v>12742.62</v>
      </c>
      <c r="L200" s="294" t="e">
        <f>VLOOKUP(A200,#REF!,3,0)</f>
        <v>#REF!</v>
      </c>
      <c r="M200" s="51">
        <f t="shared" si="1"/>
        <v>1240.77</v>
      </c>
    </row>
    <row r="201" spans="1:13">
      <c r="A201" s="312" t="s">
        <v>1054</v>
      </c>
      <c r="B201" s="306" t="s">
        <v>158</v>
      </c>
      <c r="C201" s="312" t="s">
        <v>816</v>
      </c>
      <c r="D201" s="313"/>
      <c r="E201" s="326">
        <v>13264.16</v>
      </c>
      <c r="F201" s="315"/>
      <c r="G201" s="326">
        <v>1761.59</v>
      </c>
      <c r="H201" s="315"/>
      <c r="I201" s="314">
        <v>11.58</v>
      </c>
      <c r="J201" s="315"/>
      <c r="K201" s="326">
        <v>15014.17</v>
      </c>
      <c r="L201" s="294" t="e">
        <f>VLOOKUP(A201,#REF!,3,0)</f>
        <v>#REF!</v>
      </c>
      <c r="M201" s="51">
        <f t="shared" si="1"/>
        <v>1750.01</v>
      </c>
    </row>
    <row r="202" spans="1:13">
      <c r="A202" s="312" t="s">
        <v>1059</v>
      </c>
      <c r="B202" s="306" t="s">
        <v>158</v>
      </c>
      <c r="C202" s="312" t="s">
        <v>821</v>
      </c>
      <c r="D202" s="313"/>
      <c r="E202" s="326">
        <v>1437.76</v>
      </c>
      <c r="F202" s="315"/>
      <c r="G202" s="314">
        <v>157.13</v>
      </c>
      <c r="H202" s="315"/>
      <c r="I202" s="314">
        <v>2.0499999999999998</v>
      </c>
      <c r="J202" s="315"/>
      <c r="K202" s="326">
        <v>1592.84</v>
      </c>
      <c r="L202" s="294" t="e">
        <f>VLOOKUP(A202,#REF!,3,0)</f>
        <v>#REF!</v>
      </c>
      <c r="M202" s="51">
        <f t="shared" si="1"/>
        <v>155.07999999999998</v>
      </c>
    </row>
    <row r="203" spans="1:13">
      <c r="A203" s="312" t="s">
        <v>1064</v>
      </c>
      <c r="B203" s="306" t="s">
        <v>158</v>
      </c>
      <c r="C203" s="312" t="s">
        <v>826</v>
      </c>
      <c r="D203" s="313"/>
      <c r="E203" s="326">
        <v>1658.09</v>
      </c>
      <c r="F203" s="315"/>
      <c r="G203" s="314">
        <v>220.24</v>
      </c>
      <c r="H203" s="315"/>
      <c r="I203" s="314">
        <v>1.5</v>
      </c>
      <c r="J203" s="315"/>
      <c r="K203" s="326">
        <v>1876.83</v>
      </c>
      <c r="L203" s="294" t="e">
        <f>VLOOKUP(A203,#REF!,3,0)</f>
        <v>#REF!</v>
      </c>
      <c r="M203" s="51">
        <f t="shared" si="1"/>
        <v>218.74</v>
      </c>
    </row>
    <row r="204" spans="1:13">
      <c r="A204" s="312" t="s">
        <v>1069</v>
      </c>
      <c r="B204" s="306" t="s">
        <v>158</v>
      </c>
      <c r="C204" s="312" t="s">
        <v>831</v>
      </c>
      <c r="D204" s="313"/>
      <c r="E204" s="326">
        <v>36663.279999999999</v>
      </c>
      <c r="F204" s="315"/>
      <c r="G204" s="326">
        <v>4007.2</v>
      </c>
      <c r="H204" s="315"/>
      <c r="I204" s="314">
        <v>52.19</v>
      </c>
      <c r="J204" s="315"/>
      <c r="K204" s="326">
        <v>40618.29</v>
      </c>
      <c r="L204" s="294" t="e">
        <f>VLOOKUP(A204,#REF!,3,0)</f>
        <v>#REF!</v>
      </c>
      <c r="M204" s="51">
        <f t="shared" si="1"/>
        <v>3955.0099999999998</v>
      </c>
    </row>
    <row r="205" spans="1:13">
      <c r="A205" s="312" t="s">
        <v>1074</v>
      </c>
      <c r="B205" s="306" t="s">
        <v>158</v>
      </c>
      <c r="C205" s="312" t="s">
        <v>837</v>
      </c>
      <c r="D205" s="313"/>
      <c r="E205" s="326">
        <v>42280.26</v>
      </c>
      <c r="F205" s="315"/>
      <c r="G205" s="326">
        <v>5615.96</v>
      </c>
      <c r="H205" s="315"/>
      <c r="I205" s="314">
        <v>37.700000000000003</v>
      </c>
      <c r="J205" s="315"/>
      <c r="K205" s="326">
        <v>47858.52</v>
      </c>
      <c r="L205" s="294" t="e">
        <f>VLOOKUP(A205,#REF!,3,0)</f>
        <v>#REF!</v>
      </c>
      <c r="M205" s="51">
        <f t="shared" si="1"/>
        <v>5578.26</v>
      </c>
    </row>
    <row r="206" spans="1:13">
      <c r="A206" s="312" t="s">
        <v>1079</v>
      </c>
      <c r="B206" s="306" t="s">
        <v>158</v>
      </c>
      <c r="C206" s="312" t="s">
        <v>1080</v>
      </c>
      <c r="D206" s="313"/>
      <c r="E206" s="326">
        <v>44034.59</v>
      </c>
      <c r="F206" s="315"/>
      <c r="G206" s="326">
        <v>4384.8900000000003</v>
      </c>
      <c r="H206" s="315"/>
      <c r="I206" s="314">
        <v>0</v>
      </c>
      <c r="J206" s="315"/>
      <c r="K206" s="326">
        <v>48419.48</v>
      </c>
      <c r="L206" s="294" t="e">
        <f>VLOOKUP(A206,#REF!,3,0)</f>
        <v>#REF!</v>
      </c>
      <c r="M206" s="51">
        <f t="shared" si="1"/>
        <v>4384.8900000000003</v>
      </c>
    </row>
    <row r="207" spans="1:13">
      <c r="A207" s="316"/>
      <c r="B207" s="306"/>
      <c r="C207" s="316"/>
      <c r="D207" s="317"/>
      <c r="E207" s="317"/>
      <c r="F207" s="317"/>
      <c r="G207" s="317"/>
      <c r="H207" s="317"/>
      <c r="I207" s="317"/>
      <c r="J207" s="317"/>
      <c r="K207" s="317"/>
      <c r="L207" s="294"/>
      <c r="M207" s="51">
        <f t="shared" si="1"/>
        <v>0</v>
      </c>
    </row>
    <row r="208" spans="1:13">
      <c r="A208" s="308" t="s">
        <v>1082</v>
      </c>
      <c r="B208" s="306" t="s">
        <v>158</v>
      </c>
      <c r="C208" s="308" t="s">
        <v>1083</v>
      </c>
      <c r="D208" s="309"/>
      <c r="E208" s="325">
        <v>34071.040000000001</v>
      </c>
      <c r="F208" s="311"/>
      <c r="G208" s="325">
        <v>2684.3</v>
      </c>
      <c r="H208" s="311"/>
      <c r="I208" s="310">
        <v>0.33</v>
      </c>
      <c r="J208" s="311"/>
      <c r="K208" s="325">
        <v>36755.01</v>
      </c>
      <c r="L208" s="294" t="e">
        <f>VLOOKUP(A208,#REF!,3,0)</f>
        <v>#REF!</v>
      </c>
      <c r="M208" s="51">
        <f t="shared" si="1"/>
        <v>2683.9700000000003</v>
      </c>
    </row>
    <row r="209" spans="1:13">
      <c r="A209" s="308" t="s">
        <v>1088</v>
      </c>
      <c r="B209" s="306" t="s">
        <v>158</v>
      </c>
      <c r="C209" s="308" t="s">
        <v>842</v>
      </c>
      <c r="D209" s="309"/>
      <c r="E209" s="325">
        <v>34071.040000000001</v>
      </c>
      <c r="F209" s="311"/>
      <c r="G209" s="325">
        <v>2684.3</v>
      </c>
      <c r="H209" s="311"/>
      <c r="I209" s="310">
        <v>0.33</v>
      </c>
      <c r="J209" s="311"/>
      <c r="K209" s="325">
        <v>36755.01</v>
      </c>
      <c r="L209" s="294" t="e">
        <f>VLOOKUP(A209,#REF!,3,0)</f>
        <v>#REF!</v>
      </c>
      <c r="M209" s="51">
        <f t="shared" si="1"/>
        <v>2683.9700000000003</v>
      </c>
    </row>
    <row r="210" spans="1:13">
      <c r="A210" s="312" t="s">
        <v>1089</v>
      </c>
      <c r="B210" s="306" t="s">
        <v>158</v>
      </c>
      <c r="C210" s="312" t="s">
        <v>771</v>
      </c>
      <c r="D210" s="313"/>
      <c r="E210" s="326">
        <v>17500</v>
      </c>
      <c r="F210" s="315"/>
      <c r="G210" s="326">
        <v>1250.33</v>
      </c>
      <c r="H210" s="315"/>
      <c r="I210" s="314">
        <v>0.33</v>
      </c>
      <c r="J210" s="315"/>
      <c r="K210" s="326">
        <v>18750</v>
      </c>
      <c r="L210" s="294" t="e">
        <f>VLOOKUP(A210,#REF!,3,0)</f>
        <v>#REF!</v>
      </c>
      <c r="M210" s="51">
        <f t="shared" si="1"/>
        <v>1250</v>
      </c>
    </row>
    <row r="211" spans="1:13">
      <c r="A211" s="312" t="s">
        <v>1093</v>
      </c>
      <c r="B211" s="306" t="s">
        <v>158</v>
      </c>
      <c r="C211" s="312" t="s">
        <v>907</v>
      </c>
      <c r="D211" s="313"/>
      <c r="E211" s="326">
        <v>1500</v>
      </c>
      <c r="F211" s="315"/>
      <c r="G211" s="314">
        <v>0</v>
      </c>
      <c r="H211" s="315"/>
      <c r="I211" s="314">
        <v>0</v>
      </c>
      <c r="J211" s="315"/>
      <c r="K211" s="326">
        <v>1500</v>
      </c>
      <c r="L211" s="294" t="e">
        <f>VLOOKUP(A211,#REF!,3,0)</f>
        <v>#REF!</v>
      </c>
      <c r="M211" s="51">
        <f t="shared" si="1"/>
        <v>0</v>
      </c>
    </row>
    <row r="212" spans="1:13">
      <c r="A212" s="312" t="s">
        <v>2516</v>
      </c>
      <c r="B212" s="306" t="s">
        <v>158</v>
      </c>
      <c r="C212" s="312" t="s">
        <v>913</v>
      </c>
      <c r="D212" s="313"/>
      <c r="E212" s="314">
        <v>625</v>
      </c>
      <c r="F212" s="315"/>
      <c r="G212" s="314">
        <v>0</v>
      </c>
      <c r="H212" s="315"/>
      <c r="I212" s="314">
        <v>0</v>
      </c>
      <c r="J212" s="315"/>
      <c r="K212" s="314">
        <v>625</v>
      </c>
      <c r="L212" s="294" t="e">
        <f>VLOOKUP(A212,#REF!,3,0)</f>
        <v>#REF!</v>
      </c>
      <c r="M212" s="51">
        <f t="shared" si="1"/>
        <v>0</v>
      </c>
    </row>
    <row r="213" spans="1:13">
      <c r="A213" s="312" t="s">
        <v>1095</v>
      </c>
      <c r="B213" s="306" t="s">
        <v>158</v>
      </c>
      <c r="C213" s="312" t="s">
        <v>793</v>
      </c>
      <c r="D213" s="313"/>
      <c r="E213" s="326">
        <v>11280</v>
      </c>
      <c r="F213" s="315"/>
      <c r="G213" s="314">
        <v>630</v>
      </c>
      <c r="H213" s="315"/>
      <c r="I213" s="314">
        <v>0</v>
      </c>
      <c r="J213" s="315"/>
      <c r="K213" s="326">
        <v>11910</v>
      </c>
      <c r="L213" s="294" t="e">
        <f>VLOOKUP(A213,#REF!,3,0)</f>
        <v>#REF!</v>
      </c>
      <c r="M213" s="51">
        <f t="shared" si="1"/>
        <v>630</v>
      </c>
    </row>
    <row r="214" spans="1:13">
      <c r="A214" s="312" t="s">
        <v>1099</v>
      </c>
      <c r="B214" s="306" t="s">
        <v>158</v>
      </c>
      <c r="C214" s="312" t="s">
        <v>798</v>
      </c>
      <c r="D214" s="313"/>
      <c r="E214" s="326">
        <v>3166.04</v>
      </c>
      <c r="F214" s="315"/>
      <c r="G214" s="314">
        <v>803.97</v>
      </c>
      <c r="H214" s="315"/>
      <c r="I214" s="314">
        <v>0</v>
      </c>
      <c r="J214" s="315"/>
      <c r="K214" s="326">
        <v>3970.01</v>
      </c>
      <c r="L214" s="294" t="e">
        <f>VLOOKUP(A214,#REF!,3,0)</f>
        <v>#REF!</v>
      </c>
      <c r="M214" s="51">
        <f t="shared" si="1"/>
        <v>803.97</v>
      </c>
    </row>
    <row r="215" spans="1:13">
      <c r="A215" s="316"/>
      <c r="B215" s="306"/>
      <c r="C215" s="316"/>
      <c r="D215" s="317"/>
      <c r="E215" s="317"/>
      <c r="F215" s="317"/>
      <c r="G215" s="317"/>
      <c r="H215" s="317"/>
      <c r="I215" s="317"/>
      <c r="J215" s="317"/>
      <c r="K215" s="317"/>
      <c r="L215" s="294"/>
      <c r="M215" s="51">
        <f t="shared" si="1"/>
        <v>0</v>
      </c>
    </row>
    <row r="216" spans="1:13">
      <c r="A216" s="308" t="s">
        <v>1103</v>
      </c>
      <c r="B216" s="306" t="s">
        <v>158</v>
      </c>
      <c r="C216" s="308" t="s">
        <v>1104</v>
      </c>
      <c r="D216" s="309"/>
      <c r="E216" s="325">
        <v>989020.6</v>
      </c>
      <c r="F216" s="311"/>
      <c r="G216" s="325">
        <v>84744.68</v>
      </c>
      <c r="H216" s="311"/>
      <c r="I216" s="310">
        <v>0</v>
      </c>
      <c r="J216" s="311"/>
      <c r="K216" s="325">
        <v>1073765.28</v>
      </c>
      <c r="L216" s="294" t="e">
        <f>VLOOKUP(A216,#REF!,3,0)</f>
        <v>#REF!</v>
      </c>
      <c r="M216" s="51">
        <f t="shared" si="1"/>
        <v>84744.68</v>
      </c>
    </row>
    <row r="217" spans="1:13">
      <c r="A217" s="308" t="s">
        <v>1108</v>
      </c>
      <c r="B217" s="306" t="s">
        <v>158</v>
      </c>
      <c r="C217" s="308" t="s">
        <v>1104</v>
      </c>
      <c r="D217" s="309"/>
      <c r="E217" s="325">
        <v>989020.6</v>
      </c>
      <c r="F217" s="311"/>
      <c r="G217" s="325">
        <v>84744.68</v>
      </c>
      <c r="H217" s="311"/>
      <c r="I217" s="310">
        <v>0</v>
      </c>
      <c r="J217" s="311"/>
      <c r="K217" s="325">
        <v>1073765.28</v>
      </c>
      <c r="L217" s="294" t="e">
        <f>VLOOKUP(A217,#REF!,3,0)</f>
        <v>#REF!</v>
      </c>
      <c r="M217" s="51">
        <f t="shared" si="1"/>
        <v>84744.68</v>
      </c>
    </row>
    <row r="218" spans="1:13">
      <c r="A218" s="308" t="s">
        <v>1109</v>
      </c>
      <c r="B218" s="306" t="s">
        <v>158</v>
      </c>
      <c r="C218" s="308" t="s">
        <v>1104</v>
      </c>
      <c r="D218" s="309"/>
      <c r="E218" s="325">
        <v>989020.6</v>
      </c>
      <c r="F218" s="311"/>
      <c r="G218" s="325">
        <v>84744.68</v>
      </c>
      <c r="H218" s="311"/>
      <c r="I218" s="310">
        <v>0</v>
      </c>
      <c r="J218" s="311"/>
      <c r="K218" s="325">
        <v>1073765.28</v>
      </c>
      <c r="L218" s="294" t="e">
        <f>VLOOKUP(A218,#REF!,3,0)</f>
        <v>#REF!</v>
      </c>
      <c r="M218" s="51">
        <f t="shared" si="1"/>
        <v>84744.68</v>
      </c>
    </row>
    <row r="219" spans="1:13">
      <c r="A219" s="312" t="s">
        <v>1110</v>
      </c>
      <c r="B219" s="306" t="s">
        <v>158</v>
      </c>
      <c r="C219" s="312" t="s">
        <v>1111</v>
      </c>
      <c r="D219" s="313"/>
      <c r="E219" s="326">
        <v>54063</v>
      </c>
      <c r="F219" s="315"/>
      <c r="G219" s="326">
        <v>5907</v>
      </c>
      <c r="H219" s="315"/>
      <c r="I219" s="314">
        <v>0</v>
      </c>
      <c r="J219" s="315"/>
      <c r="K219" s="326">
        <v>59970</v>
      </c>
      <c r="L219" s="294" t="e">
        <f>VLOOKUP(A219,#REF!,3,0)</f>
        <v>#REF!</v>
      </c>
      <c r="M219" s="51">
        <f t="shared" si="1"/>
        <v>5907</v>
      </c>
    </row>
    <row r="220" spans="1:13">
      <c r="A220" s="312" t="s">
        <v>1115</v>
      </c>
      <c r="B220" s="306" t="s">
        <v>158</v>
      </c>
      <c r="C220" s="312" t="s">
        <v>1116</v>
      </c>
      <c r="D220" s="313"/>
      <c r="E220" s="326">
        <v>61245.03</v>
      </c>
      <c r="F220" s="315"/>
      <c r="G220" s="326">
        <v>6750</v>
      </c>
      <c r="H220" s="315"/>
      <c r="I220" s="314">
        <v>0</v>
      </c>
      <c r="J220" s="315"/>
      <c r="K220" s="326">
        <v>67995.03</v>
      </c>
      <c r="L220" s="294" t="e">
        <f>VLOOKUP(A220,#REF!,3,0)</f>
        <v>#REF!</v>
      </c>
      <c r="M220" s="51">
        <f t="shared" si="1"/>
        <v>6750</v>
      </c>
    </row>
    <row r="221" spans="1:13">
      <c r="A221" s="312" t="s">
        <v>1120</v>
      </c>
      <c r="B221" s="306" t="s">
        <v>158</v>
      </c>
      <c r="C221" s="312" t="s">
        <v>1121</v>
      </c>
      <c r="D221" s="313"/>
      <c r="E221" s="326">
        <v>10530</v>
      </c>
      <c r="F221" s="315"/>
      <c r="G221" s="314">
        <v>0</v>
      </c>
      <c r="H221" s="315"/>
      <c r="I221" s="314">
        <v>0</v>
      </c>
      <c r="J221" s="315"/>
      <c r="K221" s="326">
        <v>10530</v>
      </c>
      <c r="L221" s="294" t="e">
        <f>VLOOKUP(A221,#REF!,3,0)</f>
        <v>#REF!</v>
      </c>
      <c r="M221" s="51">
        <f t="shared" si="1"/>
        <v>0</v>
      </c>
    </row>
    <row r="222" spans="1:13">
      <c r="A222" s="312" t="s">
        <v>1123</v>
      </c>
      <c r="B222" s="306" t="s">
        <v>158</v>
      </c>
      <c r="C222" s="312" t="s">
        <v>1124</v>
      </c>
      <c r="D222" s="313"/>
      <c r="E222" s="326">
        <v>135990.26999999999</v>
      </c>
      <c r="F222" s="315"/>
      <c r="G222" s="326">
        <v>15110.03</v>
      </c>
      <c r="H222" s="315"/>
      <c r="I222" s="314">
        <v>0</v>
      </c>
      <c r="J222" s="315"/>
      <c r="K222" s="326">
        <v>151100.29999999999</v>
      </c>
      <c r="L222" s="294" t="e">
        <f>VLOOKUP(A222,#REF!,3,0)</f>
        <v>#REF!</v>
      </c>
      <c r="M222" s="51">
        <f t="shared" si="1"/>
        <v>15110.03</v>
      </c>
    </row>
    <row r="223" spans="1:13">
      <c r="A223" s="312" t="s">
        <v>1128</v>
      </c>
      <c r="B223" s="306" t="s">
        <v>158</v>
      </c>
      <c r="C223" s="312" t="s">
        <v>1129</v>
      </c>
      <c r="D223" s="313"/>
      <c r="E223" s="326">
        <v>8070.45</v>
      </c>
      <c r="F223" s="315"/>
      <c r="G223" s="314">
        <v>702</v>
      </c>
      <c r="H223" s="315"/>
      <c r="I223" s="314">
        <v>0</v>
      </c>
      <c r="J223" s="315"/>
      <c r="K223" s="326">
        <v>8772.4500000000007</v>
      </c>
      <c r="L223" s="294" t="e">
        <f>VLOOKUP(A223,#REF!,3,0)</f>
        <v>#REF!</v>
      </c>
      <c r="M223" s="51">
        <f t="shared" si="1"/>
        <v>702</v>
      </c>
    </row>
    <row r="224" spans="1:13">
      <c r="A224" s="312" t="s">
        <v>1133</v>
      </c>
      <c r="B224" s="306" t="s">
        <v>158</v>
      </c>
      <c r="C224" s="312" t="s">
        <v>1134</v>
      </c>
      <c r="D224" s="313"/>
      <c r="E224" s="326">
        <v>215650.66</v>
      </c>
      <c r="F224" s="315"/>
      <c r="G224" s="326">
        <v>12911.33</v>
      </c>
      <c r="H224" s="315"/>
      <c r="I224" s="314">
        <v>0</v>
      </c>
      <c r="J224" s="315"/>
      <c r="K224" s="326">
        <v>228561.99</v>
      </c>
      <c r="L224" s="294" t="e">
        <f>VLOOKUP(A224,#REF!,3,0)</f>
        <v>#REF!</v>
      </c>
      <c r="M224" s="51">
        <f t="shared" si="1"/>
        <v>12911.33</v>
      </c>
    </row>
    <row r="225" spans="1:13">
      <c r="A225" s="312" t="s">
        <v>1138</v>
      </c>
      <c r="B225" s="306" t="s">
        <v>158</v>
      </c>
      <c r="C225" s="312" t="s">
        <v>1139</v>
      </c>
      <c r="D225" s="313"/>
      <c r="E225" s="326">
        <v>89327.08</v>
      </c>
      <c r="F225" s="315"/>
      <c r="G225" s="314">
        <v>0</v>
      </c>
      <c r="H225" s="315"/>
      <c r="I225" s="314">
        <v>0</v>
      </c>
      <c r="J225" s="315"/>
      <c r="K225" s="326">
        <v>89327.08</v>
      </c>
      <c r="L225" s="294" t="e">
        <f>VLOOKUP(A225,#REF!,3,0)</f>
        <v>#REF!</v>
      </c>
      <c r="M225" s="51">
        <f t="shared" si="1"/>
        <v>0</v>
      </c>
    </row>
    <row r="226" spans="1:13">
      <c r="A226" s="312" t="s">
        <v>1143</v>
      </c>
      <c r="B226" s="306" t="s">
        <v>158</v>
      </c>
      <c r="C226" s="312" t="s">
        <v>1144</v>
      </c>
      <c r="D226" s="313"/>
      <c r="E226" s="326">
        <v>345009.13</v>
      </c>
      <c r="F226" s="315"/>
      <c r="G226" s="326">
        <v>38044.519999999997</v>
      </c>
      <c r="H226" s="315"/>
      <c r="I226" s="314">
        <v>0</v>
      </c>
      <c r="J226" s="315"/>
      <c r="K226" s="326">
        <v>383053.65</v>
      </c>
      <c r="L226" s="294" t="e">
        <f>VLOOKUP(A226,#REF!,3,0)</f>
        <v>#REF!</v>
      </c>
      <c r="M226" s="51">
        <f t="shared" si="1"/>
        <v>38044.519999999997</v>
      </c>
    </row>
    <row r="227" spans="1:13">
      <c r="A227" s="312" t="s">
        <v>1148</v>
      </c>
      <c r="B227" s="306" t="s">
        <v>158</v>
      </c>
      <c r="C227" s="312" t="s">
        <v>1149</v>
      </c>
      <c r="D227" s="313"/>
      <c r="E227" s="326">
        <v>23098</v>
      </c>
      <c r="F227" s="315"/>
      <c r="G227" s="326">
        <v>3436</v>
      </c>
      <c r="H227" s="315"/>
      <c r="I227" s="314">
        <v>0</v>
      </c>
      <c r="J227" s="315"/>
      <c r="K227" s="326">
        <v>26534</v>
      </c>
      <c r="L227" s="294" t="e">
        <f>VLOOKUP(A227,#REF!,3,0)</f>
        <v>#REF!</v>
      </c>
      <c r="M227" s="51">
        <f t="shared" si="1"/>
        <v>3436</v>
      </c>
    </row>
    <row r="228" spans="1:13">
      <c r="A228" s="312" t="s">
        <v>1153</v>
      </c>
      <c r="B228" s="306" t="s">
        <v>158</v>
      </c>
      <c r="C228" s="312" t="s">
        <v>1154</v>
      </c>
      <c r="D228" s="313"/>
      <c r="E228" s="326">
        <v>10210.379999999999</v>
      </c>
      <c r="F228" s="315"/>
      <c r="G228" s="314">
        <v>841</v>
      </c>
      <c r="H228" s="315"/>
      <c r="I228" s="314">
        <v>0</v>
      </c>
      <c r="J228" s="315"/>
      <c r="K228" s="326">
        <v>11051.38</v>
      </c>
      <c r="L228" s="294" t="e">
        <f>VLOOKUP(A228,#REF!,3,0)</f>
        <v>#REF!</v>
      </c>
      <c r="M228" s="51">
        <f t="shared" si="1"/>
        <v>841</v>
      </c>
    </row>
    <row r="229" spans="1:13">
      <c r="A229" s="312" t="s">
        <v>1158</v>
      </c>
      <c r="B229" s="306" t="s">
        <v>158</v>
      </c>
      <c r="C229" s="312" t="s">
        <v>1159</v>
      </c>
      <c r="D229" s="313"/>
      <c r="E229" s="326">
        <v>2684.23</v>
      </c>
      <c r="F229" s="315"/>
      <c r="G229" s="314">
        <v>0</v>
      </c>
      <c r="H229" s="315"/>
      <c r="I229" s="314">
        <v>0</v>
      </c>
      <c r="J229" s="315"/>
      <c r="K229" s="326">
        <v>2684.23</v>
      </c>
      <c r="L229" s="294" t="e">
        <f>VLOOKUP(A229,#REF!,3,0)</f>
        <v>#REF!</v>
      </c>
      <c r="M229" s="51">
        <f t="shared" si="1"/>
        <v>0</v>
      </c>
    </row>
    <row r="230" spans="1:13">
      <c r="A230" s="312" t="s">
        <v>1163</v>
      </c>
      <c r="B230" s="306" t="s">
        <v>158</v>
      </c>
      <c r="C230" s="312" t="s">
        <v>1164</v>
      </c>
      <c r="D230" s="313"/>
      <c r="E230" s="326">
        <v>11448.31</v>
      </c>
      <c r="F230" s="315"/>
      <c r="G230" s="326">
        <v>1042.8</v>
      </c>
      <c r="H230" s="315"/>
      <c r="I230" s="314">
        <v>0</v>
      </c>
      <c r="J230" s="315"/>
      <c r="K230" s="326">
        <v>12491.11</v>
      </c>
      <c r="L230" s="294" t="e">
        <f>VLOOKUP(A230,#REF!,3,0)</f>
        <v>#REF!</v>
      </c>
      <c r="M230" s="51">
        <f t="shared" si="1"/>
        <v>1042.8</v>
      </c>
    </row>
    <row r="231" spans="1:13">
      <c r="A231" s="312" t="s">
        <v>1166</v>
      </c>
      <c r="B231" s="306" t="s">
        <v>158</v>
      </c>
      <c r="C231" s="312" t="s">
        <v>1167</v>
      </c>
      <c r="D231" s="313"/>
      <c r="E231" s="326">
        <v>2650</v>
      </c>
      <c r="F231" s="315"/>
      <c r="G231" s="314">
        <v>0</v>
      </c>
      <c r="H231" s="315"/>
      <c r="I231" s="314">
        <v>0</v>
      </c>
      <c r="J231" s="315"/>
      <c r="K231" s="326">
        <v>2650</v>
      </c>
      <c r="L231" s="294" t="e">
        <f>VLOOKUP(A231,#REF!,3,0)</f>
        <v>#REF!</v>
      </c>
      <c r="M231" s="51">
        <f t="shared" si="1"/>
        <v>0</v>
      </c>
    </row>
    <row r="232" spans="1:13">
      <c r="A232" s="312" t="s">
        <v>1169</v>
      </c>
      <c r="B232" s="306" t="s">
        <v>158</v>
      </c>
      <c r="C232" s="312" t="s">
        <v>1170</v>
      </c>
      <c r="D232" s="313"/>
      <c r="E232" s="326">
        <v>19044.060000000001</v>
      </c>
      <c r="F232" s="315"/>
      <c r="G232" s="314">
        <v>0</v>
      </c>
      <c r="H232" s="315"/>
      <c r="I232" s="314">
        <v>0</v>
      </c>
      <c r="J232" s="315"/>
      <c r="K232" s="326">
        <v>19044.060000000001</v>
      </c>
      <c r="L232" s="294" t="e">
        <f>VLOOKUP(A232,#REF!,3,0)</f>
        <v>#REF!</v>
      </c>
      <c r="M232" s="51">
        <f t="shared" si="1"/>
        <v>0</v>
      </c>
    </row>
    <row r="233" spans="1:13">
      <c r="A233" s="316"/>
      <c r="B233" s="306"/>
      <c r="C233" s="316"/>
      <c r="D233" s="317"/>
      <c r="E233" s="317"/>
      <c r="F233" s="317"/>
      <c r="G233" s="317"/>
      <c r="H233" s="317"/>
      <c r="I233" s="317"/>
      <c r="J233" s="317"/>
      <c r="K233" s="317"/>
      <c r="L233" s="294"/>
      <c r="M233" s="51">
        <f t="shared" si="1"/>
        <v>0</v>
      </c>
    </row>
    <row r="234" spans="1:13">
      <c r="A234" s="308" t="s">
        <v>1174</v>
      </c>
      <c r="B234" s="306" t="s">
        <v>158</v>
      </c>
      <c r="C234" s="308" t="s">
        <v>1175</v>
      </c>
      <c r="D234" s="309"/>
      <c r="E234" s="325">
        <v>484400.76</v>
      </c>
      <c r="F234" s="311"/>
      <c r="G234" s="325">
        <v>55751.35</v>
      </c>
      <c r="H234" s="311"/>
      <c r="I234" s="325">
        <v>13761.11</v>
      </c>
      <c r="J234" s="311"/>
      <c r="K234" s="325">
        <v>526391</v>
      </c>
      <c r="L234" s="294" t="e">
        <f>VLOOKUP(A234,#REF!,3,0)</f>
        <v>#REF!</v>
      </c>
      <c r="M234" s="51">
        <f t="shared" si="1"/>
        <v>41990.239999999998</v>
      </c>
    </row>
    <row r="235" spans="1:13">
      <c r="A235" s="308" t="s">
        <v>1179</v>
      </c>
      <c r="B235" s="306" t="s">
        <v>158</v>
      </c>
      <c r="C235" s="308" t="s">
        <v>1175</v>
      </c>
      <c r="D235" s="309"/>
      <c r="E235" s="325">
        <v>484400.76</v>
      </c>
      <c r="F235" s="311"/>
      <c r="G235" s="325">
        <v>55751.35</v>
      </c>
      <c r="H235" s="311"/>
      <c r="I235" s="325">
        <v>13761.11</v>
      </c>
      <c r="J235" s="311"/>
      <c r="K235" s="325">
        <v>526391</v>
      </c>
      <c r="L235" s="294" t="e">
        <f>VLOOKUP(A235,#REF!,3,0)</f>
        <v>#REF!</v>
      </c>
      <c r="M235" s="51">
        <f t="shared" si="1"/>
        <v>41990.239999999998</v>
      </c>
    </row>
    <row r="236" spans="1:13">
      <c r="A236" s="308" t="s">
        <v>1180</v>
      </c>
      <c r="B236" s="306" t="s">
        <v>158</v>
      </c>
      <c r="C236" s="308" t="s">
        <v>1175</v>
      </c>
      <c r="D236" s="309"/>
      <c r="E236" s="325">
        <v>484400.76</v>
      </c>
      <c r="F236" s="311"/>
      <c r="G236" s="325">
        <v>55751.35</v>
      </c>
      <c r="H236" s="311"/>
      <c r="I236" s="325">
        <v>13761.11</v>
      </c>
      <c r="J236" s="311"/>
      <c r="K236" s="325">
        <v>526391</v>
      </c>
      <c r="L236" s="294" t="e">
        <f>VLOOKUP(A236,#REF!,3,0)</f>
        <v>#REF!</v>
      </c>
      <c r="M236" s="51">
        <f t="shared" si="1"/>
        <v>41990.239999999998</v>
      </c>
    </row>
    <row r="237" spans="1:13">
      <c r="A237" s="308" t="s">
        <v>1181</v>
      </c>
      <c r="B237" s="306" t="s">
        <v>158</v>
      </c>
      <c r="C237" s="308" t="s">
        <v>1182</v>
      </c>
      <c r="D237" s="309"/>
      <c r="E237" s="325">
        <v>289544.59000000003</v>
      </c>
      <c r="F237" s="311"/>
      <c r="G237" s="325">
        <v>35294.28</v>
      </c>
      <c r="H237" s="311"/>
      <c r="I237" s="310">
        <v>0</v>
      </c>
      <c r="J237" s="311"/>
      <c r="K237" s="325">
        <v>324838.87</v>
      </c>
      <c r="L237" s="294" t="e">
        <f>VLOOKUP(A237,#REF!,3,0)</f>
        <v>#REF!</v>
      </c>
      <c r="M237" s="51">
        <f t="shared" si="1"/>
        <v>35294.28</v>
      </c>
    </row>
    <row r="238" spans="1:13">
      <c r="A238" s="312" t="s">
        <v>1186</v>
      </c>
      <c r="B238" s="306" t="s">
        <v>158</v>
      </c>
      <c r="C238" s="312" t="s">
        <v>1187</v>
      </c>
      <c r="D238" s="313"/>
      <c r="E238" s="326">
        <v>254683.3</v>
      </c>
      <c r="F238" s="315"/>
      <c r="G238" s="326">
        <v>31374.54</v>
      </c>
      <c r="H238" s="315"/>
      <c r="I238" s="314">
        <v>0</v>
      </c>
      <c r="J238" s="315"/>
      <c r="K238" s="326">
        <v>286057.84000000003</v>
      </c>
      <c r="L238" s="294" t="e">
        <f>VLOOKUP(A238,#REF!,3,0)</f>
        <v>#REF!</v>
      </c>
      <c r="M238" s="51">
        <f t="shared" si="1"/>
        <v>31374.54</v>
      </c>
    </row>
    <row r="239" spans="1:13">
      <c r="A239" s="312" t="s">
        <v>1191</v>
      </c>
      <c r="B239" s="306" t="s">
        <v>158</v>
      </c>
      <c r="C239" s="312" t="s">
        <v>1192</v>
      </c>
      <c r="D239" s="313"/>
      <c r="E239" s="326">
        <v>17715.349999999999</v>
      </c>
      <c r="F239" s="315"/>
      <c r="G239" s="326">
        <v>1690.39</v>
      </c>
      <c r="H239" s="315"/>
      <c r="I239" s="314">
        <v>0</v>
      </c>
      <c r="J239" s="315"/>
      <c r="K239" s="326">
        <v>19405.740000000002</v>
      </c>
      <c r="L239" s="294" t="e">
        <f>VLOOKUP(A239,#REF!,3,0)</f>
        <v>#REF!</v>
      </c>
      <c r="M239" s="51">
        <f t="shared" si="1"/>
        <v>1690.39</v>
      </c>
    </row>
    <row r="240" spans="1:13">
      <c r="A240" s="312" t="s">
        <v>1196</v>
      </c>
      <c r="B240" s="306" t="s">
        <v>158</v>
      </c>
      <c r="C240" s="312" t="s">
        <v>1197</v>
      </c>
      <c r="D240" s="313"/>
      <c r="E240" s="326">
        <v>17145.939999999999</v>
      </c>
      <c r="F240" s="315"/>
      <c r="G240" s="326">
        <v>2229.35</v>
      </c>
      <c r="H240" s="315"/>
      <c r="I240" s="314">
        <v>0</v>
      </c>
      <c r="J240" s="315"/>
      <c r="K240" s="326">
        <v>19375.29</v>
      </c>
      <c r="L240" s="294" t="e">
        <f>VLOOKUP(A240,#REF!,3,0)</f>
        <v>#REF!</v>
      </c>
      <c r="M240" s="51">
        <f t="shared" si="1"/>
        <v>2229.35</v>
      </c>
    </row>
    <row r="241" spans="1:13">
      <c r="A241" s="316"/>
      <c r="B241" s="306"/>
      <c r="C241" s="316"/>
      <c r="D241" s="317"/>
      <c r="E241" s="317"/>
      <c r="F241" s="317"/>
      <c r="G241" s="317"/>
      <c r="H241" s="317"/>
      <c r="I241" s="317"/>
      <c r="J241" s="317"/>
      <c r="K241" s="317"/>
      <c r="L241" s="294"/>
      <c r="M241" s="51">
        <f t="shared" si="1"/>
        <v>0</v>
      </c>
    </row>
    <row r="242" spans="1:13">
      <c r="A242" s="308" t="s">
        <v>1895</v>
      </c>
      <c r="B242" s="306" t="s">
        <v>158</v>
      </c>
      <c r="C242" s="308" t="s">
        <v>1896</v>
      </c>
      <c r="D242" s="309"/>
      <c r="E242" s="325">
        <v>3443.21</v>
      </c>
      <c r="F242" s="311"/>
      <c r="G242" s="310">
        <v>977.6</v>
      </c>
      <c r="H242" s="311"/>
      <c r="I242" s="310">
        <v>0</v>
      </c>
      <c r="J242" s="311"/>
      <c r="K242" s="325">
        <v>4420.8100000000004</v>
      </c>
      <c r="L242" s="294" t="e">
        <f>VLOOKUP(A242,#REF!,3,0)</f>
        <v>#REF!</v>
      </c>
      <c r="M242" s="51">
        <f t="shared" si="1"/>
        <v>977.6</v>
      </c>
    </row>
    <row r="243" spans="1:13">
      <c r="A243" s="312" t="s">
        <v>1897</v>
      </c>
      <c r="B243" s="306" t="s">
        <v>158</v>
      </c>
      <c r="C243" s="312" t="s">
        <v>1898</v>
      </c>
      <c r="D243" s="313"/>
      <c r="E243" s="314">
        <v>319.20999999999998</v>
      </c>
      <c r="F243" s="315"/>
      <c r="G243" s="314">
        <v>0</v>
      </c>
      <c r="H243" s="315"/>
      <c r="I243" s="314">
        <v>0</v>
      </c>
      <c r="J243" s="315"/>
      <c r="K243" s="314">
        <v>319.20999999999998</v>
      </c>
      <c r="L243" s="294" t="e">
        <f>VLOOKUP(A243,#REF!,3,0)</f>
        <v>#REF!</v>
      </c>
      <c r="M243" s="51">
        <f t="shared" si="1"/>
        <v>0</v>
      </c>
    </row>
    <row r="244" spans="1:13">
      <c r="A244" s="312" t="s">
        <v>1899</v>
      </c>
      <c r="B244" s="306" t="s">
        <v>158</v>
      </c>
      <c r="C244" s="312" t="s">
        <v>1900</v>
      </c>
      <c r="D244" s="313"/>
      <c r="E244" s="326">
        <v>3124</v>
      </c>
      <c r="F244" s="315"/>
      <c r="G244" s="314">
        <v>977.6</v>
      </c>
      <c r="H244" s="315"/>
      <c r="I244" s="314">
        <v>0</v>
      </c>
      <c r="J244" s="315"/>
      <c r="K244" s="326">
        <v>4101.6000000000004</v>
      </c>
      <c r="L244" s="294" t="e">
        <f>VLOOKUP(A244,#REF!,3,0)</f>
        <v>#REF!</v>
      </c>
      <c r="M244" s="51">
        <f t="shared" si="1"/>
        <v>977.6</v>
      </c>
    </row>
    <row r="245" spans="1:13">
      <c r="A245" s="316"/>
      <c r="B245" s="306"/>
      <c r="C245" s="316"/>
      <c r="D245" s="317"/>
      <c r="E245" s="317"/>
      <c r="F245" s="317"/>
      <c r="G245" s="317"/>
      <c r="H245" s="317"/>
      <c r="I245" s="317"/>
      <c r="J245" s="317"/>
      <c r="K245" s="317"/>
      <c r="L245" s="294"/>
      <c r="M245" s="51">
        <f t="shared" si="1"/>
        <v>0</v>
      </c>
    </row>
    <row r="246" spans="1:13">
      <c r="A246" s="308" t="s">
        <v>1201</v>
      </c>
      <c r="B246" s="306" t="s">
        <v>158</v>
      </c>
      <c r="C246" s="308" t="s">
        <v>1202</v>
      </c>
      <c r="D246" s="309"/>
      <c r="E246" s="325">
        <v>2108.11</v>
      </c>
      <c r="F246" s="311"/>
      <c r="G246" s="310">
        <v>0</v>
      </c>
      <c r="H246" s="311"/>
      <c r="I246" s="310">
        <v>0</v>
      </c>
      <c r="J246" s="311"/>
      <c r="K246" s="325">
        <v>2108.11</v>
      </c>
      <c r="L246" s="294" t="e">
        <f>VLOOKUP(A246,#REF!,3,0)</f>
        <v>#REF!</v>
      </c>
      <c r="M246" s="51">
        <f t="shared" si="1"/>
        <v>0</v>
      </c>
    </row>
    <row r="247" spans="1:13">
      <c r="A247" s="312" t="s">
        <v>1206</v>
      </c>
      <c r="B247" s="306" t="s">
        <v>158</v>
      </c>
      <c r="C247" s="312" t="s">
        <v>1207</v>
      </c>
      <c r="D247" s="313"/>
      <c r="E247" s="326">
        <v>2108.11</v>
      </c>
      <c r="F247" s="315"/>
      <c r="G247" s="314">
        <v>0</v>
      </c>
      <c r="H247" s="315"/>
      <c r="I247" s="314">
        <v>0</v>
      </c>
      <c r="J247" s="315"/>
      <c r="K247" s="326">
        <v>2108.11</v>
      </c>
      <c r="L247" s="294" t="e">
        <f>VLOOKUP(A247,#REF!,3,0)</f>
        <v>#REF!</v>
      </c>
      <c r="M247" s="51">
        <f t="shared" si="1"/>
        <v>0</v>
      </c>
    </row>
    <row r="248" spans="1:13">
      <c r="A248" s="316"/>
      <c r="B248" s="306"/>
      <c r="C248" s="316"/>
      <c r="D248" s="317"/>
      <c r="E248" s="317"/>
      <c r="F248" s="317"/>
      <c r="G248" s="317"/>
      <c r="H248" s="317"/>
      <c r="I248" s="317"/>
      <c r="J248" s="317"/>
      <c r="K248" s="317"/>
      <c r="L248" s="294"/>
      <c r="M248" s="51">
        <f t="shared" si="1"/>
        <v>0</v>
      </c>
    </row>
    <row r="249" spans="1:13">
      <c r="A249" s="308" t="s">
        <v>1222</v>
      </c>
      <c r="B249" s="306" t="s">
        <v>158</v>
      </c>
      <c r="C249" s="308" t="s">
        <v>1223</v>
      </c>
      <c r="D249" s="309"/>
      <c r="E249" s="325">
        <v>62574</v>
      </c>
      <c r="F249" s="311"/>
      <c r="G249" s="325">
        <v>6503.88</v>
      </c>
      <c r="H249" s="311"/>
      <c r="I249" s="325">
        <v>8266.11</v>
      </c>
      <c r="J249" s="311"/>
      <c r="K249" s="325">
        <v>60811.77</v>
      </c>
      <c r="L249" s="294" t="e">
        <f>VLOOKUP(A249,#REF!,3,0)</f>
        <v>#REF!</v>
      </c>
      <c r="M249" s="51">
        <f t="shared" si="1"/>
        <v>-1762.2300000000005</v>
      </c>
    </row>
    <row r="250" spans="1:13">
      <c r="A250" s="312" t="s">
        <v>1227</v>
      </c>
      <c r="B250" s="306" t="s">
        <v>158</v>
      </c>
      <c r="C250" s="312" t="s">
        <v>1228</v>
      </c>
      <c r="D250" s="313"/>
      <c r="E250" s="326">
        <v>12232.64</v>
      </c>
      <c r="F250" s="315"/>
      <c r="G250" s="326">
        <v>3247.98</v>
      </c>
      <c r="H250" s="315"/>
      <c r="I250" s="314">
        <v>0</v>
      </c>
      <c r="J250" s="315"/>
      <c r="K250" s="326">
        <v>15480.62</v>
      </c>
      <c r="L250" s="294" t="e">
        <f>VLOOKUP(A250,#REF!,3,0)</f>
        <v>#REF!</v>
      </c>
      <c r="M250" s="51">
        <f t="shared" si="1"/>
        <v>3247.98</v>
      </c>
    </row>
    <row r="251" spans="1:13">
      <c r="A251" s="312" t="s">
        <v>1232</v>
      </c>
      <c r="B251" s="306" t="s">
        <v>158</v>
      </c>
      <c r="C251" s="312" t="s">
        <v>1233</v>
      </c>
      <c r="D251" s="313"/>
      <c r="E251" s="326">
        <v>2682.53</v>
      </c>
      <c r="F251" s="315"/>
      <c r="G251" s="314">
        <v>392.08</v>
      </c>
      <c r="H251" s="315"/>
      <c r="I251" s="314">
        <v>0</v>
      </c>
      <c r="J251" s="315"/>
      <c r="K251" s="326">
        <v>3074.61</v>
      </c>
      <c r="L251" s="294" t="e">
        <f>VLOOKUP(A251,#REF!,3,0)</f>
        <v>#REF!</v>
      </c>
      <c r="M251" s="51">
        <f t="shared" si="1"/>
        <v>392.08</v>
      </c>
    </row>
    <row r="252" spans="1:13">
      <c r="A252" s="312" t="s">
        <v>1237</v>
      </c>
      <c r="B252" s="306" t="s">
        <v>158</v>
      </c>
      <c r="C252" s="312" t="s">
        <v>1238</v>
      </c>
      <c r="D252" s="313"/>
      <c r="E252" s="314">
        <v>425</v>
      </c>
      <c r="F252" s="315"/>
      <c r="G252" s="314">
        <v>0</v>
      </c>
      <c r="H252" s="315"/>
      <c r="I252" s="314">
        <v>0</v>
      </c>
      <c r="J252" s="315"/>
      <c r="K252" s="314">
        <v>425</v>
      </c>
      <c r="L252" s="294" t="e">
        <f>VLOOKUP(A252,#REF!,3,0)</f>
        <v>#REF!</v>
      </c>
      <c r="M252" s="51">
        <f t="shared" si="1"/>
        <v>0</v>
      </c>
    </row>
    <row r="253" spans="1:13">
      <c r="A253" s="312" t="s">
        <v>1240</v>
      </c>
      <c r="B253" s="306" t="s">
        <v>158</v>
      </c>
      <c r="C253" s="312" t="s">
        <v>1241</v>
      </c>
      <c r="D253" s="313"/>
      <c r="E253" s="326">
        <v>4660.13</v>
      </c>
      <c r="F253" s="315"/>
      <c r="G253" s="314">
        <v>40</v>
      </c>
      <c r="H253" s="315"/>
      <c r="I253" s="314">
        <v>0</v>
      </c>
      <c r="J253" s="315"/>
      <c r="K253" s="326">
        <v>4700.13</v>
      </c>
      <c r="L253" s="294" t="e">
        <f>VLOOKUP(A253,#REF!,3,0)</f>
        <v>#REF!</v>
      </c>
      <c r="M253" s="51">
        <f t="shared" si="1"/>
        <v>40</v>
      </c>
    </row>
    <row r="254" spans="1:13">
      <c r="A254" s="312" t="s">
        <v>4668</v>
      </c>
      <c r="B254" s="306" t="s">
        <v>158</v>
      </c>
      <c r="C254" s="312" t="s">
        <v>4669</v>
      </c>
      <c r="D254" s="313"/>
      <c r="E254" s="326">
        <v>42573.7</v>
      </c>
      <c r="F254" s="315"/>
      <c r="G254" s="326">
        <v>2823.82</v>
      </c>
      <c r="H254" s="315"/>
      <c r="I254" s="326">
        <v>8266.11</v>
      </c>
      <c r="J254" s="315"/>
      <c r="K254" s="326">
        <v>37131.410000000003</v>
      </c>
      <c r="L254" s="294" t="e">
        <f>VLOOKUP(A254,#REF!,3,0)</f>
        <v>#REF!</v>
      </c>
      <c r="M254" s="51">
        <f t="shared" si="1"/>
        <v>-5442.2900000000009</v>
      </c>
    </row>
    <row r="255" spans="1:13">
      <c r="A255" s="316"/>
      <c r="B255" s="306"/>
      <c r="C255" s="316"/>
      <c r="D255" s="317"/>
      <c r="E255" s="317"/>
      <c r="F255" s="317"/>
      <c r="G255" s="317"/>
      <c r="H255" s="317"/>
      <c r="I255" s="317"/>
      <c r="J255" s="317"/>
      <c r="K255" s="317"/>
      <c r="L255" s="294"/>
      <c r="M255" s="51">
        <f t="shared" si="1"/>
        <v>0</v>
      </c>
    </row>
    <row r="256" spans="1:13">
      <c r="A256" s="308" t="s">
        <v>1245</v>
      </c>
      <c r="B256" s="306" t="s">
        <v>158</v>
      </c>
      <c r="C256" s="308" t="s">
        <v>1246</v>
      </c>
      <c r="D256" s="309"/>
      <c r="E256" s="325">
        <v>31355.19</v>
      </c>
      <c r="F256" s="311"/>
      <c r="G256" s="325">
        <v>1139.19</v>
      </c>
      <c r="H256" s="311"/>
      <c r="I256" s="310">
        <v>0</v>
      </c>
      <c r="J256" s="311"/>
      <c r="K256" s="325">
        <v>32494.38</v>
      </c>
      <c r="L256" s="294" t="e">
        <f>VLOOKUP(A256,#REF!,3,0)</f>
        <v>#REF!</v>
      </c>
      <c r="M256" s="51">
        <f t="shared" si="1"/>
        <v>1139.19</v>
      </c>
    </row>
    <row r="257" spans="1:13">
      <c r="A257" s="312" t="s">
        <v>1250</v>
      </c>
      <c r="B257" s="306" t="s">
        <v>158</v>
      </c>
      <c r="C257" s="312" t="s">
        <v>1251</v>
      </c>
      <c r="D257" s="313"/>
      <c r="E257" s="326">
        <v>6670.29</v>
      </c>
      <c r="F257" s="315"/>
      <c r="G257" s="314">
        <v>829.52</v>
      </c>
      <c r="H257" s="315"/>
      <c r="I257" s="314">
        <v>0</v>
      </c>
      <c r="J257" s="315"/>
      <c r="K257" s="326">
        <v>7499.81</v>
      </c>
      <c r="L257" s="294" t="e">
        <f>VLOOKUP(A257,#REF!,3,0)</f>
        <v>#REF!</v>
      </c>
      <c r="M257" s="51">
        <f t="shared" si="1"/>
        <v>829.52</v>
      </c>
    </row>
    <row r="258" spans="1:13">
      <c r="A258" s="312" t="s">
        <v>1255</v>
      </c>
      <c r="B258" s="306" t="s">
        <v>158</v>
      </c>
      <c r="C258" s="312" t="s">
        <v>1256</v>
      </c>
      <c r="D258" s="313"/>
      <c r="E258" s="326">
        <v>5020.8500000000004</v>
      </c>
      <c r="F258" s="315"/>
      <c r="G258" s="314">
        <v>101.75</v>
      </c>
      <c r="H258" s="315"/>
      <c r="I258" s="314">
        <v>0</v>
      </c>
      <c r="J258" s="315"/>
      <c r="K258" s="326">
        <v>5122.6000000000004</v>
      </c>
      <c r="L258" s="294" t="e">
        <f>VLOOKUP(A258,#REF!,3,0)</f>
        <v>#REF!</v>
      </c>
      <c r="M258" s="51">
        <f t="shared" si="1"/>
        <v>101.75</v>
      </c>
    </row>
    <row r="259" spans="1:13">
      <c r="A259" s="312" t="s">
        <v>1901</v>
      </c>
      <c r="B259" s="306" t="s">
        <v>158</v>
      </c>
      <c r="C259" s="312" t="s">
        <v>1902</v>
      </c>
      <c r="D259" s="313"/>
      <c r="E259" s="314">
        <v>950.34</v>
      </c>
      <c r="F259" s="315"/>
      <c r="G259" s="314">
        <v>0</v>
      </c>
      <c r="H259" s="315"/>
      <c r="I259" s="314">
        <v>0</v>
      </c>
      <c r="J259" s="315"/>
      <c r="K259" s="314">
        <v>950.34</v>
      </c>
      <c r="L259" s="294" t="e">
        <f>VLOOKUP(A259,#REF!,3,0)</f>
        <v>#REF!</v>
      </c>
      <c r="M259" s="51">
        <f t="shared" si="1"/>
        <v>0</v>
      </c>
    </row>
    <row r="260" spans="1:13">
      <c r="A260" s="312" t="s">
        <v>1260</v>
      </c>
      <c r="B260" s="306" t="s">
        <v>158</v>
      </c>
      <c r="C260" s="312" t="s">
        <v>1261</v>
      </c>
      <c r="D260" s="313"/>
      <c r="E260" s="326">
        <v>1578.23</v>
      </c>
      <c r="F260" s="315"/>
      <c r="G260" s="314">
        <v>3.31</v>
      </c>
      <c r="H260" s="315"/>
      <c r="I260" s="314">
        <v>0</v>
      </c>
      <c r="J260" s="315"/>
      <c r="K260" s="326">
        <v>1581.54</v>
      </c>
      <c r="L260" s="294" t="e">
        <f>VLOOKUP(A260,#REF!,3,0)</f>
        <v>#REF!</v>
      </c>
      <c r="M260" s="51">
        <f t="shared" si="1"/>
        <v>3.31</v>
      </c>
    </row>
    <row r="261" spans="1:13">
      <c r="A261" s="312" t="s">
        <v>1265</v>
      </c>
      <c r="B261" s="306" t="s">
        <v>158</v>
      </c>
      <c r="C261" s="312" t="s">
        <v>1266</v>
      </c>
      <c r="D261" s="313"/>
      <c r="E261" s="314">
        <v>234</v>
      </c>
      <c r="F261" s="315"/>
      <c r="G261" s="314">
        <v>0</v>
      </c>
      <c r="H261" s="315"/>
      <c r="I261" s="314">
        <v>0</v>
      </c>
      <c r="J261" s="315"/>
      <c r="K261" s="314">
        <v>234</v>
      </c>
      <c r="L261" s="294" t="e">
        <f>VLOOKUP(A261,#REF!,3,0)</f>
        <v>#REF!</v>
      </c>
      <c r="M261" s="51">
        <f t="shared" ref="M261:M324" si="2">G261-I261</f>
        <v>0</v>
      </c>
    </row>
    <row r="262" spans="1:13">
      <c r="A262" s="312" t="s">
        <v>1269</v>
      </c>
      <c r="B262" s="306" t="s">
        <v>158</v>
      </c>
      <c r="C262" s="312" t="s">
        <v>1270</v>
      </c>
      <c r="D262" s="313"/>
      <c r="E262" s="326">
        <v>4416.08</v>
      </c>
      <c r="F262" s="315"/>
      <c r="G262" s="314">
        <v>0</v>
      </c>
      <c r="H262" s="315"/>
      <c r="I262" s="314">
        <v>0</v>
      </c>
      <c r="J262" s="315"/>
      <c r="K262" s="326">
        <v>4416.08</v>
      </c>
      <c r="L262" s="294" t="e">
        <f>VLOOKUP(A262,#REF!,3,0)</f>
        <v>#REF!</v>
      </c>
      <c r="M262" s="51">
        <f t="shared" si="2"/>
        <v>0</v>
      </c>
    </row>
    <row r="263" spans="1:13">
      <c r="A263" s="312" t="s">
        <v>1272</v>
      </c>
      <c r="B263" s="306" t="s">
        <v>158</v>
      </c>
      <c r="C263" s="312" t="s">
        <v>1273</v>
      </c>
      <c r="D263" s="313"/>
      <c r="E263" s="326">
        <v>3425.96</v>
      </c>
      <c r="F263" s="315"/>
      <c r="G263" s="314">
        <v>204.61</v>
      </c>
      <c r="H263" s="315"/>
      <c r="I263" s="314">
        <v>0</v>
      </c>
      <c r="J263" s="315"/>
      <c r="K263" s="326">
        <v>3630.57</v>
      </c>
      <c r="L263" s="294" t="e">
        <f>VLOOKUP(A263,#REF!,3,0)</f>
        <v>#REF!</v>
      </c>
      <c r="M263" s="51">
        <f t="shared" si="2"/>
        <v>204.61</v>
      </c>
    </row>
    <row r="264" spans="1:13">
      <c r="A264" s="312" t="s">
        <v>1277</v>
      </c>
      <c r="B264" s="306" t="s">
        <v>158</v>
      </c>
      <c r="C264" s="312" t="s">
        <v>1278</v>
      </c>
      <c r="D264" s="313"/>
      <c r="E264" s="326">
        <v>6780.09</v>
      </c>
      <c r="F264" s="315"/>
      <c r="G264" s="314">
        <v>0</v>
      </c>
      <c r="H264" s="315"/>
      <c r="I264" s="314">
        <v>0</v>
      </c>
      <c r="J264" s="315"/>
      <c r="K264" s="326">
        <v>6780.09</v>
      </c>
      <c r="L264" s="294" t="e">
        <f>VLOOKUP(A264,#REF!,3,0)</f>
        <v>#REF!</v>
      </c>
      <c r="M264" s="51">
        <f t="shared" si="2"/>
        <v>0</v>
      </c>
    </row>
    <row r="265" spans="1:13">
      <c r="A265" s="312" t="s">
        <v>1282</v>
      </c>
      <c r="B265" s="306" t="s">
        <v>158</v>
      </c>
      <c r="C265" s="312" t="s">
        <v>1283</v>
      </c>
      <c r="D265" s="313"/>
      <c r="E265" s="326">
        <v>2279.35</v>
      </c>
      <c r="F265" s="315"/>
      <c r="G265" s="314">
        <v>0</v>
      </c>
      <c r="H265" s="315"/>
      <c r="I265" s="314">
        <v>0</v>
      </c>
      <c r="J265" s="315"/>
      <c r="K265" s="326">
        <v>2279.35</v>
      </c>
      <c r="L265" s="294" t="e">
        <f>VLOOKUP(A265,#REF!,3,0)</f>
        <v>#REF!</v>
      </c>
      <c r="M265" s="51">
        <f t="shared" si="2"/>
        <v>0</v>
      </c>
    </row>
    <row r="266" spans="1:13">
      <c r="A266" s="316"/>
      <c r="B266" s="306"/>
      <c r="C266" s="316"/>
      <c r="D266" s="317"/>
      <c r="E266" s="317"/>
      <c r="F266" s="317"/>
      <c r="G266" s="317"/>
      <c r="H266" s="317"/>
      <c r="I266" s="317"/>
      <c r="J266" s="317"/>
      <c r="K266" s="317"/>
      <c r="L266" s="294"/>
      <c r="M266" s="51">
        <f t="shared" si="2"/>
        <v>0</v>
      </c>
    </row>
    <row r="267" spans="1:13">
      <c r="A267" s="308" t="s">
        <v>1287</v>
      </c>
      <c r="B267" s="306" t="s">
        <v>158</v>
      </c>
      <c r="C267" s="308" t="s">
        <v>1288</v>
      </c>
      <c r="D267" s="309"/>
      <c r="E267" s="325">
        <v>75966.789999999994</v>
      </c>
      <c r="F267" s="311"/>
      <c r="G267" s="325">
        <v>8758.31</v>
      </c>
      <c r="H267" s="311"/>
      <c r="I267" s="310">
        <v>0</v>
      </c>
      <c r="J267" s="311"/>
      <c r="K267" s="325">
        <v>84725.1</v>
      </c>
      <c r="L267" s="294" t="e">
        <f>VLOOKUP(A267,#REF!,3,0)</f>
        <v>#REF!</v>
      </c>
      <c r="M267" s="51">
        <f t="shared" si="2"/>
        <v>8758.31</v>
      </c>
    </row>
    <row r="268" spans="1:13">
      <c r="A268" s="312" t="s">
        <v>1292</v>
      </c>
      <c r="B268" s="306" t="s">
        <v>158</v>
      </c>
      <c r="C268" s="312" t="s">
        <v>1293</v>
      </c>
      <c r="D268" s="313"/>
      <c r="E268" s="326">
        <v>19650</v>
      </c>
      <c r="F268" s="315"/>
      <c r="G268" s="314">
        <v>0</v>
      </c>
      <c r="H268" s="315"/>
      <c r="I268" s="314">
        <v>0</v>
      </c>
      <c r="J268" s="315"/>
      <c r="K268" s="326">
        <v>19650</v>
      </c>
      <c r="L268" s="294" t="e">
        <f>VLOOKUP(A268,#REF!,3,0)</f>
        <v>#REF!</v>
      </c>
      <c r="M268" s="51">
        <f t="shared" si="2"/>
        <v>0</v>
      </c>
    </row>
    <row r="269" spans="1:13">
      <c r="A269" s="312" t="s">
        <v>1295</v>
      </c>
      <c r="B269" s="306" t="s">
        <v>158</v>
      </c>
      <c r="C269" s="312" t="s">
        <v>1296</v>
      </c>
      <c r="D269" s="313"/>
      <c r="E269" s="326">
        <v>1288.6099999999999</v>
      </c>
      <c r="F269" s="315"/>
      <c r="G269" s="326">
        <v>1190.67</v>
      </c>
      <c r="H269" s="315"/>
      <c r="I269" s="314">
        <v>0</v>
      </c>
      <c r="J269" s="315"/>
      <c r="K269" s="326">
        <v>2479.2800000000002</v>
      </c>
      <c r="L269" s="294" t="e">
        <f>VLOOKUP(A269,#REF!,3,0)</f>
        <v>#REF!</v>
      </c>
      <c r="M269" s="51">
        <f t="shared" si="2"/>
        <v>1190.67</v>
      </c>
    </row>
    <row r="270" spans="1:13">
      <c r="A270" s="312" t="s">
        <v>1298</v>
      </c>
      <c r="B270" s="306" t="s">
        <v>158</v>
      </c>
      <c r="C270" s="312" t="s">
        <v>1299</v>
      </c>
      <c r="D270" s="313"/>
      <c r="E270" s="314">
        <v>72</v>
      </c>
      <c r="F270" s="315"/>
      <c r="G270" s="314">
        <v>0</v>
      </c>
      <c r="H270" s="315"/>
      <c r="I270" s="314">
        <v>0</v>
      </c>
      <c r="J270" s="315"/>
      <c r="K270" s="314">
        <v>72</v>
      </c>
      <c r="L270" s="294" t="e">
        <f>VLOOKUP(A270,#REF!,3,0)</f>
        <v>#REF!</v>
      </c>
      <c r="M270" s="51">
        <f t="shared" si="2"/>
        <v>0</v>
      </c>
    </row>
    <row r="271" spans="1:13">
      <c r="A271" s="312" t="s">
        <v>1303</v>
      </c>
      <c r="B271" s="306" t="s">
        <v>158</v>
      </c>
      <c r="C271" s="312" t="s">
        <v>1304</v>
      </c>
      <c r="D271" s="313"/>
      <c r="E271" s="326">
        <v>1385.75</v>
      </c>
      <c r="F271" s="315"/>
      <c r="G271" s="314">
        <v>40.04</v>
      </c>
      <c r="H271" s="315"/>
      <c r="I271" s="314">
        <v>0</v>
      </c>
      <c r="J271" s="315"/>
      <c r="K271" s="326">
        <v>1425.79</v>
      </c>
      <c r="L271" s="294" t="e">
        <f>VLOOKUP(A271,#REF!,3,0)</f>
        <v>#REF!</v>
      </c>
      <c r="M271" s="51">
        <f t="shared" si="2"/>
        <v>40.04</v>
      </c>
    </row>
    <row r="272" spans="1:13">
      <c r="A272" s="312" t="s">
        <v>1308</v>
      </c>
      <c r="B272" s="306" t="s">
        <v>158</v>
      </c>
      <c r="C272" s="312" t="s">
        <v>1309</v>
      </c>
      <c r="D272" s="313"/>
      <c r="E272" s="326">
        <v>1120.0899999999999</v>
      </c>
      <c r="F272" s="315"/>
      <c r="G272" s="314">
        <v>0</v>
      </c>
      <c r="H272" s="315"/>
      <c r="I272" s="314">
        <v>0</v>
      </c>
      <c r="J272" s="315"/>
      <c r="K272" s="326">
        <v>1120.0899999999999</v>
      </c>
      <c r="L272" s="294" t="e">
        <f>VLOOKUP(A272,#REF!,3,0)</f>
        <v>#REF!</v>
      </c>
      <c r="M272" s="51">
        <f t="shared" si="2"/>
        <v>0</v>
      </c>
    </row>
    <row r="273" spans="1:13">
      <c r="A273" s="312" t="s">
        <v>3441</v>
      </c>
      <c r="B273" s="306" t="s">
        <v>158</v>
      </c>
      <c r="C273" s="312" t="s">
        <v>1600</v>
      </c>
      <c r="D273" s="313"/>
      <c r="E273" s="314">
        <v>280</v>
      </c>
      <c r="F273" s="315"/>
      <c r="G273" s="314">
        <v>0</v>
      </c>
      <c r="H273" s="315"/>
      <c r="I273" s="314">
        <v>0</v>
      </c>
      <c r="J273" s="315"/>
      <c r="K273" s="314">
        <v>280</v>
      </c>
      <c r="L273" s="294" t="e">
        <f>VLOOKUP(A273,#REF!,3,0)</f>
        <v>#REF!</v>
      </c>
      <c r="M273" s="51">
        <f t="shared" si="2"/>
        <v>0</v>
      </c>
    </row>
    <row r="274" spans="1:13">
      <c r="A274" s="312" t="s">
        <v>1313</v>
      </c>
      <c r="B274" s="306" t="s">
        <v>158</v>
      </c>
      <c r="C274" s="312" t="s">
        <v>1314</v>
      </c>
      <c r="D274" s="313"/>
      <c r="E274" s="326">
        <v>4125</v>
      </c>
      <c r="F274" s="315"/>
      <c r="G274" s="314">
        <v>635</v>
      </c>
      <c r="H274" s="315"/>
      <c r="I274" s="314">
        <v>0</v>
      </c>
      <c r="J274" s="315"/>
      <c r="K274" s="326">
        <v>4760</v>
      </c>
      <c r="L274" s="294" t="e">
        <f>VLOOKUP(A274,#REF!,3,0)</f>
        <v>#REF!</v>
      </c>
      <c r="M274" s="51">
        <f t="shared" si="2"/>
        <v>635</v>
      </c>
    </row>
    <row r="275" spans="1:13">
      <c r="A275" s="312" t="s">
        <v>1316</v>
      </c>
      <c r="B275" s="306" t="s">
        <v>158</v>
      </c>
      <c r="C275" s="312" t="s">
        <v>1317</v>
      </c>
      <c r="D275" s="313"/>
      <c r="E275" s="326">
        <v>17679</v>
      </c>
      <c r="F275" s="315"/>
      <c r="G275" s="314">
        <v>0</v>
      </c>
      <c r="H275" s="315"/>
      <c r="I275" s="314">
        <v>0</v>
      </c>
      <c r="J275" s="315"/>
      <c r="K275" s="326">
        <v>17679</v>
      </c>
      <c r="L275" s="294" t="e">
        <f>VLOOKUP(A275,#REF!,3,0)</f>
        <v>#REF!</v>
      </c>
      <c r="M275" s="51">
        <f t="shared" si="2"/>
        <v>0</v>
      </c>
    </row>
    <row r="276" spans="1:13">
      <c r="A276" s="312" t="s">
        <v>1321</v>
      </c>
      <c r="B276" s="306" t="s">
        <v>158</v>
      </c>
      <c r="C276" s="312" t="s">
        <v>1322</v>
      </c>
      <c r="D276" s="313"/>
      <c r="E276" s="326">
        <v>3077.44</v>
      </c>
      <c r="F276" s="315"/>
      <c r="G276" s="314">
        <v>0</v>
      </c>
      <c r="H276" s="315"/>
      <c r="I276" s="314">
        <v>0</v>
      </c>
      <c r="J276" s="315"/>
      <c r="K276" s="326">
        <v>3077.44</v>
      </c>
      <c r="L276" s="294" t="e">
        <f>VLOOKUP(A276,#REF!,3,0)</f>
        <v>#REF!</v>
      </c>
      <c r="M276" s="51">
        <f t="shared" si="2"/>
        <v>0</v>
      </c>
    </row>
    <row r="277" spans="1:13">
      <c r="A277" s="312" t="s">
        <v>1324</v>
      </c>
      <c r="B277" s="306" t="s">
        <v>158</v>
      </c>
      <c r="C277" s="312" t="s">
        <v>1325</v>
      </c>
      <c r="D277" s="313"/>
      <c r="E277" s="326">
        <v>6491.91</v>
      </c>
      <c r="F277" s="315"/>
      <c r="G277" s="314">
        <v>189.6</v>
      </c>
      <c r="H277" s="315"/>
      <c r="I277" s="314">
        <v>0</v>
      </c>
      <c r="J277" s="315"/>
      <c r="K277" s="326">
        <v>6681.51</v>
      </c>
      <c r="L277" s="294" t="e">
        <f>VLOOKUP(A277,#REF!,3,0)</f>
        <v>#REF!</v>
      </c>
      <c r="M277" s="51">
        <f t="shared" si="2"/>
        <v>189.6</v>
      </c>
    </row>
    <row r="278" spans="1:13">
      <c r="A278" s="312" t="s">
        <v>1329</v>
      </c>
      <c r="B278" s="306" t="s">
        <v>158</v>
      </c>
      <c r="C278" s="312" t="s">
        <v>1330</v>
      </c>
      <c r="D278" s="313"/>
      <c r="E278" s="314">
        <v>22</v>
      </c>
      <c r="F278" s="315"/>
      <c r="G278" s="314">
        <v>0</v>
      </c>
      <c r="H278" s="315"/>
      <c r="I278" s="314">
        <v>0</v>
      </c>
      <c r="J278" s="315"/>
      <c r="K278" s="314">
        <v>22</v>
      </c>
      <c r="L278" s="294" t="e">
        <f>VLOOKUP(A278,#REF!,3,0)</f>
        <v>#REF!</v>
      </c>
      <c r="M278" s="51">
        <f t="shared" si="2"/>
        <v>0</v>
      </c>
    </row>
    <row r="279" spans="1:13">
      <c r="A279" s="312" t="s">
        <v>1332</v>
      </c>
      <c r="B279" s="306" t="s">
        <v>158</v>
      </c>
      <c r="C279" s="312" t="s">
        <v>1333</v>
      </c>
      <c r="D279" s="313"/>
      <c r="E279" s="326">
        <v>12150</v>
      </c>
      <c r="F279" s="315"/>
      <c r="G279" s="326">
        <v>6453</v>
      </c>
      <c r="H279" s="315"/>
      <c r="I279" s="314">
        <v>0</v>
      </c>
      <c r="J279" s="315"/>
      <c r="K279" s="326">
        <v>18603</v>
      </c>
      <c r="L279" s="294" t="e">
        <f>VLOOKUP(A279,#REF!,3,0)</f>
        <v>#REF!</v>
      </c>
      <c r="M279" s="51">
        <f t="shared" si="2"/>
        <v>6453</v>
      </c>
    </row>
    <row r="280" spans="1:13">
      <c r="A280" s="312" t="s">
        <v>1340</v>
      </c>
      <c r="B280" s="306" t="s">
        <v>158</v>
      </c>
      <c r="C280" s="312" t="s">
        <v>1341</v>
      </c>
      <c r="D280" s="313"/>
      <c r="E280" s="326">
        <v>8624.99</v>
      </c>
      <c r="F280" s="315"/>
      <c r="G280" s="314">
        <v>250</v>
      </c>
      <c r="H280" s="315"/>
      <c r="I280" s="314">
        <v>0</v>
      </c>
      <c r="J280" s="315"/>
      <c r="K280" s="326">
        <v>8874.99</v>
      </c>
      <c r="L280" s="294" t="e">
        <f>VLOOKUP(A280,#REF!,3,0)</f>
        <v>#REF!</v>
      </c>
      <c r="M280" s="51">
        <f t="shared" si="2"/>
        <v>250</v>
      </c>
    </row>
    <row r="281" spans="1:13">
      <c r="A281" s="316"/>
      <c r="B281" s="306"/>
      <c r="C281" s="316"/>
      <c r="D281" s="317"/>
      <c r="E281" s="317"/>
      <c r="F281" s="317"/>
      <c r="G281" s="317"/>
      <c r="H281" s="317"/>
      <c r="I281" s="317"/>
      <c r="J281" s="317"/>
      <c r="K281" s="317"/>
      <c r="L281" s="294"/>
      <c r="M281" s="51">
        <f t="shared" si="2"/>
        <v>0</v>
      </c>
    </row>
    <row r="282" spans="1:13">
      <c r="A282" s="308" t="s">
        <v>1345</v>
      </c>
      <c r="B282" s="306" t="s">
        <v>158</v>
      </c>
      <c r="C282" s="308" t="s">
        <v>1346</v>
      </c>
      <c r="D282" s="309"/>
      <c r="E282" s="325">
        <v>5495</v>
      </c>
      <c r="F282" s="311"/>
      <c r="G282" s="310">
        <v>0</v>
      </c>
      <c r="H282" s="311"/>
      <c r="I282" s="325">
        <v>5495</v>
      </c>
      <c r="J282" s="311"/>
      <c r="K282" s="310">
        <v>0</v>
      </c>
      <c r="L282" s="294" t="e">
        <f>VLOOKUP(A282,#REF!,3,0)</f>
        <v>#REF!</v>
      </c>
      <c r="M282" s="51">
        <f t="shared" si="2"/>
        <v>-5495</v>
      </c>
    </row>
    <row r="283" spans="1:13">
      <c r="A283" s="312" t="s">
        <v>1348</v>
      </c>
      <c r="B283" s="306" t="s">
        <v>158</v>
      </c>
      <c r="C283" s="312" t="s">
        <v>1349</v>
      </c>
      <c r="D283" s="313"/>
      <c r="E283" s="326">
        <v>5495</v>
      </c>
      <c r="F283" s="315"/>
      <c r="G283" s="314">
        <v>0</v>
      </c>
      <c r="H283" s="315"/>
      <c r="I283" s="326">
        <v>5495</v>
      </c>
      <c r="J283" s="315"/>
      <c r="K283" s="314">
        <v>0</v>
      </c>
      <c r="L283" s="294" t="e">
        <f>VLOOKUP(A283,#REF!,3,0)</f>
        <v>#REF!</v>
      </c>
      <c r="M283" s="51">
        <f t="shared" si="2"/>
        <v>-5495</v>
      </c>
    </row>
    <row r="284" spans="1:13">
      <c r="A284" s="316"/>
      <c r="B284" s="306"/>
      <c r="C284" s="316"/>
      <c r="D284" s="317"/>
      <c r="E284" s="317"/>
      <c r="F284" s="317"/>
      <c r="G284" s="317"/>
      <c r="H284" s="317"/>
      <c r="I284" s="317"/>
      <c r="J284" s="317"/>
      <c r="K284" s="317"/>
      <c r="L284" s="294"/>
      <c r="M284" s="51">
        <f t="shared" si="2"/>
        <v>0</v>
      </c>
    </row>
    <row r="285" spans="1:13">
      <c r="A285" s="308" t="s">
        <v>1350</v>
      </c>
      <c r="B285" s="306" t="s">
        <v>158</v>
      </c>
      <c r="C285" s="308" t="s">
        <v>1351</v>
      </c>
      <c r="D285" s="309"/>
      <c r="E285" s="325">
        <v>12268.51</v>
      </c>
      <c r="F285" s="311"/>
      <c r="G285" s="325">
        <v>3078.09</v>
      </c>
      <c r="H285" s="311"/>
      <c r="I285" s="310">
        <v>0</v>
      </c>
      <c r="J285" s="311"/>
      <c r="K285" s="325">
        <v>15346.6</v>
      </c>
      <c r="L285" s="294" t="e">
        <f>VLOOKUP(A285,#REF!,3,0)</f>
        <v>#REF!</v>
      </c>
      <c r="M285" s="51">
        <f t="shared" si="2"/>
        <v>3078.09</v>
      </c>
    </row>
    <row r="286" spans="1:13">
      <c r="A286" s="312" t="s">
        <v>1355</v>
      </c>
      <c r="B286" s="306" t="s">
        <v>158</v>
      </c>
      <c r="C286" s="312" t="s">
        <v>1356</v>
      </c>
      <c r="D286" s="313"/>
      <c r="E286" s="326">
        <v>12268.51</v>
      </c>
      <c r="F286" s="315"/>
      <c r="G286" s="326">
        <v>3078.09</v>
      </c>
      <c r="H286" s="315"/>
      <c r="I286" s="314">
        <v>0</v>
      </c>
      <c r="J286" s="315"/>
      <c r="K286" s="326">
        <v>15346.6</v>
      </c>
      <c r="L286" s="294" t="e">
        <f>VLOOKUP(A286,#REF!,3,0)</f>
        <v>#REF!</v>
      </c>
      <c r="M286" s="51">
        <f t="shared" si="2"/>
        <v>3078.09</v>
      </c>
    </row>
    <row r="287" spans="1:13">
      <c r="A287" s="316"/>
      <c r="B287" s="306"/>
      <c r="C287" s="316"/>
      <c r="D287" s="317"/>
      <c r="E287" s="317"/>
      <c r="F287" s="317"/>
      <c r="G287" s="317"/>
      <c r="H287" s="317"/>
      <c r="I287" s="317"/>
      <c r="J287" s="317"/>
      <c r="K287" s="317"/>
      <c r="L287" s="294"/>
      <c r="M287" s="51">
        <f t="shared" si="2"/>
        <v>0</v>
      </c>
    </row>
    <row r="288" spans="1:13">
      <c r="A288" s="308" t="s">
        <v>1357</v>
      </c>
      <c r="B288" s="306" t="s">
        <v>158</v>
      </c>
      <c r="C288" s="308" t="s">
        <v>1358</v>
      </c>
      <c r="D288" s="309"/>
      <c r="E288" s="325">
        <v>1645.36</v>
      </c>
      <c r="F288" s="311"/>
      <c r="G288" s="310">
        <v>0</v>
      </c>
      <c r="H288" s="311"/>
      <c r="I288" s="310">
        <v>0</v>
      </c>
      <c r="J288" s="311"/>
      <c r="K288" s="325">
        <v>1645.36</v>
      </c>
      <c r="L288" s="294" t="e">
        <f>VLOOKUP(A288,#REF!,3,0)</f>
        <v>#REF!</v>
      </c>
      <c r="M288" s="51">
        <f t="shared" si="2"/>
        <v>0</v>
      </c>
    </row>
    <row r="289" spans="1:13">
      <c r="A289" s="312" t="s">
        <v>1362</v>
      </c>
      <c r="B289" s="306" t="s">
        <v>158</v>
      </c>
      <c r="C289" s="312" t="s">
        <v>502</v>
      </c>
      <c r="D289" s="313"/>
      <c r="E289" s="326">
        <v>1645.36</v>
      </c>
      <c r="F289" s="315"/>
      <c r="G289" s="314">
        <v>0</v>
      </c>
      <c r="H289" s="315"/>
      <c r="I289" s="314">
        <v>0</v>
      </c>
      <c r="J289" s="315"/>
      <c r="K289" s="326">
        <v>1645.36</v>
      </c>
      <c r="L289" s="294" t="e">
        <f>VLOOKUP(A289,#REF!,3,0)</f>
        <v>#REF!</v>
      </c>
      <c r="M289" s="51">
        <f t="shared" si="2"/>
        <v>0</v>
      </c>
    </row>
    <row r="290" spans="1:13">
      <c r="A290" s="316"/>
      <c r="B290" s="306"/>
      <c r="C290" s="316"/>
      <c r="D290" s="317"/>
      <c r="E290" s="317"/>
      <c r="F290" s="317"/>
      <c r="G290" s="317"/>
      <c r="H290" s="317"/>
      <c r="I290" s="317"/>
      <c r="J290" s="317"/>
      <c r="K290" s="317"/>
      <c r="L290" s="294"/>
      <c r="M290" s="51">
        <f t="shared" si="2"/>
        <v>0</v>
      </c>
    </row>
    <row r="291" spans="1:13">
      <c r="A291" s="308" t="s">
        <v>1367</v>
      </c>
      <c r="B291" s="306" t="s">
        <v>158</v>
      </c>
      <c r="C291" s="308" t="s">
        <v>1368</v>
      </c>
      <c r="D291" s="309"/>
      <c r="E291" s="325">
        <v>247265.03</v>
      </c>
      <c r="F291" s="311"/>
      <c r="G291" s="325">
        <v>26614.92</v>
      </c>
      <c r="H291" s="311"/>
      <c r="I291" s="310">
        <v>390.5</v>
      </c>
      <c r="J291" s="311"/>
      <c r="K291" s="325">
        <v>273489.45</v>
      </c>
      <c r="L291" s="294" t="e">
        <f>VLOOKUP(A291,#REF!,3,0)</f>
        <v>#REF!</v>
      </c>
      <c r="M291" s="51">
        <f t="shared" si="2"/>
        <v>26224.42</v>
      </c>
    </row>
    <row r="292" spans="1:13">
      <c r="A292" s="308" t="s">
        <v>1373</v>
      </c>
      <c r="B292" s="306" t="s">
        <v>158</v>
      </c>
      <c r="C292" s="308" t="s">
        <v>1368</v>
      </c>
      <c r="D292" s="309"/>
      <c r="E292" s="325">
        <v>247265.03</v>
      </c>
      <c r="F292" s="311"/>
      <c r="G292" s="325">
        <v>26614.92</v>
      </c>
      <c r="H292" s="311"/>
      <c r="I292" s="310">
        <v>390.5</v>
      </c>
      <c r="J292" s="311"/>
      <c r="K292" s="325">
        <v>273489.45</v>
      </c>
      <c r="L292" s="294" t="e">
        <f>VLOOKUP(A292,#REF!,3,0)</f>
        <v>#REF!</v>
      </c>
      <c r="M292" s="51">
        <f t="shared" si="2"/>
        <v>26224.42</v>
      </c>
    </row>
    <row r="293" spans="1:13">
      <c r="A293" s="308" t="s">
        <v>1374</v>
      </c>
      <c r="B293" s="306" t="s">
        <v>158</v>
      </c>
      <c r="C293" s="308" t="s">
        <v>1368</v>
      </c>
      <c r="D293" s="309"/>
      <c r="E293" s="325">
        <v>247265.03</v>
      </c>
      <c r="F293" s="311"/>
      <c r="G293" s="325">
        <v>26614.92</v>
      </c>
      <c r="H293" s="311"/>
      <c r="I293" s="310">
        <v>390.5</v>
      </c>
      <c r="J293" s="311"/>
      <c r="K293" s="325">
        <v>273489.45</v>
      </c>
      <c r="L293" s="294" t="e">
        <f>VLOOKUP(A293,#REF!,3,0)</f>
        <v>#REF!</v>
      </c>
      <c r="M293" s="51">
        <f t="shared" si="2"/>
        <v>26224.42</v>
      </c>
    </row>
    <row r="294" spans="1:13">
      <c r="A294" s="308" t="s">
        <v>1375</v>
      </c>
      <c r="B294" s="306" t="s">
        <v>158</v>
      </c>
      <c r="C294" s="308" t="s">
        <v>1376</v>
      </c>
      <c r="D294" s="309"/>
      <c r="E294" s="325">
        <v>208368.33</v>
      </c>
      <c r="F294" s="311"/>
      <c r="G294" s="325">
        <v>23992.18</v>
      </c>
      <c r="H294" s="311"/>
      <c r="I294" s="310">
        <v>390.5</v>
      </c>
      <c r="J294" s="311"/>
      <c r="K294" s="325">
        <v>231970.01</v>
      </c>
      <c r="L294" s="294" t="e">
        <f>VLOOKUP(A294,#REF!,3,0)</f>
        <v>#REF!</v>
      </c>
      <c r="M294" s="51">
        <f t="shared" si="2"/>
        <v>23601.68</v>
      </c>
    </row>
    <row r="295" spans="1:13">
      <c r="A295" s="312" t="s">
        <v>1381</v>
      </c>
      <c r="B295" s="306" t="s">
        <v>158</v>
      </c>
      <c r="C295" s="312" t="s">
        <v>1382</v>
      </c>
      <c r="D295" s="313"/>
      <c r="E295" s="326">
        <v>4410</v>
      </c>
      <c r="F295" s="315"/>
      <c r="G295" s="314">
        <v>490</v>
      </c>
      <c r="H295" s="315"/>
      <c r="I295" s="314">
        <v>0</v>
      </c>
      <c r="J295" s="315"/>
      <c r="K295" s="326">
        <v>4900</v>
      </c>
      <c r="L295" s="294" t="e">
        <f>VLOOKUP(A295,#REF!,3,0)</f>
        <v>#REF!</v>
      </c>
      <c r="M295" s="51">
        <f t="shared" si="2"/>
        <v>490</v>
      </c>
    </row>
    <row r="296" spans="1:13">
      <c r="A296" s="312" t="s">
        <v>1386</v>
      </c>
      <c r="B296" s="306" t="s">
        <v>158</v>
      </c>
      <c r="C296" s="312" t="s">
        <v>1387</v>
      </c>
      <c r="D296" s="313"/>
      <c r="E296" s="326">
        <v>29396.05</v>
      </c>
      <c r="F296" s="315"/>
      <c r="G296" s="326">
        <v>5918.82</v>
      </c>
      <c r="H296" s="315"/>
      <c r="I296" s="314">
        <v>0</v>
      </c>
      <c r="J296" s="315"/>
      <c r="K296" s="326">
        <v>35314.870000000003</v>
      </c>
      <c r="L296" s="294" t="e">
        <f>VLOOKUP(A296,#REF!,3,0)</f>
        <v>#REF!</v>
      </c>
      <c r="M296" s="51">
        <f t="shared" si="2"/>
        <v>5918.82</v>
      </c>
    </row>
    <row r="297" spans="1:13">
      <c r="A297" s="312" t="s">
        <v>1391</v>
      </c>
      <c r="B297" s="306" t="s">
        <v>158</v>
      </c>
      <c r="C297" s="312" t="s">
        <v>1392</v>
      </c>
      <c r="D297" s="313"/>
      <c r="E297" s="326">
        <v>7891.41</v>
      </c>
      <c r="F297" s="315"/>
      <c r="G297" s="326">
        <v>1234.5999999999999</v>
      </c>
      <c r="H297" s="315"/>
      <c r="I297" s="314">
        <v>0</v>
      </c>
      <c r="J297" s="315"/>
      <c r="K297" s="326">
        <v>9126.01</v>
      </c>
      <c r="L297" s="294" t="e">
        <f>VLOOKUP(A297,#REF!,3,0)</f>
        <v>#REF!</v>
      </c>
      <c r="M297" s="51">
        <f t="shared" si="2"/>
        <v>1234.5999999999999</v>
      </c>
    </row>
    <row r="298" spans="1:13">
      <c r="A298" s="312" t="s">
        <v>1396</v>
      </c>
      <c r="B298" s="306" t="s">
        <v>158</v>
      </c>
      <c r="C298" s="312" t="s">
        <v>1397</v>
      </c>
      <c r="D298" s="313"/>
      <c r="E298" s="326">
        <v>83837.009999999995</v>
      </c>
      <c r="F298" s="315"/>
      <c r="G298" s="326">
        <v>7217</v>
      </c>
      <c r="H298" s="315"/>
      <c r="I298" s="314">
        <v>0</v>
      </c>
      <c r="J298" s="315"/>
      <c r="K298" s="326">
        <v>91054.01</v>
      </c>
      <c r="L298" s="294" t="e">
        <f>VLOOKUP(A298,#REF!,3,0)</f>
        <v>#REF!</v>
      </c>
      <c r="M298" s="51">
        <f t="shared" si="2"/>
        <v>7217</v>
      </c>
    </row>
    <row r="299" spans="1:13">
      <c r="A299" s="312" t="s">
        <v>1401</v>
      </c>
      <c r="B299" s="306" t="s">
        <v>158</v>
      </c>
      <c r="C299" s="312" t="s">
        <v>1402</v>
      </c>
      <c r="D299" s="313"/>
      <c r="E299" s="326">
        <v>1566</v>
      </c>
      <c r="F299" s="315"/>
      <c r="G299" s="314">
        <v>0</v>
      </c>
      <c r="H299" s="315"/>
      <c r="I299" s="314">
        <v>0</v>
      </c>
      <c r="J299" s="315"/>
      <c r="K299" s="326">
        <v>1566</v>
      </c>
      <c r="L299" s="294" t="e">
        <f>VLOOKUP(A299,#REF!,3,0)</f>
        <v>#REF!</v>
      </c>
      <c r="M299" s="51">
        <f t="shared" si="2"/>
        <v>0</v>
      </c>
    </row>
    <row r="300" spans="1:13">
      <c r="A300" s="312" t="s">
        <v>1404</v>
      </c>
      <c r="B300" s="306" t="s">
        <v>158</v>
      </c>
      <c r="C300" s="312" t="s">
        <v>1405</v>
      </c>
      <c r="D300" s="313"/>
      <c r="E300" s="326">
        <v>1394.2</v>
      </c>
      <c r="F300" s="315"/>
      <c r="G300" s="314">
        <v>0</v>
      </c>
      <c r="H300" s="315"/>
      <c r="I300" s="314">
        <v>0</v>
      </c>
      <c r="J300" s="315"/>
      <c r="K300" s="326">
        <v>1394.2</v>
      </c>
      <c r="L300" s="294" t="e">
        <f>VLOOKUP(A300,#REF!,3,0)</f>
        <v>#REF!</v>
      </c>
      <c r="M300" s="51">
        <f t="shared" si="2"/>
        <v>0</v>
      </c>
    </row>
    <row r="301" spans="1:13">
      <c r="A301" s="312" t="s">
        <v>4613</v>
      </c>
      <c r="B301" s="306" t="s">
        <v>158</v>
      </c>
      <c r="C301" s="312" t="s">
        <v>4614</v>
      </c>
      <c r="D301" s="313"/>
      <c r="E301" s="314">
        <v>161</v>
      </c>
      <c r="F301" s="315"/>
      <c r="G301" s="314">
        <v>0</v>
      </c>
      <c r="H301" s="315"/>
      <c r="I301" s="314">
        <v>0</v>
      </c>
      <c r="J301" s="315"/>
      <c r="K301" s="314">
        <v>161</v>
      </c>
      <c r="L301" s="294" t="e">
        <f>VLOOKUP(A301,#REF!,3,0)</f>
        <v>#REF!</v>
      </c>
      <c r="M301" s="51">
        <f t="shared" si="2"/>
        <v>0</v>
      </c>
    </row>
    <row r="302" spans="1:13">
      <c r="A302" s="312" t="s">
        <v>3935</v>
      </c>
      <c r="B302" s="306" t="s">
        <v>158</v>
      </c>
      <c r="C302" s="312" t="s">
        <v>3936</v>
      </c>
      <c r="D302" s="313"/>
      <c r="E302" s="314">
        <v>522</v>
      </c>
      <c r="F302" s="315"/>
      <c r="G302" s="314">
        <v>0</v>
      </c>
      <c r="H302" s="315"/>
      <c r="I302" s="314">
        <v>0</v>
      </c>
      <c r="J302" s="315"/>
      <c r="K302" s="314">
        <v>522</v>
      </c>
      <c r="L302" s="294" t="e">
        <f>VLOOKUP(A302,#REF!,3,0)</f>
        <v>#REF!</v>
      </c>
      <c r="M302" s="51">
        <f t="shared" si="2"/>
        <v>0</v>
      </c>
    </row>
    <row r="303" spans="1:13">
      <c r="A303" s="312" t="s">
        <v>3938</v>
      </c>
      <c r="B303" s="306" t="s">
        <v>158</v>
      </c>
      <c r="C303" s="312" t="s">
        <v>3939</v>
      </c>
      <c r="D303" s="313"/>
      <c r="E303" s="326">
        <v>2548.04</v>
      </c>
      <c r="F303" s="315"/>
      <c r="G303" s="314">
        <v>0</v>
      </c>
      <c r="H303" s="315"/>
      <c r="I303" s="314">
        <v>0</v>
      </c>
      <c r="J303" s="315"/>
      <c r="K303" s="326">
        <v>2548.04</v>
      </c>
      <c r="L303" s="294" t="e">
        <f>VLOOKUP(A303,#REF!,3,0)</f>
        <v>#REF!</v>
      </c>
      <c r="M303" s="51">
        <f t="shared" si="2"/>
        <v>0</v>
      </c>
    </row>
    <row r="304" spans="1:13">
      <c r="A304" s="312" t="s">
        <v>1407</v>
      </c>
      <c r="B304" s="306" t="s">
        <v>158</v>
      </c>
      <c r="C304" s="312" t="s">
        <v>1408</v>
      </c>
      <c r="D304" s="313"/>
      <c r="E304" s="326">
        <v>22501.09</v>
      </c>
      <c r="F304" s="315"/>
      <c r="G304" s="314">
        <v>506.67</v>
      </c>
      <c r="H304" s="315"/>
      <c r="I304" s="314">
        <v>0</v>
      </c>
      <c r="J304" s="315"/>
      <c r="K304" s="326">
        <v>23007.759999999998</v>
      </c>
      <c r="L304" s="294" t="e">
        <f>VLOOKUP(A304,#REF!,3,0)</f>
        <v>#REF!</v>
      </c>
      <c r="M304" s="51">
        <f t="shared" si="2"/>
        <v>506.67</v>
      </c>
    </row>
    <row r="305" spans="1:13">
      <c r="A305" s="312" t="s">
        <v>1412</v>
      </c>
      <c r="B305" s="306" t="s">
        <v>158</v>
      </c>
      <c r="C305" s="312" t="s">
        <v>1413</v>
      </c>
      <c r="D305" s="313"/>
      <c r="E305" s="326">
        <v>49514.67</v>
      </c>
      <c r="F305" s="315"/>
      <c r="G305" s="326">
        <v>7844.09</v>
      </c>
      <c r="H305" s="315"/>
      <c r="I305" s="314">
        <v>0</v>
      </c>
      <c r="J305" s="315"/>
      <c r="K305" s="326">
        <v>57358.76</v>
      </c>
      <c r="L305" s="294" t="e">
        <f>VLOOKUP(A305,#REF!,3,0)</f>
        <v>#REF!</v>
      </c>
      <c r="M305" s="51">
        <f t="shared" si="2"/>
        <v>7844.09</v>
      </c>
    </row>
    <row r="306" spans="1:13">
      <c r="A306" s="312" t="s">
        <v>1417</v>
      </c>
      <c r="B306" s="306" t="s">
        <v>158</v>
      </c>
      <c r="C306" s="312" t="s">
        <v>1418</v>
      </c>
      <c r="D306" s="313"/>
      <c r="E306" s="326">
        <v>4626.8599999999997</v>
      </c>
      <c r="F306" s="315"/>
      <c r="G306" s="314">
        <v>781</v>
      </c>
      <c r="H306" s="315"/>
      <c r="I306" s="314">
        <v>390.5</v>
      </c>
      <c r="J306" s="315"/>
      <c r="K306" s="326">
        <v>5017.3599999999997</v>
      </c>
      <c r="L306" s="294" t="e">
        <f>VLOOKUP(A306,#REF!,3,0)</f>
        <v>#REF!</v>
      </c>
      <c r="M306" s="51">
        <f t="shared" si="2"/>
        <v>390.5</v>
      </c>
    </row>
    <row r="307" spans="1:13">
      <c r="A307" s="316"/>
      <c r="B307" s="306"/>
      <c r="C307" s="316"/>
      <c r="D307" s="317"/>
      <c r="E307" s="317"/>
      <c r="F307" s="317"/>
      <c r="G307" s="317"/>
      <c r="H307" s="317"/>
      <c r="I307" s="317"/>
      <c r="J307" s="317"/>
      <c r="K307" s="317"/>
      <c r="L307" s="294"/>
      <c r="M307" s="51">
        <f t="shared" si="2"/>
        <v>0</v>
      </c>
    </row>
    <row r="308" spans="1:13">
      <c r="A308" s="308" t="s">
        <v>1422</v>
      </c>
      <c r="B308" s="306" t="s">
        <v>158</v>
      </c>
      <c r="C308" s="308" t="s">
        <v>1423</v>
      </c>
      <c r="D308" s="309"/>
      <c r="E308" s="325">
        <v>8803.7900000000009</v>
      </c>
      <c r="F308" s="311"/>
      <c r="G308" s="310">
        <v>106.02</v>
      </c>
      <c r="H308" s="311"/>
      <c r="I308" s="310">
        <v>0</v>
      </c>
      <c r="J308" s="311"/>
      <c r="K308" s="325">
        <v>8909.81</v>
      </c>
      <c r="L308" s="294" t="e">
        <f>VLOOKUP(A308,#REF!,3,0)</f>
        <v>#REF!</v>
      </c>
      <c r="M308" s="51">
        <f t="shared" si="2"/>
        <v>106.02</v>
      </c>
    </row>
    <row r="309" spans="1:13">
      <c r="A309" s="312" t="s">
        <v>1426</v>
      </c>
      <c r="B309" s="306" t="s">
        <v>158</v>
      </c>
      <c r="C309" s="312" t="s">
        <v>1423</v>
      </c>
      <c r="D309" s="313"/>
      <c r="E309" s="326">
        <v>8803.7900000000009</v>
      </c>
      <c r="F309" s="315"/>
      <c r="G309" s="314">
        <v>106.02</v>
      </c>
      <c r="H309" s="315"/>
      <c r="I309" s="314">
        <v>0</v>
      </c>
      <c r="J309" s="315"/>
      <c r="K309" s="326">
        <v>8909.81</v>
      </c>
      <c r="L309" s="294" t="e">
        <f>VLOOKUP(A309,#REF!,3,0)</f>
        <v>#REF!</v>
      </c>
      <c r="M309" s="51">
        <f t="shared" si="2"/>
        <v>106.02</v>
      </c>
    </row>
    <row r="310" spans="1:13">
      <c r="A310" s="316"/>
      <c r="B310" s="306"/>
      <c r="C310" s="316"/>
      <c r="D310" s="317"/>
      <c r="E310" s="317"/>
      <c r="F310" s="317"/>
      <c r="G310" s="317"/>
      <c r="H310" s="317"/>
      <c r="I310" s="317"/>
      <c r="J310" s="317"/>
      <c r="K310" s="317"/>
      <c r="L310" s="294"/>
      <c r="M310" s="51">
        <f t="shared" si="2"/>
        <v>0</v>
      </c>
    </row>
    <row r="311" spans="1:13">
      <c r="A311" s="308" t="s">
        <v>1427</v>
      </c>
      <c r="B311" s="306" t="s">
        <v>158</v>
      </c>
      <c r="C311" s="308" t="s">
        <v>1428</v>
      </c>
      <c r="D311" s="309"/>
      <c r="E311" s="310">
        <v>98.47</v>
      </c>
      <c r="F311" s="311"/>
      <c r="G311" s="310">
        <v>0</v>
      </c>
      <c r="H311" s="311"/>
      <c r="I311" s="310">
        <v>0</v>
      </c>
      <c r="J311" s="311"/>
      <c r="K311" s="310">
        <v>98.47</v>
      </c>
      <c r="L311" s="294" t="e">
        <f>VLOOKUP(A311,#REF!,3,0)</f>
        <v>#REF!</v>
      </c>
      <c r="M311" s="51">
        <f t="shared" si="2"/>
        <v>0</v>
      </c>
    </row>
    <row r="312" spans="1:13">
      <c r="A312" s="312" t="s">
        <v>1430</v>
      </c>
      <c r="B312" s="306" t="s">
        <v>158</v>
      </c>
      <c r="C312" s="312" t="s">
        <v>1431</v>
      </c>
      <c r="D312" s="313"/>
      <c r="E312" s="314">
        <v>98.47</v>
      </c>
      <c r="F312" s="315"/>
      <c r="G312" s="314">
        <v>0</v>
      </c>
      <c r="H312" s="315"/>
      <c r="I312" s="314">
        <v>0</v>
      </c>
      <c r="J312" s="315"/>
      <c r="K312" s="314">
        <v>98.47</v>
      </c>
      <c r="L312" s="294" t="e">
        <f>VLOOKUP(A312,#REF!,3,0)</f>
        <v>#REF!</v>
      </c>
      <c r="M312" s="51">
        <f t="shared" si="2"/>
        <v>0</v>
      </c>
    </row>
    <row r="313" spans="1:13">
      <c r="A313" s="316"/>
      <c r="B313" s="306"/>
      <c r="C313" s="316"/>
      <c r="D313" s="317"/>
      <c r="E313" s="317"/>
      <c r="F313" s="317"/>
      <c r="G313" s="317"/>
      <c r="H313" s="317"/>
      <c r="I313" s="317"/>
      <c r="J313" s="317"/>
      <c r="K313" s="317"/>
      <c r="L313" s="294"/>
      <c r="M313" s="51">
        <f t="shared" si="2"/>
        <v>0</v>
      </c>
    </row>
    <row r="314" spans="1:13">
      <c r="A314" s="308" t="s">
        <v>1435</v>
      </c>
      <c r="B314" s="306" t="s">
        <v>158</v>
      </c>
      <c r="C314" s="308" t="s">
        <v>1436</v>
      </c>
      <c r="D314" s="309"/>
      <c r="E314" s="325">
        <v>29994.44</v>
      </c>
      <c r="F314" s="311"/>
      <c r="G314" s="325">
        <v>2516.7199999999998</v>
      </c>
      <c r="H314" s="311"/>
      <c r="I314" s="310">
        <v>0</v>
      </c>
      <c r="J314" s="311"/>
      <c r="K314" s="325">
        <v>32511.16</v>
      </c>
      <c r="L314" s="294" t="e">
        <f>VLOOKUP(A314,#REF!,3,0)</f>
        <v>#REF!</v>
      </c>
      <c r="M314" s="51">
        <f t="shared" si="2"/>
        <v>2516.7199999999998</v>
      </c>
    </row>
    <row r="315" spans="1:13">
      <c r="A315" s="312" t="s">
        <v>1440</v>
      </c>
      <c r="B315" s="306" t="s">
        <v>158</v>
      </c>
      <c r="C315" s="312" t="s">
        <v>1441</v>
      </c>
      <c r="D315" s="313"/>
      <c r="E315" s="326">
        <v>29994.44</v>
      </c>
      <c r="F315" s="315"/>
      <c r="G315" s="326">
        <v>2516.7199999999998</v>
      </c>
      <c r="H315" s="315"/>
      <c r="I315" s="314">
        <v>0</v>
      </c>
      <c r="J315" s="315"/>
      <c r="K315" s="326">
        <v>32511.16</v>
      </c>
      <c r="L315" s="294" t="e">
        <f>VLOOKUP(A315,#REF!,3,0)</f>
        <v>#REF!</v>
      </c>
      <c r="M315" s="51">
        <f t="shared" si="2"/>
        <v>2516.7199999999998</v>
      </c>
    </row>
    <row r="316" spans="1:13">
      <c r="A316" s="316"/>
      <c r="B316" s="306"/>
      <c r="C316" s="316"/>
      <c r="D316" s="317"/>
      <c r="E316" s="317"/>
      <c r="F316" s="317"/>
      <c r="G316" s="317"/>
      <c r="H316" s="317"/>
      <c r="I316" s="317"/>
      <c r="J316" s="317"/>
      <c r="K316" s="317"/>
      <c r="L316" s="294"/>
      <c r="M316" s="51">
        <f t="shared" si="2"/>
        <v>0</v>
      </c>
    </row>
    <row r="317" spans="1:13">
      <c r="A317" s="308" t="s">
        <v>1442</v>
      </c>
      <c r="B317" s="306" t="s">
        <v>158</v>
      </c>
      <c r="C317" s="308" t="s">
        <v>1443</v>
      </c>
      <c r="D317" s="309"/>
      <c r="E317" s="325">
        <v>15733.57</v>
      </c>
      <c r="F317" s="311"/>
      <c r="G317" s="325">
        <v>1387.39</v>
      </c>
      <c r="H317" s="311"/>
      <c r="I317" s="310">
        <v>0</v>
      </c>
      <c r="J317" s="311"/>
      <c r="K317" s="325">
        <v>17120.96</v>
      </c>
      <c r="L317" s="294" t="e">
        <f>VLOOKUP(A317,#REF!,3,0)</f>
        <v>#REF!</v>
      </c>
      <c r="M317" s="51">
        <f t="shared" si="2"/>
        <v>1387.39</v>
      </c>
    </row>
    <row r="318" spans="1:13">
      <c r="A318" s="308" t="s">
        <v>1447</v>
      </c>
      <c r="B318" s="306" t="s">
        <v>158</v>
      </c>
      <c r="C318" s="308" t="s">
        <v>1443</v>
      </c>
      <c r="D318" s="309"/>
      <c r="E318" s="325">
        <v>15733.57</v>
      </c>
      <c r="F318" s="311"/>
      <c r="G318" s="325">
        <v>1387.39</v>
      </c>
      <c r="H318" s="311"/>
      <c r="I318" s="310">
        <v>0</v>
      </c>
      <c r="J318" s="311"/>
      <c r="K318" s="325">
        <v>17120.96</v>
      </c>
      <c r="L318" s="294" t="e">
        <f>VLOOKUP(A318,#REF!,3,0)</f>
        <v>#REF!</v>
      </c>
      <c r="M318" s="51">
        <f t="shared" si="2"/>
        <v>1387.39</v>
      </c>
    </row>
    <row r="319" spans="1:13">
      <c r="A319" s="308" t="s">
        <v>1448</v>
      </c>
      <c r="B319" s="306" t="s">
        <v>158</v>
      </c>
      <c r="C319" s="308" t="s">
        <v>1443</v>
      </c>
      <c r="D319" s="309"/>
      <c r="E319" s="325">
        <v>15733.57</v>
      </c>
      <c r="F319" s="311"/>
      <c r="G319" s="325">
        <v>1387.39</v>
      </c>
      <c r="H319" s="311"/>
      <c r="I319" s="310">
        <v>0</v>
      </c>
      <c r="J319" s="311"/>
      <c r="K319" s="325">
        <v>17120.96</v>
      </c>
      <c r="L319" s="294" t="e">
        <f>VLOOKUP(A319,#REF!,3,0)</f>
        <v>#REF!</v>
      </c>
      <c r="M319" s="51">
        <f t="shared" si="2"/>
        <v>1387.39</v>
      </c>
    </row>
    <row r="320" spans="1:13">
      <c r="A320" s="308" t="s">
        <v>1449</v>
      </c>
      <c r="B320" s="306" t="s">
        <v>158</v>
      </c>
      <c r="C320" s="308" t="s">
        <v>1450</v>
      </c>
      <c r="D320" s="309"/>
      <c r="E320" s="325">
        <v>2290.88</v>
      </c>
      <c r="F320" s="311"/>
      <c r="G320" s="310">
        <v>0</v>
      </c>
      <c r="H320" s="311"/>
      <c r="I320" s="310">
        <v>0</v>
      </c>
      <c r="J320" s="311"/>
      <c r="K320" s="325">
        <v>2290.88</v>
      </c>
      <c r="L320" s="294" t="e">
        <f>VLOOKUP(A320,#REF!,3,0)</f>
        <v>#REF!</v>
      </c>
      <c r="M320" s="51">
        <f t="shared" si="2"/>
        <v>0</v>
      </c>
    </row>
    <row r="321" spans="1:13">
      <c r="A321" s="312" t="s">
        <v>1452</v>
      </c>
      <c r="B321" s="306" t="s">
        <v>158</v>
      </c>
      <c r="C321" s="312" t="s">
        <v>1453</v>
      </c>
      <c r="D321" s="313"/>
      <c r="E321" s="314">
        <v>290.88</v>
      </c>
      <c r="F321" s="315"/>
      <c r="G321" s="314">
        <v>0</v>
      </c>
      <c r="H321" s="315"/>
      <c r="I321" s="314">
        <v>0</v>
      </c>
      <c r="J321" s="315"/>
      <c r="K321" s="314">
        <v>290.88</v>
      </c>
      <c r="L321" s="294" t="e">
        <f>VLOOKUP(A321,#REF!,3,0)</f>
        <v>#REF!</v>
      </c>
      <c r="M321" s="51">
        <f t="shared" si="2"/>
        <v>0</v>
      </c>
    </row>
    <row r="322" spans="1:13">
      <c r="A322" s="312" t="s">
        <v>2804</v>
      </c>
      <c r="B322" s="306" t="s">
        <v>158</v>
      </c>
      <c r="C322" s="312" t="s">
        <v>2805</v>
      </c>
      <c r="D322" s="313"/>
      <c r="E322" s="326">
        <v>2000</v>
      </c>
      <c r="F322" s="315"/>
      <c r="G322" s="314">
        <v>0</v>
      </c>
      <c r="H322" s="315"/>
      <c r="I322" s="314">
        <v>0</v>
      </c>
      <c r="J322" s="315"/>
      <c r="K322" s="326">
        <v>2000</v>
      </c>
      <c r="L322" s="294" t="e">
        <f>VLOOKUP(A322,#REF!,3,0)</f>
        <v>#REF!</v>
      </c>
      <c r="M322" s="51">
        <f t="shared" si="2"/>
        <v>0</v>
      </c>
    </row>
    <row r="323" spans="1:13">
      <c r="A323" s="316"/>
      <c r="B323" s="306"/>
      <c r="C323" s="316"/>
      <c r="D323" s="317"/>
      <c r="E323" s="317"/>
      <c r="F323" s="317"/>
      <c r="G323" s="317"/>
      <c r="H323" s="317"/>
      <c r="I323" s="317"/>
      <c r="J323" s="317"/>
      <c r="K323" s="317"/>
      <c r="L323" s="294"/>
      <c r="M323" s="51">
        <f t="shared" si="2"/>
        <v>0</v>
      </c>
    </row>
    <row r="324" spans="1:13">
      <c r="A324" s="308" t="s">
        <v>1903</v>
      </c>
      <c r="B324" s="306" t="s">
        <v>158</v>
      </c>
      <c r="C324" s="308" t="s">
        <v>1904</v>
      </c>
      <c r="D324" s="309"/>
      <c r="E324" s="325">
        <v>5952.73</v>
      </c>
      <c r="F324" s="311"/>
      <c r="G324" s="310">
        <v>112.9</v>
      </c>
      <c r="H324" s="311"/>
      <c r="I324" s="310">
        <v>0</v>
      </c>
      <c r="J324" s="311"/>
      <c r="K324" s="325">
        <v>6065.63</v>
      </c>
      <c r="L324" s="294" t="e">
        <f>VLOOKUP(A324,#REF!,3,0)</f>
        <v>#REF!</v>
      </c>
      <c r="M324" s="51">
        <f t="shared" si="2"/>
        <v>112.9</v>
      </c>
    </row>
    <row r="325" spans="1:13">
      <c r="A325" s="312" t="s">
        <v>1907</v>
      </c>
      <c r="B325" s="306" t="s">
        <v>158</v>
      </c>
      <c r="C325" s="312" t="s">
        <v>1908</v>
      </c>
      <c r="D325" s="313"/>
      <c r="E325" s="326">
        <v>2241.94</v>
      </c>
      <c r="F325" s="315"/>
      <c r="G325" s="314">
        <v>112.9</v>
      </c>
      <c r="H325" s="315"/>
      <c r="I325" s="314">
        <v>0</v>
      </c>
      <c r="J325" s="315"/>
      <c r="K325" s="326">
        <v>2354.84</v>
      </c>
      <c r="L325" s="294" t="e">
        <f>VLOOKUP(A325,#REF!,3,0)</f>
        <v>#REF!</v>
      </c>
      <c r="M325" s="51">
        <f t="shared" ref="M325:M388" si="3">G325-I325</f>
        <v>112.9</v>
      </c>
    </row>
    <row r="326" spans="1:13">
      <c r="A326" s="312" t="s">
        <v>4711</v>
      </c>
      <c r="B326" s="306" t="s">
        <v>158</v>
      </c>
      <c r="C326" s="312" t="s">
        <v>2805</v>
      </c>
      <c r="D326" s="313"/>
      <c r="E326" s="326">
        <v>3710.79</v>
      </c>
      <c r="F326" s="315"/>
      <c r="G326" s="314">
        <v>0</v>
      </c>
      <c r="H326" s="315"/>
      <c r="I326" s="314">
        <v>0</v>
      </c>
      <c r="J326" s="315"/>
      <c r="K326" s="326">
        <v>3710.79</v>
      </c>
      <c r="L326" s="294" t="e">
        <f>VLOOKUP(A326,#REF!,3,0)</f>
        <v>#REF!</v>
      </c>
      <c r="M326" s="51">
        <f t="shared" si="3"/>
        <v>0</v>
      </c>
    </row>
    <row r="327" spans="1:13">
      <c r="A327" s="316"/>
      <c r="B327" s="306"/>
      <c r="C327" s="316"/>
      <c r="D327" s="317"/>
      <c r="E327" s="317"/>
      <c r="F327" s="317"/>
      <c r="G327" s="317"/>
      <c r="H327" s="317"/>
      <c r="I327" s="317"/>
      <c r="J327" s="317"/>
      <c r="K327" s="317"/>
      <c r="L327" s="294"/>
      <c r="M327" s="51">
        <f t="shared" si="3"/>
        <v>0</v>
      </c>
    </row>
    <row r="328" spans="1:13">
      <c r="A328" s="308" t="s">
        <v>1454</v>
      </c>
      <c r="B328" s="306" t="s">
        <v>158</v>
      </c>
      <c r="C328" s="308" t="s">
        <v>1455</v>
      </c>
      <c r="D328" s="309"/>
      <c r="E328" s="325">
        <v>5097.96</v>
      </c>
      <c r="F328" s="311"/>
      <c r="G328" s="325">
        <v>1274.49</v>
      </c>
      <c r="H328" s="311"/>
      <c r="I328" s="310">
        <v>0</v>
      </c>
      <c r="J328" s="311"/>
      <c r="K328" s="325">
        <v>6372.45</v>
      </c>
      <c r="L328" s="294" t="e">
        <f>VLOOKUP(A328,#REF!,3,0)</f>
        <v>#REF!</v>
      </c>
      <c r="M328" s="51">
        <f t="shared" si="3"/>
        <v>1274.49</v>
      </c>
    </row>
    <row r="329" spans="1:13">
      <c r="A329" s="312" t="s">
        <v>1459</v>
      </c>
      <c r="B329" s="306" t="s">
        <v>158</v>
      </c>
      <c r="C329" s="312" t="s">
        <v>1460</v>
      </c>
      <c r="D329" s="313"/>
      <c r="E329" s="326">
        <v>5097.96</v>
      </c>
      <c r="F329" s="315"/>
      <c r="G329" s="326">
        <v>1274.49</v>
      </c>
      <c r="H329" s="315"/>
      <c r="I329" s="314">
        <v>0</v>
      </c>
      <c r="J329" s="315"/>
      <c r="K329" s="326">
        <v>6372.45</v>
      </c>
      <c r="L329" s="294" t="e">
        <f>VLOOKUP(A329,#REF!,3,0)</f>
        <v>#REF!</v>
      </c>
      <c r="M329" s="51">
        <f t="shared" si="3"/>
        <v>1274.49</v>
      </c>
    </row>
    <row r="330" spans="1:13">
      <c r="A330" s="316"/>
      <c r="B330" s="306"/>
      <c r="C330" s="316"/>
      <c r="D330" s="317"/>
      <c r="E330" s="317"/>
      <c r="F330" s="317"/>
      <c r="G330" s="317"/>
      <c r="H330" s="317"/>
      <c r="I330" s="317"/>
      <c r="J330" s="317"/>
      <c r="K330" s="317"/>
      <c r="L330" s="294"/>
      <c r="M330" s="51">
        <f t="shared" si="3"/>
        <v>0</v>
      </c>
    </row>
    <row r="331" spans="1:13">
      <c r="A331" s="308" t="s">
        <v>1461</v>
      </c>
      <c r="B331" s="306" t="s">
        <v>158</v>
      </c>
      <c r="C331" s="308" t="s">
        <v>1462</v>
      </c>
      <c r="D331" s="309"/>
      <c r="E331" s="325">
        <v>2392</v>
      </c>
      <c r="F331" s="311"/>
      <c r="G331" s="310">
        <v>0</v>
      </c>
      <c r="H331" s="311"/>
      <c r="I331" s="310">
        <v>0</v>
      </c>
      <c r="J331" s="311"/>
      <c r="K331" s="325">
        <v>2392</v>
      </c>
      <c r="L331" s="294" t="e">
        <f>VLOOKUP(A331,#REF!,3,0)</f>
        <v>#REF!</v>
      </c>
      <c r="M331" s="51">
        <f t="shared" si="3"/>
        <v>0</v>
      </c>
    </row>
    <row r="332" spans="1:13">
      <c r="A332" s="312" t="s">
        <v>4681</v>
      </c>
      <c r="B332" s="306" t="s">
        <v>158</v>
      </c>
      <c r="C332" s="312" t="s">
        <v>4682</v>
      </c>
      <c r="D332" s="313"/>
      <c r="E332" s="326">
        <v>2392</v>
      </c>
      <c r="F332" s="315"/>
      <c r="G332" s="314">
        <v>0</v>
      </c>
      <c r="H332" s="315"/>
      <c r="I332" s="314">
        <v>0</v>
      </c>
      <c r="J332" s="315"/>
      <c r="K332" s="326">
        <v>2392</v>
      </c>
      <c r="L332" s="294" t="e">
        <f>VLOOKUP(A332,#REF!,3,0)</f>
        <v>#REF!</v>
      </c>
      <c r="M332" s="51">
        <f t="shared" si="3"/>
        <v>0</v>
      </c>
    </row>
    <row r="333" spans="1:13">
      <c r="A333" s="316"/>
      <c r="B333" s="306"/>
      <c r="C333" s="316"/>
      <c r="D333" s="317"/>
      <c r="E333" s="317"/>
      <c r="F333" s="317"/>
      <c r="G333" s="317"/>
      <c r="H333" s="317"/>
      <c r="I333" s="317"/>
      <c r="J333" s="317"/>
      <c r="K333" s="317"/>
      <c r="L333" s="294"/>
      <c r="M333" s="51">
        <f t="shared" si="3"/>
        <v>0</v>
      </c>
    </row>
    <row r="334" spans="1:13">
      <c r="A334" s="308" t="s">
        <v>1468</v>
      </c>
      <c r="B334" s="306" t="s">
        <v>158</v>
      </c>
      <c r="C334" s="308" t="s">
        <v>1469</v>
      </c>
      <c r="D334" s="309"/>
      <c r="E334" s="325">
        <v>28610.29</v>
      </c>
      <c r="F334" s="311"/>
      <c r="G334" s="310">
        <v>0</v>
      </c>
      <c r="H334" s="311"/>
      <c r="I334" s="310">
        <v>0</v>
      </c>
      <c r="J334" s="311"/>
      <c r="K334" s="325">
        <v>28610.29</v>
      </c>
      <c r="L334" s="294" t="e">
        <f>VLOOKUP(A334,#REF!,3,0)</f>
        <v>#REF!</v>
      </c>
      <c r="M334" s="51">
        <f t="shared" si="3"/>
        <v>0</v>
      </c>
    </row>
    <row r="335" spans="1:13">
      <c r="A335" s="308" t="s">
        <v>1473</v>
      </c>
      <c r="B335" s="306" t="s">
        <v>158</v>
      </c>
      <c r="C335" s="308" t="s">
        <v>1469</v>
      </c>
      <c r="D335" s="309"/>
      <c r="E335" s="325">
        <v>28610.29</v>
      </c>
      <c r="F335" s="311"/>
      <c r="G335" s="310">
        <v>0</v>
      </c>
      <c r="H335" s="311"/>
      <c r="I335" s="310">
        <v>0</v>
      </c>
      <c r="J335" s="311"/>
      <c r="K335" s="325">
        <v>28610.29</v>
      </c>
      <c r="L335" s="294" t="e">
        <f>VLOOKUP(A335,#REF!,3,0)</f>
        <v>#REF!</v>
      </c>
      <c r="M335" s="51">
        <f t="shared" si="3"/>
        <v>0</v>
      </c>
    </row>
    <row r="336" spans="1:13">
      <c r="A336" s="308" t="s">
        <v>1474</v>
      </c>
      <c r="B336" s="306" t="s">
        <v>158</v>
      </c>
      <c r="C336" s="308" t="s">
        <v>1469</v>
      </c>
      <c r="D336" s="309"/>
      <c r="E336" s="325">
        <v>28610.29</v>
      </c>
      <c r="F336" s="311"/>
      <c r="G336" s="310">
        <v>0</v>
      </c>
      <c r="H336" s="311"/>
      <c r="I336" s="310">
        <v>0</v>
      </c>
      <c r="J336" s="311"/>
      <c r="K336" s="325">
        <v>28610.29</v>
      </c>
      <c r="L336" s="294" t="e">
        <f>VLOOKUP(A336,#REF!,3,0)</f>
        <v>#REF!</v>
      </c>
      <c r="M336" s="51">
        <f t="shared" si="3"/>
        <v>0</v>
      </c>
    </row>
    <row r="337" spans="1:13">
      <c r="A337" s="308" t="s">
        <v>1480</v>
      </c>
      <c r="B337" s="306" t="s">
        <v>158</v>
      </c>
      <c r="C337" s="308" t="s">
        <v>1481</v>
      </c>
      <c r="D337" s="309"/>
      <c r="E337" s="325">
        <v>28610.29</v>
      </c>
      <c r="F337" s="311"/>
      <c r="G337" s="310">
        <v>0</v>
      </c>
      <c r="H337" s="311"/>
      <c r="I337" s="310">
        <v>0</v>
      </c>
      <c r="J337" s="311"/>
      <c r="K337" s="325">
        <v>28610.29</v>
      </c>
      <c r="L337" s="294" t="e">
        <f>VLOOKUP(A337,#REF!,3,0)</f>
        <v>#REF!</v>
      </c>
      <c r="M337" s="51">
        <f t="shared" si="3"/>
        <v>0</v>
      </c>
    </row>
    <row r="338" spans="1:13">
      <c r="A338" s="312" t="s">
        <v>3465</v>
      </c>
      <c r="B338" s="306" t="s">
        <v>158</v>
      </c>
      <c r="C338" s="312" t="s">
        <v>1605</v>
      </c>
      <c r="D338" s="313"/>
      <c r="E338" s="326">
        <v>3366.37</v>
      </c>
      <c r="F338" s="315"/>
      <c r="G338" s="314">
        <v>0</v>
      </c>
      <c r="H338" s="315"/>
      <c r="I338" s="314">
        <v>0</v>
      </c>
      <c r="J338" s="315"/>
      <c r="K338" s="326">
        <v>3366.37</v>
      </c>
      <c r="L338" s="294" t="e">
        <f>VLOOKUP(A338,#REF!,3,0)</f>
        <v>#REF!</v>
      </c>
      <c r="M338" s="51">
        <f t="shared" si="3"/>
        <v>0</v>
      </c>
    </row>
    <row r="339" spans="1:13">
      <c r="A339" s="312" t="s">
        <v>1485</v>
      </c>
      <c r="B339" s="306" t="s">
        <v>158</v>
      </c>
      <c r="C339" s="312" t="s">
        <v>1486</v>
      </c>
      <c r="D339" s="313"/>
      <c r="E339" s="326">
        <v>3129.65</v>
      </c>
      <c r="F339" s="315"/>
      <c r="G339" s="314">
        <v>0</v>
      </c>
      <c r="H339" s="315"/>
      <c r="I339" s="314">
        <v>0</v>
      </c>
      <c r="J339" s="315"/>
      <c r="K339" s="326">
        <v>3129.65</v>
      </c>
      <c r="L339" s="294" t="e">
        <f>VLOOKUP(A339,#REF!,3,0)</f>
        <v>#REF!</v>
      </c>
      <c r="M339" s="51">
        <f t="shared" si="3"/>
        <v>0</v>
      </c>
    </row>
    <row r="340" spans="1:13">
      <c r="A340" s="312" t="s">
        <v>1490</v>
      </c>
      <c r="B340" s="306" t="s">
        <v>158</v>
      </c>
      <c r="C340" s="312" t="s">
        <v>1491</v>
      </c>
      <c r="D340" s="313"/>
      <c r="E340" s="326">
        <v>15036.71</v>
      </c>
      <c r="F340" s="315"/>
      <c r="G340" s="314">
        <v>0</v>
      </c>
      <c r="H340" s="315"/>
      <c r="I340" s="314">
        <v>0</v>
      </c>
      <c r="J340" s="315"/>
      <c r="K340" s="326">
        <v>15036.71</v>
      </c>
      <c r="L340" s="294" t="e">
        <f>VLOOKUP(A340,#REF!,3,0)</f>
        <v>#REF!</v>
      </c>
      <c r="M340" s="51">
        <f t="shared" si="3"/>
        <v>0</v>
      </c>
    </row>
    <row r="341" spans="1:13">
      <c r="A341" s="312" t="s">
        <v>4712</v>
      </c>
      <c r="B341" s="306" t="s">
        <v>158</v>
      </c>
      <c r="C341" s="312" t="s">
        <v>1467</v>
      </c>
      <c r="D341" s="313"/>
      <c r="E341" s="326">
        <v>7077.56</v>
      </c>
      <c r="F341" s="315"/>
      <c r="G341" s="314">
        <v>0</v>
      </c>
      <c r="H341" s="315"/>
      <c r="I341" s="314">
        <v>0</v>
      </c>
      <c r="J341" s="315"/>
      <c r="K341" s="326">
        <v>7077.56</v>
      </c>
      <c r="L341" s="294" t="e">
        <f>VLOOKUP(A341,#REF!,3,0)</f>
        <v>#REF!</v>
      </c>
      <c r="M341" s="51">
        <f t="shared" si="3"/>
        <v>0</v>
      </c>
    </row>
    <row r="342" spans="1:13">
      <c r="A342" s="316"/>
      <c r="B342" s="306"/>
      <c r="C342" s="316"/>
      <c r="D342" s="317"/>
      <c r="E342" s="317"/>
      <c r="F342" s="317"/>
      <c r="G342" s="317"/>
      <c r="H342" s="317"/>
      <c r="I342" s="317"/>
      <c r="J342" s="317"/>
      <c r="K342" s="317"/>
      <c r="L342" s="294"/>
      <c r="M342" s="51">
        <f t="shared" si="3"/>
        <v>0</v>
      </c>
    </row>
    <row r="343" spans="1:13">
      <c r="A343" s="308" t="s">
        <v>1519</v>
      </c>
      <c r="B343" s="306" t="s">
        <v>158</v>
      </c>
      <c r="C343" s="308" t="s">
        <v>1520</v>
      </c>
      <c r="D343" s="309"/>
      <c r="E343" s="325">
        <v>14253.09</v>
      </c>
      <c r="F343" s="311"/>
      <c r="G343" s="310">
        <v>217.2</v>
      </c>
      <c r="H343" s="311"/>
      <c r="I343" s="310">
        <v>0</v>
      </c>
      <c r="J343" s="311"/>
      <c r="K343" s="325">
        <v>14470.29</v>
      </c>
      <c r="L343" s="294" t="e">
        <f>VLOOKUP(A343,#REF!,3,0)</f>
        <v>#REF!</v>
      </c>
      <c r="M343" s="51">
        <f t="shared" si="3"/>
        <v>217.2</v>
      </c>
    </row>
    <row r="344" spans="1:13">
      <c r="A344" s="308" t="s">
        <v>1524</v>
      </c>
      <c r="B344" s="306" t="s">
        <v>158</v>
      </c>
      <c r="C344" s="308" t="s">
        <v>1525</v>
      </c>
      <c r="D344" s="309"/>
      <c r="E344" s="325">
        <v>14253.09</v>
      </c>
      <c r="F344" s="311"/>
      <c r="G344" s="310">
        <v>217.2</v>
      </c>
      <c r="H344" s="311"/>
      <c r="I344" s="310">
        <v>0</v>
      </c>
      <c r="J344" s="311"/>
      <c r="K344" s="325">
        <v>14470.29</v>
      </c>
      <c r="L344" s="294" t="e">
        <f>VLOOKUP(A344,#REF!,3,0)</f>
        <v>#REF!</v>
      </c>
      <c r="M344" s="51">
        <f t="shared" si="3"/>
        <v>217.2</v>
      </c>
    </row>
    <row r="345" spans="1:13">
      <c r="A345" s="308" t="s">
        <v>1526</v>
      </c>
      <c r="B345" s="306" t="s">
        <v>158</v>
      </c>
      <c r="C345" s="308" t="s">
        <v>1525</v>
      </c>
      <c r="D345" s="309"/>
      <c r="E345" s="325">
        <v>14253.09</v>
      </c>
      <c r="F345" s="311"/>
      <c r="G345" s="310">
        <v>217.2</v>
      </c>
      <c r="H345" s="311"/>
      <c r="I345" s="310">
        <v>0</v>
      </c>
      <c r="J345" s="311"/>
      <c r="K345" s="325">
        <v>14470.29</v>
      </c>
      <c r="L345" s="294" t="e">
        <f>VLOOKUP(A345,#REF!,3,0)</f>
        <v>#REF!</v>
      </c>
      <c r="M345" s="51">
        <f t="shared" si="3"/>
        <v>217.2</v>
      </c>
    </row>
    <row r="346" spans="1:13">
      <c r="A346" s="308" t="s">
        <v>1527</v>
      </c>
      <c r="B346" s="306" t="s">
        <v>158</v>
      </c>
      <c r="C346" s="308" t="s">
        <v>1528</v>
      </c>
      <c r="D346" s="309"/>
      <c r="E346" s="325">
        <v>14253.09</v>
      </c>
      <c r="F346" s="311"/>
      <c r="G346" s="310">
        <v>217.2</v>
      </c>
      <c r="H346" s="311"/>
      <c r="I346" s="310">
        <v>0</v>
      </c>
      <c r="J346" s="311"/>
      <c r="K346" s="325">
        <v>14470.29</v>
      </c>
      <c r="L346" s="294" t="e">
        <f>VLOOKUP(A346,#REF!,3,0)</f>
        <v>#REF!</v>
      </c>
      <c r="M346" s="51">
        <f t="shared" si="3"/>
        <v>217.2</v>
      </c>
    </row>
    <row r="347" spans="1:13">
      <c r="A347" s="312" t="s">
        <v>1532</v>
      </c>
      <c r="B347" s="306" t="s">
        <v>158</v>
      </c>
      <c r="C347" s="312" t="s">
        <v>1533</v>
      </c>
      <c r="D347" s="313"/>
      <c r="E347" s="326">
        <v>10373.09</v>
      </c>
      <c r="F347" s="315"/>
      <c r="G347" s="314">
        <v>0</v>
      </c>
      <c r="H347" s="315"/>
      <c r="I347" s="314">
        <v>0</v>
      </c>
      <c r="J347" s="315"/>
      <c r="K347" s="326">
        <v>10373.09</v>
      </c>
      <c r="L347" s="294" t="e">
        <f>VLOOKUP(A347,#REF!,3,0)</f>
        <v>#REF!</v>
      </c>
      <c r="M347" s="51">
        <f t="shared" si="3"/>
        <v>0</v>
      </c>
    </row>
    <row r="348" spans="1:13">
      <c r="A348" s="312" t="s">
        <v>1535</v>
      </c>
      <c r="B348" s="306" t="s">
        <v>158</v>
      </c>
      <c r="C348" s="312" t="s">
        <v>1536</v>
      </c>
      <c r="D348" s="313"/>
      <c r="E348" s="326">
        <v>3880</v>
      </c>
      <c r="F348" s="315"/>
      <c r="G348" s="314">
        <v>217.2</v>
      </c>
      <c r="H348" s="315"/>
      <c r="I348" s="314">
        <v>0</v>
      </c>
      <c r="J348" s="315"/>
      <c r="K348" s="326">
        <v>4097.2</v>
      </c>
      <c r="L348" s="294" t="e">
        <f>VLOOKUP(A348,#REF!,3,0)</f>
        <v>#REF!</v>
      </c>
      <c r="M348" s="51">
        <f t="shared" si="3"/>
        <v>217.2</v>
      </c>
    </row>
    <row r="349" spans="1:13">
      <c r="A349" s="316"/>
      <c r="B349" s="306"/>
      <c r="C349" s="316"/>
      <c r="D349" s="317"/>
      <c r="E349" s="317"/>
      <c r="F349" s="317"/>
      <c r="G349" s="317"/>
      <c r="H349" s="317"/>
      <c r="I349" s="317"/>
      <c r="J349" s="317"/>
      <c r="K349" s="317"/>
      <c r="L349" s="294"/>
      <c r="M349" s="51">
        <f t="shared" si="3"/>
        <v>0</v>
      </c>
    </row>
    <row r="350" spans="1:13">
      <c r="A350" s="308" t="s">
        <v>1542</v>
      </c>
      <c r="B350" s="306" t="s">
        <v>158</v>
      </c>
      <c r="C350" s="308" t="s">
        <v>1543</v>
      </c>
      <c r="D350" s="309"/>
      <c r="E350" s="325">
        <v>45620.03</v>
      </c>
      <c r="F350" s="311"/>
      <c r="G350" s="325">
        <v>2359.52</v>
      </c>
      <c r="H350" s="311"/>
      <c r="I350" s="310">
        <v>0</v>
      </c>
      <c r="J350" s="311"/>
      <c r="K350" s="325">
        <v>47979.55</v>
      </c>
      <c r="L350" s="294" t="e">
        <f>VLOOKUP(A350,#REF!,3,0)</f>
        <v>#REF!</v>
      </c>
      <c r="M350" s="51">
        <f t="shared" si="3"/>
        <v>2359.52</v>
      </c>
    </row>
    <row r="351" spans="1:13">
      <c r="A351" s="308" t="s">
        <v>1547</v>
      </c>
      <c r="B351" s="306" t="s">
        <v>158</v>
      </c>
      <c r="C351" s="308" t="s">
        <v>1543</v>
      </c>
      <c r="D351" s="309"/>
      <c r="E351" s="325">
        <v>45620.03</v>
      </c>
      <c r="F351" s="311"/>
      <c r="G351" s="325">
        <v>2359.52</v>
      </c>
      <c r="H351" s="311"/>
      <c r="I351" s="310">
        <v>0</v>
      </c>
      <c r="J351" s="311"/>
      <c r="K351" s="325">
        <v>47979.55</v>
      </c>
      <c r="L351" s="294" t="e">
        <f>VLOOKUP(A351,#REF!,3,0)</f>
        <v>#REF!</v>
      </c>
      <c r="M351" s="51">
        <f t="shared" si="3"/>
        <v>2359.52</v>
      </c>
    </row>
    <row r="352" spans="1:13">
      <c r="A352" s="308" t="s">
        <v>1548</v>
      </c>
      <c r="B352" s="306" t="s">
        <v>158</v>
      </c>
      <c r="C352" s="308" t="s">
        <v>1543</v>
      </c>
      <c r="D352" s="309"/>
      <c r="E352" s="325">
        <v>45620.03</v>
      </c>
      <c r="F352" s="311"/>
      <c r="G352" s="325">
        <v>2359.52</v>
      </c>
      <c r="H352" s="311"/>
      <c r="I352" s="310">
        <v>0</v>
      </c>
      <c r="J352" s="311"/>
      <c r="K352" s="325">
        <v>47979.55</v>
      </c>
      <c r="L352" s="294" t="e">
        <f>VLOOKUP(A352,#REF!,3,0)</f>
        <v>#REF!</v>
      </c>
      <c r="M352" s="51">
        <f t="shared" si="3"/>
        <v>2359.52</v>
      </c>
    </row>
    <row r="353" spans="1:13">
      <c r="A353" s="308" t="s">
        <v>1549</v>
      </c>
      <c r="B353" s="306" t="s">
        <v>158</v>
      </c>
      <c r="C353" s="308" t="s">
        <v>1550</v>
      </c>
      <c r="D353" s="309"/>
      <c r="E353" s="325">
        <v>28070.19</v>
      </c>
      <c r="F353" s="311"/>
      <c r="G353" s="325">
        <v>2200</v>
      </c>
      <c r="H353" s="311"/>
      <c r="I353" s="310">
        <v>0</v>
      </c>
      <c r="J353" s="311"/>
      <c r="K353" s="325">
        <v>30270.19</v>
      </c>
      <c r="L353" s="294" t="e">
        <f>VLOOKUP(A353,#REF!,3,0)</f>
        <v>#REF!</v>
      </c>
      <c r="M353" s="51">
        <f t="shared" si="3"/>
        <v>2200</v>
      </c>
    </row>
    <row r="354" spans="1:13">
      <c r="A354" s="312" t="s">
        <v>1553</v>
      </c>
      <c r="B354" s="306" t="s">
        <v>158</v>
      </c>
      <c r="C354" s="312" t="s">
        <v>1554</v>
      </c>
      <c r="D354" s="313"/>
      <c r="E354" s="326">
        <v>27470.19</v>
      </c>
      <c r="F354" s="315"/>
      <c r="G354" s="326">
        <v>2200</v>
      </c>
      <c r="H354" s="315"/>
      <c r="I354" s="314">
        <v>0</v>
      </c>
      <c r="J354" s="315"/>
      <c r="K354" s="326">
        <v>29670.19</v>
      </c>
      <c r="L354" s="294" t="e">
        <f>VLOOKUP(A354,#REF!,3,0)</f>
        <v>#REF!</v>
      </c>
      <c r="M354" s="51">
        <f t="shared" si="3"/>
        <v>2200</v>
      </c>
    </row>
    <row r="355" spans="1:13">
      <c r="A355" s="312" t="s">
        <v>3708</v>
      </c>
      <c r="B355" s="306" t="s">
        <v>158</v>
      </c>
      <c r="C355" s="312" t="s">
        <v>3709</v>
      </c>
      <c r="D355" s="313"/>
      <c r="E355" s="314">
        <v>600</v>
      </c>
      <c r="F355" s="315"/>
      <c r="G355" s="314">
        <v>0</v>
      </c>
      <c r="H355" s="315"/>
      <c r="I355" s="314">
        <v>0</v>
      </c>
      <c r="J355" s="315"/>
      <c r="K355" s="314">
        <v>600</v>
      </c>
      <c r="L355" s="294" t="e">
        <f>VLOOKUP(A355,#REF!,3,0)</f>
        <v>#REF!</v>
      </c>
      <c r="M355" s="51">
        <f t="shared" si="3"/>
        <v>0</v>
      </c>
    </row>
    <row r="356" spans="1:13">
      <c r="A356" s="316"/>
      <c r="B356" s="306"/>
      <c r="C356" s="316"/>
      <c r="D356" s="317"/>
      <c r="E356" s="317"/>
      <c r="F356" s="317"/>
      <c r="G356" s="317"/>
      <c r="H356" s="317"/>
      <c r="I356" s="317"/>
      <c r="J356" s="317"/>
      <c r="K356" s="317"/>
      <c r="L356" s="294"/>
      <c r="M356" s="51">
        <f t="shared" si="3"/>
        <v>0</v>
      </c>
    </row>
    <row r="357" spans="1:13">
      <c r="A357" s="308" t="s">
        <v>1555</v>
      </c>
      <c r="B357" s="306" t="s">
        <v>158</v>
      </c>
      <c r="C357" s="308" t="s">
        <v>1556</v>
      </c>
      <c r="D357" s="309"/>
      <c r="E357" s="325">
        <v>17549.84</v>
      </c>
      <c r="F357" s="311"/>
      <c r="G357" s="310">
        <v>159.52000000000001</v>
      </c>
      <c r="H357" s="311"/>
      <c r="I357" s="310">
        <v>0</v>
      </c>
      <c r="J357" s="311"/>
      <c r="K357" s="325">
        <v>17709.36</v>
      </c>
      <c r="L357" s="294" t="e">
        <f>VLOOKUP(A357,#REF!,3,0)</f>
        <v>#REF!</v>
      </c>
      <c r="M357" s="51">
        <f t="shared" si="3"/>
        <v>159.52000000000001</v>
      </c>
    </row>
    <row r="358" spans="1:13">
      <c r="A358" s="312" t="s">
        <v>3954</v>
      </c>
      <c r="B358" s="306" t="s">
        <v>158</v>
      </c>
      <c r="C358" s="312" t="s">
        <v>4204</v>
      </c>
      <c r="D358" s="313"/>
      <c r="E358" s="326">
        <v>1561.14</v>
      </c>
      <c r="F358" s="315"/>
      <c r="G358" s="314">
        <v>159.52000000000001</v>
      </c>
      <c r="H358" s="315"/>
      <c r="I358" s="314">
        <v>0</v>
      </c>
      <c r="J358" s="315"/>
      <c r="K358" s="326">
        <v>1720.66</v>
      </c>
      <c r="L358" s="294" t="e">
        <f>VLOOKUP(A358,#REF!,3,0)</f>
        <v>#REF!</v>
      </c>
      <c r="M358" s="51">
        <f t="shared" si="3"/>
        <v>159.52000000000001</v>
      </c>
    </row>
    <row r="359" spans="1:13">
      <c r="A359" s="312" t="s">
        <v>1558</v>
      </c>
      <c r="B359" s="306" t="s">
        <v>158</v>
      </c>
      <c r="C359" s="312" t="s">
        <v>1559</v>
      </c>
      <c r="D359" s="313"/>
      <c r="E359" s="326">
        <v>15988.7</v>
      </c>
      <c r="F359" s="315"/>
      <c r="G359" s="314">
        <v>0</v>
      </c>
      <c r="H359" s="315"/>
      <c r="I359" s="314">
        <v>0</v>
      </c>
      <c r="J359" s="315"/>
      <c r="K359" s="326">
        <v>15988.7</v>
      </c>
      <c r="L359" s="294" t="e">
        <f>VLOOKUP(A359,#REF!,3,0)</f>
        <v>#REF!</v>
      </c>
      <c r="M359" s="51">
        <f t="shared" si="3"/>
        <v>0</v>
      </c>
    </row>
    <row r="360" spans="1:13">
      <c r="A360" s="316"/>
      <c r="B360" s="306"/>
      <c r="C360" s="316"/>
      <c r="D360" s="317"/>
      <c r="E360" s="317"/>
      <c r="F360" s="317"/>
      <c r="G360" s="317"/>
      <c r="H360" s="317"/>
      <c r="I360" s="317"/>
      <c r="J360" s="317"/>
      <c r="K360" s="317"/>
      <c r="L360" s="294"/>
      <c r="M360" s="51">
        <f t="shared" si="3"/>
        <v>0</v>
      </c>
    </row>
    <row r="361" spans="1:13">
      <c r="A361" s="308" t="s">
        <v>1560</v>
      </c>
      <c r="B361" s="306" t="s">
        <v>158</v>
      </c>
      <c r="C361" s="308" t="s">
        <v>3474</v>
      </c>
      <c r="D361" s="309"/>
      <c r="E361" s="325">
        <v>59575.51</v>
      </c>
      <c r="F361" s="311"/>
      <c r="G361" s="310">
        <v>0</v>
      </c>
      <c r="H361" s="311"/>
      <c r="I361" s="310">
        <v>0</v>
      </c>
      <c r="J361" s="311"/>
      <c r="K361" s="325">
        <v>59575.51</v>
      </c>
      <c r="L361" s="294" t="e">
        <f>VLOOKUP(A361,#REF!,3,0)</f>
        <v>#REF!</v>
      </c>
      <c r="M361" s="51">
        <f t="shared" si="3"/>
        <v>0</v>
      </c>
    </row>
    <row r="362" spans="1:13">
      <c r="A362" s="308" t="s">
        <v>1566</v>
      </c>
      <c r="B362" s="306" t="s">
        <v>158</v>
      </c>
      <c r="C362" s="308" t="s">
        <v>3474</v>
      </c>
      <c r="D362" s="309"/>
      <c r="E362" s="325">
        <v>59575.51</v>
      </c>
      <c r="F362" s="311"/>
      <c r="G362" s="310">
        <v>0</v>
      </c>
      <c r="H362" s="311"/>
      <c r="I362" s="310">
        <v>0</v>
      </c>
      <c r="J362" s="311"/>
      <c r="K362" s="325">
        <v>59575.51</v>
      </c>
      <c r="L362" s="294" t="e">
        <f>VLOOKUP(A362,#REF!,3,0)</f>
        <v>#REF!</v>
      </c>
      <c r="M362" s="51">
        <f t="shared" si="3"/>
        <v>0</v>
      </c>
    </row>
    <row r="363" spans="1:13">
      <c r="A363" s="308" t="s">
        <v>1567</v>
      </c>
      <c r="B363" s="306" t="s">
        <v>158</v>
      </c>
      <c r="C363" s="308" t="s">
        <v>3474</v>
      </c>
      <c r="D363" s="309"/>
      <c r="E363" s="325">
        <v>57108.37</v>
      </c>
      <c r="F363" s="311"/>
      <c r="G363" s="310">
        <v>0</v>
      </c>
      <c r="H363" s="311"/>
      <c r="I363" s="310">
        <v>0</v>
      </c>
      <c r="J363" s="311"/>
      <c r="K363" s="325">
        <v>57108.37</v>
      </c>
      <c r="L363" s="294" t="e">
        <f>VLOOKUP(A363,#REF!,3,0)</f>
        <v>#REF!</v>
      </c>
      <c r="M363" s="51">
        <f t="shared" si="3"/>
        <v>0</v>
      </c>
    </row>
    <row r="364" spans="1:13">
      <c r="A364" s="308" t="s">
        <v>1571</v>
      </c>
      <c r="B364" s="306" t="s">
        <v>158</v>
      </c>
      <c r="C364" s="308" t="s">
        <v>3474</v>
      </c>
      <c r="D364" s="309"/>
      <c r="E364" s="325">
        <v>57108.37</v>
      </c>
      <c r="F364" s="311"/>
      <c r="G364" s="310">
        <v>0</v>
      </c>
      <c r="H364" s="311"/>
      <c r="I364" s="310">
        <v>0</v>
      </c>
      <c r="J364" s="311"/>
      <c r="K364" s="325">
        <v>57108.37</v>
      </c>
      <c r="L364" s="294" t="e">
        <f>VLOOKUP(A364,#REF!,3,0)</f>
        <v>#REF!</v>
      </c>
      <c r="M364" s="51">
        <f t="shared" si="3"/>
        <v>0</v>
      </c>
    </row>
    <row r="365" spans="1:13">
      <c r="A365" s="312" t="s">
        <v>1586</v>
      </c>
      <c r="B365" s="306" t="s">
        <v>158</v>
      </c>
      <c r="C365" s="312" t="s">
        <v>1587</v>
      </c>
      <c r="D365" s="313"/>
      <c r="E365" s="326">
        <v>7697</v>
      </c>
      <c r="F365" s="315"/>
      <c r="G365" s="314">
        <v>0</v>
      </c>
      <c r="H365" s="315"/>
      <c r="I365" s="314">
        <v>0</v>
      </c>
      <c r="J365" s="315"/>
      <c r="K365" s="326">
        <v>7697</v>
      </c>
      <c r="L365" s="294" t="e">
        <f>VLOOKUP(A365,#REF!,3,0)</f>
        <v>#REF!</v>
      </c>
      <c r="M365" s="51">
        <f t="shared" si="3"/>
        <v>0</v>
      </c>
    </row>
    <row r="366" spans="1:13">
      <c r="A366" s="312" t="s">
        <v>1599</v>
      </c>
      <c r="B366" s="306" t="s">
        <v>158</v>
      </c>
      <c r="C366" s="312" t="s">
        <v>1600</v>
      </c>
      <c r="D366" s="313"/>
      <c r="E366" s="326">
        <v>1140</v>
      </c>
      <c r="F366" s="315"/>
      <c r="G366" s="314">
        <v>0</v>
      </c>
      <c r="H366" s="315"/>
      <c r="I366" s="314">
        <v>0</v>
      </c>
      <c r="J366" s="315"/>
      <c r="K366" s="326">
        <v>1140</v>
      </c>
      <c r="L366" s="294" t="e">
        <f>VLOOKUP(A366,#REF!,3,0)</f>
        <v>#REF!</v>
      </c>
      <c r="M366" s="51">
        <f t="shared" si="3"/>
        <v>0</v>
      </c>
    </row>
    <row r="367" spans="1:13">
      <c r="A367" s="312" t="s">
        <v>1930</v>
      </c>
      <c r="B367" s="306" t="s">
        <v>158</v>
      </c>
      <c r="C367" s="312" t="s">
        <v>1931</v>
      </c>
      <c r="D367" s="313"/>
      <c r="E367" s="326">
        <v>2237.08</v>
      </c>
      <c r="F367" s="315"/>
      <c r="G367" s="314">
        <v>0</v>
      </c>
      <c r="H367" s="315"/>
      <c r="I367" s="314">
        <v>0</v>
      </c>
      <c r="J367" s="315"/>
      <c r="K367" s="326">
        <v>2237.08</v>
      </c>
      <c r="L367" s="294" t="e">
        <f>VLOOKUP(A367,#REF!,3,0)</f>
        <v>#REF!</v>
      </c>
      <c r="M367" s="51">
        <f t="shared" si="3"/>
        <v>0</v>
      </c>
    </row>
    <row r="368" spans="1:13">
      <c r="A368" s="312" t="s">
        <v>1621</v>
      </c>
      <c r="B368" s="306" t="s">
        <v>158</v>
      </c>
      <c r="C368" s="312" t="s">
        <v>1622</v>
      </c>
      <c r="D368" s="313"/>
      <c r="E368" s="314">
        <v>218.33</v>
      </c>
      <c r="F368" s="315"/>
      <c r="G368" s="314">
        <v>0</v>
      </c>
      <c r="H368" s="315"/>
      <c r="I368" s="314">
        <v>0</v>
      </c>
      <c r="J368" s="315"/>
      <c r="K368" s="314">
        <v>218.33</v>
      </c>
      <c r="L368" s="294" t="e">
        <f>VLOOKUP(A368,#REF!,3,0)</f>
        <v>#REF!</v>
      </c>
      <c r="M368" s="51">
        <f t="shared" si="3"/>
        <v>0</v>
      </c>
    </row>
    <row r="369" spans="1:13">
      <c r="A369" s="312" t="s">
        <v>1635</v>
      </c>
      <c r="B369" s="306" t="s">
        <v>158</v>
      </c>
      <c r="C369" s="312" t="s">
        <v>1636</v>
      </c>
      <c r="D369" s="313"/>
      <c r="E369" s="314">
        <v>611.1</v>
      </c>
      <c r="F369" s="315"/>
      <c r="G369" s="314">
        <v>0</v>
      </c>
      <c r="H369" s="315"/>
      <c r="I369" s="314">
        <v>0</v>
      </c>
      <c r="J369" s="315"/>
      <c r="K369" s="314">
        <v>611.1</v>
      </c>
      <c r="L369" s="294" t="e">
        <f>VLOOKUP(A369,#REF!,3,0)</f>
        <v>#REF!</v>
      </c>
      <c r="M369" s="51">
        <f t="shared" si="3"/>
        <v>0</v>
      </c>
    </row>
    <row r="370" spans="1:13">
      <c r="A370" s="312" t="s">
        <v>1643</v>
      </c>
      <c r="B370" s="306" t="s">
        <v>158</v>
      </c>
      <c r="C370" s="312" t="s">
        <v>1644</v>
      </c>
      <c r="D370" s="313"/>
      <c r="E370" s="326">
        <v>2420</v>
      </c>
      <c r="F370" s="315"/>
      <c r="G370" s="314">
        <v>0</v>
      </c>
      <c r="H370" s="315"/>
      <c r="I370" s="314">
        <v>0</v>
      </c>
      <c r="J370" s="315"/>
      <c r="K370" s="326">
        <v>2420</v>
      </c>
      <c r="L370" s="294" t="e">
        <f>VLOOKUP(A370,#REF!,3,0)</f>
        <v>#REF!</v>
      </c>
      <c r="M370" s="51">
        <f t="shared" si="3"/>
        <v>0</v>
      </c>
    </row>
    <row r="371" spans="1:13">
      <c r="A371" s="312" t="s">
        <v>1652</v>
      </c>
      <c r="B371" s="306" t="s">
        <v>158</v>
      </c>
      <c r="C371" s="312" t="s">
        <v>1653</v>
      </c>
      <c r="D371" s="313"/>
      <c r="E371" s="326">
        <v>3500</v>
      </c>
      <c r="F371" s="315"/>
      <c r="G371" s="314">
        <v>0</v>
      </c>
      <c r="H371" s="315"/>
      <c r="I371" s="314">
        <v>0</v>
      </c>
      <c r="J371" s="315"/>
      <c r="K371" s="326">
        <v>3500</v>
      </c>
      <c r="L371" s="294" t="e">
        <f>VLOOKUP(A371,#REF!,3,0)</f>
        <v>#REF!</v>
      </c>
      <c r="M371" s="51">
        <f t="shared" si="3"/>
        <v>0</v>
      </c>
    </row>
    <row r="372" spans="1:13">
      <c r="A372" s="312" t="s">
        <v>1657</v>
      </c>
      <c r="B372" s="306" t="s">
        <v>158</v>
      </c>
      <c r="C372" s="312" t="s">
        <v>1658</v>
      </c>
      <c r="D372" s="313"/>
      <c r="E372" s="326">
        <v>6352.36</v>
      </c>
      <c r="F372" s="315"/>
      <c r="G372" s="314">
        <v>0</v>
      </c>
      <c r="H372" s="315"/>
      <c r="I372" s="314">
        <v>0</v>
      </c>
      <c r="J372" s="315"/>
      <c r="K372" s="326">
        <v>6352.36</v>
      </c>
      <c r="L372" s="294" t="e">
        <f>VLOOKUP(A372,#REF!,3,0)</f>
        <v>#REF!</v>
      </c>
      <c r="M372" s="51">
        <f t="shared" si="3"/>
        <v>0</v>
      </c>
    </row>
    <row r="373" spans="1:13">
      <c r="A373" s="312" t="s">
        <v>3721</v>
      </c>
      <c r="B373" s="306" t="s">
        <v>158</v>
      </c>
      <c r="C373" s="312" t="s">
        <v>3722</v>
      </c>
      <c r="D373" s="313"/>
      <c r="E373" s="326">
        <v>2750</v>
      </c>
      <c r="F373" s="315"/>
      <c r="G373" s="314">
        <v>0</v>
      </c>
      <c r="H373" s="315"/>
      <c r="I373" s="314">
        <v>0</v>
      </c>
      <c r="J373" s="315"/>
      <c r="K373" s="326">
        <v>2750</v>
      </c>
      <c r="L373" s="294" t="e">
        <f>VLOOKUP(A373,#REF!,3,0)</f>
        <v>#REF!</v>
      </c>
      <c r="M373" s="51">
        <f t="shared" si="3"/>
        <v>0</v>
      </c>
    </row>
    <row r="374" spans="1:13">
      <c r="A374" s="312" t="s">
        <v>1674</v>
      </c>
      <c r="B374" s="306" t="s">
        <v>158</v>
      </c>
      <c r="C374" s="312" t="s">
        <v>1675</v>
      </c>
      <c r="D374" s="313"/>
      <c r="E374" s="314">
        <v>78.5</v>
      </c>
      <c r="F374" s="315"/>
      <c r="G374" s="314">
        <v>0</v>
      </c>
      <c r="H374" s="315"/>
      <c r="I374" s="314">
        <v>0</v>
      </c>
      <c r="J374" s="315"/>
      <c r="K374" s="314">
        <v>78.5</v>
      </c>
      <c r="L374" s="294" t="e">
        <f>VLOOKUP(A374,#REF!,3,0)</f>
        <v>#REF!</v>
      </c>
      <c r="M374" s="51">
        <f t="shared" si="3"/>
        <v>0</v>
      </c>
    </row>
    <row r="375" spans="1:13">
      <c r="A375" s="312" t="s">
        <v>1690</v>
      </c>
      <c r="B375" s="306" t="s">
        <v>158</v>
      </c>
      <c r="C375" s="312" t="s">
        <v>1691</v>
      </c>
      <c r="D375" s="313"/>
      <c r="E375" s="326">
        <v>16950</v>
      </c>
      <c r="F375" s="315"/>
      <c r="G375" s="314">
        <v>0</v>
      </c>
      <c r="H375" s="315"/>
      <c r="I375" s="314">
        <v>0</v>
      </c>
      <c r="J375" s="315"/>
      <c r="K375" s="326">
        <v>16950</v>
      </c>
      <c r="L375" s="294" t="e">
        <f>VLOOKUP(A375,#REF!,3,0)</f>
        <v>#REF!</v>
      </c>
      <c r="M375" s="51">
        <f t="shared" si="3"/>
        <v>0</v>
      </c>
    </row>
    <row r="376" spans="1:13">
      <c r="A376" s="312" t="s">
        <v>1699</v>
      </c>
      <c r="B376" s="306" t="s">
        <v>158</v>
      </c>
      <c r="C376" s="312" t="s">
        <v>1700</v>
      </c>
      <c r="D376" s="313"/>
      <c r="E376" s="326">
        <v>7770</v>
      </c>
      <c r="F376" s="315"/>
      <c r="G376" s="314">
        <v>0</v>
      </c>
      <c r="H376" s="315"/>
      <c r="I376" s="314">
        <v>0</v>
      </c>
      <c r="J376" s="315"/>
      <c r="K376" s="326">
        <v>7770</v>
      </c>
      <c r="L376" s="294" t="e">
        <f>VLOOKUP(A376,#REF!,3,0)</f>
        <v>#REF!</v>
      </c>
      <c r="M376" s="51">
        <f t="shared" si="3"/>
        <v>0</v>
      </c>
    </row>
    <row r="377" spans="1:13">
      <c r="A377" s="312" t="s">
        <v>3481</v>
      </c>
      <c r="B377" s="306" t="s">
        <v>158</v>
      </c>
      <c r="C377" s="312" t="s">
        <v>1491</v>
      </c>
      <c r="D377" s="313"/>
      <c r="E377" s="326">
        <v>5384</v>
      </c>
      <c r="F377" s="315"/>
      <c r="G377" s="314">
        <v>0</v>
      </c>
      <c r="H377" s="315"/>
      <c r="I377" s="314">
        <v>0</v>
      </c>
      <c r="J377" s="315"/>
      <c r="K377" s="326">
        <v>5384</v>
      </c>
      <c r="L377" s="294" t="e">
        <f>VLOOKUP(A377,#REF!,3,0)</f>
        <v>#REF!</v>
      </c>
      <c r="M377" s="51">
        <f t="shared" si="3"/>
        <v>0</v>
      </c>
    </row>
    <row r="378" spans="1:13">
      <c r="A378" s="316"/>
      <c r="B378" s="306"/>
      <c r="C378" s="316"/>
      <c r="D378" s="317"/>
      <c r="E378" s="317"/>
      <c r="F378" s="317"/>
      <c r="G378" s="317"/>
      <c r="H378" s="317"/>
      <c r="I378" s="317"/>
      <c r="J378" s="317"/>
      <c r="K378" s="317"/>
      <c r="L378" s="294"/>
      <c r="M378" s="51">
        <f t="shared" si="3"/>
        <v>0</v>
      </c>
    </row>
    <row r="379" spans="1:13">
      <c r="A379" s="308" t="s">
        <v>1713</v>
      </c>
      <c r="B379" s="306" t="s">
        <v>158</v>
      </c>
      <c r="C379" s="308" t="s">
        <v>1714</v>
      </c>
      <c r="D379" s="309"/>
      <c r="E379" s="325">
        <v>1800</v>
      </c>
      <c r="F379" s="311"/>
      <c r="G379" s="310">
        <v>0</v>
      </c>
      <c r="H379" s="311"/>
      <c r="I379" s="310">
        <v>0</v>
      </c>
      <c r="J379" s="311"/>
      <c r="K379" s="325">
        <v>1800</v>
      </c>
      <c r="L379" s="294" t="e">
        <f>VLOOKUP(A379,#REF!,3,0)</f>
        <v>#REF!</v>
      </c>
      <c r="M379" s="51">
        <f t="shared" si="3"/>
        <v>0</v>
      </c>
    </row>
    <row r="380" spans="1:13">
      <c r="A380" s="308" t="s">
        <v>1718</v>
      </c>
      <c r="B380" s="306" t="s">
        <v>158</v>
      </c>
      <c r="C380" s="308" t="s">
        <v>1714</v>
      </c>
      <c r="D380" s="309"/>
      <c r="E380" s="325">
        <v>1800</v>
      </c>
      <c r="F380" s="311"/>
      <c r="G380" s="310">
        <v>0</v>
      </c>
      <c r="H380" s="311"/>
      <c r="I380" s="310">
        <v>0</v>
      </c>
      <c r="J380" s="311"/>
      <c r="K380" s="325">
        <v>1800</v>
      </c>
      <c r="L380" s="294" t="e">
        <f>VLOOKUP(A380,#REF!,3,0)</f>
        <v>#REF!</v>
      </c>
      <c r="M380" s="51">
        <f t="shared" si="3"/>
        <v>0</v>
      </c>
    </row>
    <row r="381" spans="1:13">
      <c r="A381" s="312" t="s">
        <v>1934</v>
      </c>
      <c r="B381" s="306" t="s">
        <v>158</v>
      </c>
      <c r="C381" s="312" t="s">
        <v>1708</v>
      </c>
      <c r="D381" s="313"/>
      <c r="E381" s="326">
        <v>1800</v>
      </c>
      <c r="F381" s="315"/>
      <c r="G381" s="314">
        <v>0</v>
      </c>
      <c r="H381" s="315"/>
      <c r="I381" s="314">
        <v>0</v>
      </c>
      <c r="J381" s="315"/>
      <c r="K381" s="326">
        <v>1800</v>
      </c>
      <c r="L381" s="294" t="e">
        <f>VLOOKUP(A381,#REF!,3,0)</f>
        <v>#REF!</v>
      </c>
      <c r="M381" s="51">
        <f t="shared" si="3"/>
        <v>0</v>
      </c>
    </row>
    <row r="382" spans="1:13">
      <c r="A382" s="316"/>
      <c r="B382" s="306"/>
      <c r="C382" s="316"/>
      <c r="D382" s="317"/>
      <c r="E382" s="317"/>
      <c r="F382" s="317"/>
      <c r="G382" s="317"/>
      <c r="H382" s="317"/>
      <c r="I382" s="317"/>
      <c r="J382" s="317"/>
      <c r="K382" s="317"/>
      <c r="L382" s="294"/>
      <c r="M382" s="51">
        <f t="shared" si="3"/>
        <v>0</v>
      </c>
    </row>
    <row r="383" spans="1:13">
      <c r="A383" s="308" t="s">
        <v>1726</v>
      </c>
      <c r="B383" s="306" t="s">
        <v>158</v>
      </c>
      <c r="C383" s="308" t="s">
        <v>1727</v>
      </c>
      <c r="D383" s="309"/>
      <c r="E383" s="310">
        <v>667.14</v>
      </c>
      <c r="F383" s="311"/>
      <c r="G383" s="310">
        <v>0</v>
      </c>
      <c r="H383" s="311"/>
      <c r="I383" s="310">
        <v>0</v>
      </c>
      <c r="J383" s="311"/>
      <c r="K383" s="310">
        <v>667.14</v>
      </c>
      <c r="L383" s="294" t="e">
        <f>VLOOKUP(A383,#REF!,3,0)</f>
        <v>#REF!</v>
      </c>
      <c r="M383" s="51">
        <f t="shared" si="3"/>
        <v>0</v>
      </c>
    </row>
    <row r="384" spans="1:13">
      <c r="A384" s="308" t="s">
        <v>1731</v>
      </c>
      <c r="B384" s="306" t="s">
        <v>158</v>
      </c>
      <c r="C384" s="308" t="s">
        <v>1727</v>
      </c>
      <c r="D384" s="309"/>
      <c r="E384" s="310">
        <v>667.14</v>
      </c>
      <c r="F384" s="311"/>
      <c r="G384" s="310">
        <v>0</v>
      </c>
      <c r="H384" s="311"/>
      <c r="I384" s="310">
        <v>0</v>
      </c>
      <c r="J384" s="311"/>
      <c r="K384" s="310">
        <v>667.14</v>
      </c>
      <c r="L384" s="294" t="e">
        <f>VLOOKUP(A384,#REF!,3,0)</f>
        <v>#REF!</v>
      </c>
      <c r="M384" s="51">
        <f t="shared" si="3"/>
        <v>0</v>
      </c>
    </row>
    <row r="385" spans="1:13">
      <c r="A385" s="312" t="s">
        <v>1732</v>
      </c>
      <c r="B385" s="306" t="s">
        <v>158</v>
      </c>
      <c r="C385" s="312" t="s">
        <v>1733</v>
      </c>
      <c r="D385" s="313"/>
      <c r="E385" s="314">
        <v>594.29</v>
      </c>
      <c r="F385" s="315"/>
      <c r="G385" s="314">
        <v>0</v>
      </c>
      <c r="H385" s="315"/>
      <c r="I385" s="314">
        <v>0</v>
      </c>
      <c r="J385" s="315"/>
      <c r="K385" s="314">
        <v>594.29</v>
      </c>
      <c r="L385" s="294" t="e">
        <f>VLOOKUP(A385,#REF!,3,0)</f>
        <v>#REF!</v>
      </c>
      <c r="M385" s="51">
        <f t="shared" si="3"/>
        <v>0</v>
      </c>
    </row>
    <row r="386" spans="1:13">
      <c r="A386" s="312" t="s">
        <v>1737</v>
      </c>
      <c r="B386" s="306" t="s">
        <v>158</v>
      </c>
      <c r="C386" s="312" t="s">
        <v>1738</v>
      </c>
      <c r="D386" s="313"/>
      <c r="E386" s="314">
        <v>72.849999999999994</v>
      </c>
      <c r="F386" s="315"/>
      <c r="G386" s="314">
        <v>0</v>
      </c>
      <c r="H386" s="315"/>
      <c r="I386" s="314">
        <v>0</v>
      </c>
      <c r="J386" s="315"/>
      <c r="K386" s="314">
        <v>72.849999999999994</v>
      </c>
      <c r="L386" s="294" t="e">
        <f>VLOOKUP(A386,#REF!,3,0)</f>
        <v>#REF!</v>
      </c>
      <c r="M386" s="51">
        <f t="shared" si="3"/>
        <v>0</v>
      </c>
    </row>
    <row r="387" spans="1:13">
      <c r="A387" s="316"/>
      <c r="B387" s="306"/>
      <c r="C387" s="316"/>
      <c r="D387" s="317"/>
      <c r="E387" s="317"/>
      <c r="F387" s="317"/>
      <c r="G387" s="317"/>
      <c r="H387" s="317"/>
      <c r="I387" s="317"/>
      <c r="J387" s="317"/>
      <c r="K387" s="317"/>
      <c r="L387" s="294"/>
      <c r="M387" s="51">
        <f t="shared" si="3"/>
        <v>0</v>
      </c>
    </row>
    <row r="388" spans="1:13">
      <c r="A388" s="308" t="s">
        <v>3489</v>
      </c>
      <c r="B388" s="306" t="s">
        <v>158</v>
      </c>
      <c r="C388" s="308" t="s">
        <v>3490</v>
      </c>
      <c r="D388" s="309"/>
      <c r="E388" s="325">
        <v>886908.21</v>
      </c>
      <c r="F388" s="311"/>
      <c r="G388" s="325">
        <v>206859.18</v>
      </c>
      <c r="H388" s="311"/>
      <c r="I388" s="310">
        <v>0</v>
      </c>
      <c r="J388" s="311"/>
      <c r="K388" s="325">
        <v>1093767.3899999999</v>
      </c>
      <c r="L388" s="294" t="e">
        <f>VLOOKUP(A388,#REF!,3,0)</f>
        <v>#REF!</v>
      </c>
      <c r="M388" s="51">
        <f t="shared" si="3"/>
        <v>206859.18</v>
      </c>
    </row>
    <row r="389" spans="1:13">
      <c r="A389" s="308" t="s">
        <v>3492</v>
      </c>
      <c r="B389" s="306" t="s">
        <v>158</v>
      </c>
      <c r="C389" s="308" t="s">
        <v>3490</v>
      </c>
      <c r="D389" s="309"/>
      <c r="E389" s="325">
        <v>886908.21</v>
      </c>
      <c r="F389" s="311"/>
      <c r="G389" s="325">
        <v>206859.18</v>
      </c>
      <c r="H389" s="311"/>
      <c r="I389" s="310">
        <v>0</v>
      </c>
      <c r="J389" s="311"/>
      <c r="K389" s="325">
        <v>1093767.3899999999</v>
      </c>
      <c r="L389" s="294" t="e">
        <f>VLOOKUP(A389,#REF!,3,0)</f>
        <v>#REF!</v>
      </c>
      <c r="M389" s="51">
        <f t="shared" ref="M389:M452" si="4">G389-I389</f>
        <v>206859.18</v>
      </c>
    </row>
    <row r="390" spans="1:13">
      <c r="A390" s="308" t="s">
        <v>3965</v>
      </c>
      <c r="B390" s="306" t="s">
        <v>158</v>
      </c>
      <c r="C390" s="308" t="s">
        <v>3490</v>
      </c>
      <c r="D390" s="309"/>
      <c r="E390" s="325">
        <v>884541.39</v>
      </c>
      <c r="F390" s="311"/>
      <c r="G390" s="325">
        <v>206578.25</v>
      </c>
      <c r="H390" s="311"/>
      <c r="I390" s="310">
        <v>0</v>
      </c>
      <c r="J390" s="311"/>
      <c r="K390" s="325">
        <v>1091119.6399999999</v>
      </c>
      <c r="L390" s="294" t="e">
        <f>VLOOKUP(A390,#REF!,3,0)</f>
        <v>#REF!</v>
      </c>
      <c r="M390" s="51">
        <f t="shared" si="4"/>
        <v>206578.25</v>
      </c>
    </row>
    <row r="391" spans="1:13">
      <c r="A391" s="308" t="s">
        <v>3967</v>
      </c>
      <c r="B391" s="306" t="s">
        <v>158</v>
      </c>
      <c r="C391" s="308" t="s">
        <v>3490</v>
      </c>
      <c r="D391" s="309"/>
      <c r="E391" s="325">
        <v>884541.39</v>
      </c>
      <c r="F391" s="311"/>
      <c r="G391" s="325">
        <v>206578.25</v>
      </c>
      <c r="H391" s="311"/>
      <c r="I391" s="310">
        <v>0</v>
      </c>
      <c r="J391" s="311"/>
      <c r="K391" s="325">
        <v>1091119.6399999999</v>
      </c>
      <c r="L391" s="294" t="e">
        <f>VLOOKUP(A391,#REF!,3,0)</f>
        <v>#REF!</v>
      </c>
      <c r="M391" s="51">
        <f t="shared" si="4"/>
        <v>206578.25</v>
      </c>
    </row>
    <row r="392" spans="1:13">
      <c r="A392" s="312" t="s">
        <v>4639</v>
      </c>
      <c r="B392" s="306" t="s">
        <v>158</v>
      </c>
      <c r="C392" s="312" t="s">
        <v>1576</v>
      </c>
      <c r="D392" s="313"/>
      <c r="E392" s="326">
        <v>2877.13</v>
      </c>
      <c r="F392" s="315"/>
      <c r="G392" s="326">
        <v>2791.43</v>
      </c>
      <c r="H392" s="315"/>
      <c r="I392" s="314">
        <v>0</v>
      </c>
      <c r="J392" s="315"/>
      <c r="K392" s="326">
        <v>5668.56</v>
      </c>
      <c r="L392" s="294" t="e">
        <f>VLOOKUP(A392,#REF!,3,0)</f>
        <v>#REF!</v>
      </c>
      <c r="M392" s="51">
        <f t="shared" si="4"/>
        <v>2791.43</v>
      </c>
    </row>
    <row r="393" spans="1:13">
      <c r="A393" s="312" t="s">
        <v>3968</v>
      </c>
      <c r="B393" s="306" t="s">
        <v>158</v>
      </c>
      <c r="C393" s="312" t="s">
        <v>1628</v>
      </c>
      <c r="D393" s="313"/>
      <c r="E393" s="326">
        <v>1000</v>
      </c>
      <c r="F393" s="315"/>
      <c r="G393" s="314">
        <v>500</v>
      </c>
      <c r="H393" s="315"/>
      <c r="I393" s="314">
        <v>0</v>
      </c>
      <c r="J393" s="315"/>
      <c r="K393" s="326">
        <v>1500</v>
      </c>
      <c r="L393" s="294" t="e">
        <f>VLOOKUP(A393,#REF!,3,0)</f>
        <v>#REF!</v>
      </c>
      <c r="M393" s="51">
        <f t="shared" si="4"/>
        <v>500</v>
      </c>
    </row>
    <row r="394" spans="1:13">
      <c r="A394" s="312" t="s">
        <v>3969</v>
      </c>
      <c r="B394" s="306" t="s">
        <v>158</v>
      </c>
      <c r="C394" s="312" t="s">
        <v>1708</v>
      </c>
      <c r="D394" s="313"/>
      <c r="E394" s="326">
        <v>19000</v>
      </c>
      <c r="F394" s="315"/>
      <c r="G394" s="314">
        <v>0</v>
      </c>
      <c r="H394" s="315"/>
      <c r="I394" s="314">
        <v>0</v>
      </c>
      <c r="J394" s="315"/>
      <c r="K394" s="326">
        <v>19000</v>
      </c>
      <c r="L394" s="294" t="e">
        <f>VLOOKUP(A394,#REF!,3,0)</f>
        <v>#REF!</v>
      </c>
      <c r="M394" s="51">
        <f t="shared" si="4"/>
        <v>0</v>
      </c>
    </row>
    <row r="395" spans="1:13">
      <c r="A395" s="312" t="s">
        <v>3971</v>
      </c>
      <c r="B395" s="306" t="s">
        <v>158</v>
      </c>
      <c r="C395" s="312" t="s">
        <v>1678</v>
      </c>
      <c r="D395" s="313"/>
      <c r="E395" s="326">
        <v>2439.9</v>
      </c>
      <c r="F395" s="315"/>
      <c r="G395" s="314">
        <v>0</v>
      </c>
      <c r="H395" s="315"/>
      <c r="I395" s="314">
        <v>0</v>
      </c>
      <c r="J395" s="315"/>
      <c r="K395" s="326">
        <v>2439.9</v>
      </c>
      <c r="L395" s="294" t="e">
        <f>VLOOKUP(A395,#REF!,3,0)</f>
        <v>#REF!</v>
      </c>
      <c r="M395" s="51">
        <f t="shared" si="4"/>
        <v>0</v>
      </c>
    </row>
    <row r="396" spans="1:13">
      <c r="A396" s="312" t="s">
        <v>3972</v>
      </c>
      <c r="B396" s="306" t="s">
        <v>158</v>
      </c>
      <c r="C396" s="312" t="s">
        <v>3727</v>
      </c>
      <c r="D396" s="313"/>
      <c r="E396" s="326">
        <v>35000</v>
      </c>
      <c r="F396" s="315"/>
      <c r="G396" s="314">
        <v>0</v>
      </c>
      <c r="H396" s="315"/>
      <c r="I396" s="314">
        <v>0</v>
      </c>
      <c r="J396" s="315"/>
      <c r="K396" s="326">
        <v>35000</v>
      </c>
      <c r="L396" s="294" t="e">
        <f>VLOOKUP(A396,#REF!,3,0)</f>
        <v>#REF!</v>
      </c>
      <c r="M396" s="51">
        <f t="shared" si="4"/>
        <v>0</v>
      </c>
    </row>
    <row r="397" spans="1:13">
      <c r="A397" s="312" t="s">
        <v>3973</v>
      </c>
      <c r="B397" s="306" t="s">
        <v>158</v>
      </c>
      <c r="C397" s="312" t="s">
        <v>1608</v>
      </c>
      <c r="D397" s="313"/>
      <c r="E397" s="326">
        <v>50000</v>
      </c>
      <c r="F397" s="315"/>
      <c r="G397" s="314">
        <v>0</v>
      </c>
      <c r="H397" s="315"/>
      <c r="I397" s="314">
        <v>0</v>
      </c>
      <c r="J397" s="315"/>
      <c r="K397" s="326">
        <v>50000</v>
      </c>
      <c r="L397" s="294" t="e">
        <f>VLOOKUP(A397,#REF!,3,0)</f>
        <v>#REF!</v>
      </c>
      <c r="M397" s="51">
        <f t="shared" si="4"/>
        <v>0</v>
      </c>
    </row>
    <row r="398" spans="1:13">
      <c r="A398" s="312" t="s">
        <v>4213</v>
      </c>
      <c r="B398" s="306" t="s">
        <v>158</v>
      </c>
      <c r="C398" s="312" t="s">
        <v>1611</v>
      </c>
      <c r="D398" s="313"/>
      <c r="E398" s="326">
        <v>65000</v>
      </c>
      <c r="F398" s="315"/>
      <c r="G398" s="314">
        <v>0</v>
      </c>
      <c r="H398" s="315"/>
      <c r="I398" s="314">
        <v>0</v>
      </c>
      <c r="J398" s="315"/>
      <c r="K398" s="326">
        <v>65000</v>
      </c>
      <c r="L398" s="294" t="e">
        <f>VLOOKUP(A398,#REF!,3,0)</f>
        <v>#REF!</v>
      </c>
      <c r="M398" s="51">
        <f t="shared" si="4"/>
        <v>0</v>
      </c>
    </row>
    <row r="399" spans="1:13">
      <c r="A399" s="312" t="s">
        <v>3974</v>
      </c>
      <c r="B399" s="306" t="s">
        <v>158</v>
      </c>
      <c r="C399" s="312" t="s">
        <v>1636</v>
      </c>
      <c r="D399" s="313"/>
      <c r="E399" s="326">
        <v>9301.75</v>
      </c>
      <c r="F399" s="315"/>
      <c r="G399" s="314">
        <v>529.20000000000005</v>
      </c>
      <c r="H399" s="315"/>
      <c r="I399" s="314">
        <v>0</v>
      </c>
      <c r="J399" s="315"/>
      <c r="K399" s="326">
        <v>9830.9500000000007</v>
      </c>
      <c r="L399" s="294" t="e">
        <f>VLOOKUP(A399,#REF!,3,0)</f>
        <v>#REF!</v>
      </c>
      <c r="M399" s="51">
        <f t="shared" si="4"/>
        <v>529.20000000000005</v>
      </c>
    </row>
    <row r="400" spans="1:13">
      <c r="A400" s="312" t="s">
        <v>3976</v>
      </c>
      <c r="B400" s="306" t="s">
        <v>158</v>
      </c>
      <c r="C400" s="312" t="s">
        <v>1658</v>
      </c>
      <c r="D400" s="313"/>
      <c r="E400" s="326">
        <v>5749.11</v>
      </c>
      <c r="F400" s="315"/>
      <c r="G400" s="314">
        <v>0</v>
      </c>
      <c r="H400" s="315"/>
      <c r="I400" s="314">
        <v>0</v>
      </c>
      <c r="J400" s="315"/>
      <c r="K400" s="326">
        <v>5749.11</v>
      </c>
      <c r="L400" s="294" t="e">
        <f>VLOOKUP(A400,#REF!,3,0)</f>
        <v>#REF!</v>
      </c>
      <c r="M400" s="51">
        <f t="shared" si="4"/>
        <v>0</v>
      </c>
    </row>
    <row r="401" spans="1:13">
      <c r="A401" s="312" t="s">
        <v>3978</v>
      </c>
      <c r="B401" s="306" t="s">
        <v>158</v>
      </c>
      <c r="C401" s="312" t="s">
        <v>3979</v>
      </c>
      <c r="D401" s="313"/>
      <c r="E401" s="326">
        <v>30000</v>
      </c>
      <c r="F401" s="315"/>
      <c r="G401" s="314">
        <v>0</v>
      </c>
      <c r="H401" s="315"/>
      <c r="I401" s="314">
        <v>0</v>
      </c>
      <c r="J401" s="315"/>
      <c r="K401" s="326">
        <v>30000</v>
      </c>
      <c r="L401" s="294" t="e">
        <f>VLOOKUP(A401,#REF!,3,0)</f>
        <v>#REF!</v>
      </c>
      <c r="M401" s="51">
        <f t="shared" si="4"/>
        <v>0</v>
      </c>
    </row>
    <row r="402" spans="1:13">
      <c r="A402" s="312" t="s">
        <v>3981</v>
      </c>
      <c r="B402" s="306" t="s">
        <v>158</v>
      </c>
      <c r="C402" s="312" t="s">
        <v>1650</v>
      </c>
      <c r="D402" s="313"/>
      <c r="E402" s="326">
        <v>26000</v>
      </c>
      <c r="F402" s="315"/>
      <c r="G402" s="314">
        <v>0</v>
      </c>
      <c r="H402" s="315"/>
      <c r="I402" s="314">
        <v>0</v>
      </c>
      <c r="J402" s="315"/>
      <c r="K402" s="326">
        <v>26000</v>
      </c>
      <c r="L402" s="294" t="e">
        <f>VLOOKUP(A402,#REF!,3,0)</f>
        <v>#REF!</v>
      </c>
      <c r="M402" s="51">
        <f t="shared" si="4"/>
        <v>0</v>
      </c>
    </row>
    <row r="403" spans="1:13">
      <c r="A403" s="312" t="s">
        <v>3983</v>
      </c>
      <c r="B403" s="306" t="s">
        <v>158</v>
      </c>
      <c r="C403" s="312" t="s">
        <v>1663</v>
      </c>
      <c r="D403" s="313"/>
      <c r="E403" s="326">
        <v>12000</v>
      </c>
      <c r="F403" s="315"/>
      <c r="G403" s="314">
        <v>0</v>
      </c>
      <c r="H403" s="315"/>
      <c r="I403" s="314">
        <v>0</v>
      </c>
      <c r="J403" s="315"/>
      <c r="K403" s="326">
        <v>12000</v>
      </c>
      <c r="L403" s="294" t="e">
        <f>VLOOKUP(A403,#REF!,3,0)</f>
        <v>#REF!</v>
      </c>
      <c r="M403" s="51">
        <f t="shared" si="4"/>
        <v>0</v>
      </c>
    </row>
    <row r="404" spans="1:13">
      <c r="A404" s="312" t="s">
        <v>3985</v>
      </c>
      <c r="B404" s="306" t="s">
        <v>158</v>
      </c>
      <c r="C404" s="312" t="s">
        <v>3986</v>
      </c>
      <c r="D404" s="313"/>
      <c r="E404" s="326">
        <v>20000</v>
      </c>
      <c r="F404" s="315"/>
      <c r="G404" s="314">
        <v>0</v>
      </c>
      <c r="H404" s="315"/>
      <c r="I404" s="314">
        <v>0</v>
      </c>
      <c r="J404" s="315"/>
      <c r="K404" s="326">
        <v>20000</v>
      </c>
      <c r="L404" s="294" t="e">
        <f>VLOOKUP(A404,#REF!,3,0)</f>
        <v>#REF!</v>
      </c>
      <c r="M404" s="51">
        <f t="shared" si="4"/>
        <v>0</v>
      </c>
    </row>
    <row r="405" spans="1:13">
      <c r="A405" s="312" t="s">
        <v>3988</v>
      </c>
      <c r="B405" s="306" t="s">
        <v>158</v>
      </c>
      <c r="C405" s="312" t="s">
        <v>1614</v>
      </c>
      <c r="D405" s="313"/>
      <c r="E405" s="326">
        <v>6000</v>
      </c>
      <c r="F405" s="315"/>
      <c r="G405" s="326">
        <v>3000</v>
      </c>
      <c r="H405" s="315"/>
      <c r="I405" s="314">
        <v>0</v>
      </c>
      <c r="J405" s="315"/>
      <c r="K405" s="326">
        <v>9000</v>
      </c>
      <c r="L405" s="294" t="e">
        <f>VLOOKUP(A405,#REF!,3,0)</f>
        <v>#REF!</v>
      </c>
      <c r="M405" s="51">
        <f t="shared" si="4"/>
        <v>3000</v>
      </c>
    </row>
    <row r="406" spans="1:13">
      <c r="A406" s="312" t="s">
        <v>3989</v>
      </c>
      <c r="B406" s="306" t="s">
        <v>158</v>
      </c>
      <c r="C406" s="312" t="s">
        <v>1584</v>
      </c>
      <c r="D406" s="313"/>
      <c r="E406" s="326">
        <v>118000</v>
      </c>
      <c r="F406" s="315"/>
      <c r="G406" s="314">
        <v>0</v>
      </c>
      <c r="H406" s="315"/>
      <c r="I406" s="314">
        <v>0</v>
      </c>
      <c r="J406" s="315"/>
      <c r="K406" s="326">
        <v>118000</v>
      </c>
      <c r="L406" s="294" t="e">
        <f>VLOOKUP(A406,#REF!,3,0)</f>
        <v>#REF!</v>
      </c>
      <c r="M406" s="51">
        <f t="shared" si="4"/>
        <v>0</v>
      </c>
    </row>
    <row r="407" spans="1:13">
      <c r="A407" s="312" t="s">
        <v>4219</v>
      </c>
      <c r="B407" s="306" t="s">
        <v>158</v>
      </c>
      <c r="C407" s="312" t="s">
        <v>1691</v>
      </c>
      <c r="D407" s="313"/>
      <c r="E407" s="326">
        <v>5300</v>
      </c>
      <c r="F407" s="315"/>
      <c r="G407" s="314">
        <v>0</v>
      </c>
      <c r="H407" s="315"/>
      <c r="I407" s="314">
        <v>0</v>
      </c>
      <c r="J407" s="315"/>
      <c r="K407" s="326">
        <v>5300</v>
      </c>
      <c r="L407" s="294" t="e">
        <f>VLOOKUP(A407,#REF!,3,0)</f>
        <v>#REF!</v>
      </c>
      <c r="M407" s="51">
        <f t="shared" si="4"/>
        <v>0</v>
      </c>
    </row>
    <row r="408" spans="1:13">
      <c r="A408" s="312" t="s">
        <v>4433</v>
      </c>
      <c r="B408" s="306" t="s">
        <v>158</v>
      </c>
      <c r="C408" s="312" t="s">
        <v>4434</v>
      </c>
      <c r="D408" s="313"/>
      <c r="E408" s="326">
        <v>5950</v>
      </c>
      <c r="F408" s="315"/>
      <c r="G408" s="314">
        <v>850</v>
      </c>
      <c r="H408" s="315"/>
      <c r="I408" s="314">
        <v>0</v>
      </c>
      <c r="J408" s="315"/>
      <c r="K408" s="326">
        <v>6800</v>
      </c>
      <c r="L408" s="294" t="e">
        <f>VLOOKUP(A408,#REF!,3,0)</f>
        <v>#REF!</v>
      </c>
      <c r="M408" s="51">
        <f t="shared" si="4"/>
        <v>850</v>
      </c>
    </row>
    <row r="409" spans="1:13">
      <c r="A409" s="312" t="s">
        <v>4436</v>
      </c>
      <c r="B409" s="306" t="s">
        <v>158</v>
      </c>
      <c r="C409" s="312" t="s">
        <v>4437</v>
      </c>
      <c r="D409" s="313"/>
      <c r="E409" s="326">
        <v>4500</v>
      </c>
      <c r="F409" s="315"/>
      <c r="G409" s="314">
        <v>0</v>
      </c>
      <c r="H409" s="315"/>
      <c r="I409" s="314">
        <v>0</v>
      </c>
      <c r="J409" s="315"/>
      <c r="K409" s="326">
        <v>4500</v>
      </c>
      <c r="L409" s="294" t="e">
        <f>VLOOKUP(A409,#REF!,3,0)</f>
        <v>#REF!</v>
      </c>
      <c r="M409" s="51">
        <f t="shared" si="4"/>
        <v>0</v>
      </c>
    </row>
    <row r="410" spans="1:13">
      <c r="A410" s="312" t="s">
        <v>4670</v>
      </c>
      <c r="B410" s="306" t="s">
        <v>158</v>
      </c>
      <c r="C410" s="312" t="s">
        <v>1573</v>
      </c>
      <c r="D410" s="313"/>
      <c r="E410" s="326">
        <v>47556.800000000003</v>
      </c>
      <c r="F410" s="315"/>
      <c r="G410" s="326">
        <v>36772</v>
      </c>
      <c r="H410" s="315"/>
      <c r="I410" s="314">
        <v>0</v>
      </c>
      <c r="J410" s="315"/>
      <c r="K410" s="326">
        <v>84328.8</v>
      </c>
      <c r="L410" s="294" t="e">
        <f>VLOOKUP(A410,#REF!,3,0)</f>
        <v>#REF!</v>
      </c>
      <c r="M410" s="51">
        <f t="shared" si="4"/>
        <v>36772</v>
      </c>
    </row>
    <row r="411" spans="1:13">
      <c r="A411" s="312" t="s">
        <v>4671</v>
      </c>
      <c r="B411" s="306" t="s">
        <v>158</v>
      </c>
      <c r="C411" s="312" t="s">
        <v>4672</v>
      </c>
      <c r="D411" s="313"/>
      <c r="E411" s="326">
        <v>79000</v>
      </c>
      <c r="F411" s="315"/>
      <c r="G411" s="314">
        <v>0</v>
      </c>
      <c r="H411" s="315"/>
      <c r="I411" s="314">
        <v>0</v>
      </c>
      <c r="J411" s="315"/>
      <c r="K411" s="326">
        <v>79000</v>
      </c>
      <c r="L411" s="294" t="e">
        <f>VLOOKUP(A411,#REF!,3,0)</f>
        <v>#REF!</v>
      </c>
      <c r="M411" s="51">
        <f t="shared" si="4"/>
        <v>0</v>
      </c>
    </row>
    <row r="412" spans="1:13">
      <c r="A412" s="312" t="s">
        <v>4673</v>
      </c>
      <c r="B412" s="306" t="s">
        <v>158</v>
      </c>
      <c r="C412" s="312" t="s">
        <v>4674</v>
      </c>
      <c r="D412" s="313"/>
      <c r="E412" s="326">
        <v>70372</v>
      </c>
      <c r="F412" s="315"/>
      <c r="G412" s="326">
        <v>17500</v>
      </c>
      <c r="H412" s="315"/>
      <c r="I412" s="314">
        <v>0</v>
      </c>
      <c r="J412" s="315"/>
      <c r="K412" s="326">
        <v>87872</v>
      </c>
      <c r="L412" s="294" t="e">
        <f>VLOOKUP(A412,#REF!,3,0)</f>
        <v>#REF!</v>
      </c>
      <c r="M412" s="51">
        <f t="shared" si="4"/>
        <v>17500</v>
      </c>
    </row>
    <row r="413" spans="1:13">
      <c r="A413" s="312" t="s">
        <v>4683</v>
      </c>
      <c r="B413" s="306" t="s">
        <v>158</v>
      </c>
      <c r="C413" s="312" t="s">
        <v>4684</v>
      </c>
      <c r="D413" s="313"/>
      <c r="E413" s="326">
        <v>10000</v>
      </c>
      <c r="F413" s="315"/>
      <c r="G413" s="314">
        <v>0</v>
      </c>
      <c r="H413" s="315"/>
      <c r="I413" s="314">
        <v>0</v>
      </c>
      <c r="J413" s="315"/>
      <c r="K413" s="326">
        <v>10000</v>
      </c>
      <c r="L413" s="294" t="e">
        <f>VLOOKUP(A413,#REF!,3,0)</f>
        <v>#REF!</v>
      </c>
      <c r="M413" s="51">
        <f t="shared" si="4"/>
        <v>0</v>
      </c>
    </row>
    <row r="414" spans="1:13">
      <c r="A414" s="312" t="s">
        <v>4685</v>
      </c>
      <c r="B414" s="306" t="s">
        <v>158</v>
      </c>
      <c r="C414" s="312" t="s">
        <v>4686</v>
      </c>
      <c r="D414" s="313"/>
      <c r="E414" s="326">
        <v>8000</v>
      </c>
      <c r="F414" s="315"/>
      <c r="G414" s="314">
        <v>0</v>
      </c>
      <c r="H414" s="315"/>
      <c r="I414" s="314">
        <v>0</v>
      </c>
      <c r="J414" s="315"/>
      <c r="K414" s="326">
        <v>8000</v>
      </c>
      <c r="L414" s="294" t="e">
        <f>VLOOKUP(A414,#REF!,3,0)</f>
        <v>#REF!</v>
      </c>
      <c r="M414" s="51">
        <f t="shared" si="4"/>
        <v>0</v>
      </c>
    </row>
    <row r="415" spans="1:13">
      <c r="A415" s="312" t="s">
        <v>4687</v>
      </c>
      <c r="B415" s="306" t="s">
        <v>158</v>
      </c>
      <c r="C415" s="312" t="s">
        <v>1595</v>
      </c>
      <c r="D415" s="313"/>
      <c r="E415" s="326">
        <v>54340</v>
      </c>
      <c r="F415" s="315"/>
      <c r="G415" s="326">
        <v>4750</v>
      </c>
      <c r="H415" s="315"/>
      <c r="I415" s="314">
        <v>0</v>
      </c>
      <c r="J415" s="315"/>
      <c r="K415" s="326">
        <v>59090</v>
      </c>
      <c r="L415" s="294" t="e">
        <f>VLOOKUP(A415,#REF!,3,0)</f>
        <v>#REF!</v>
      </c>
      <c r="M415" s="51">
        <f t="shared" si="4"/>
        <v>4750</v>
      </c>
    </row>
    <row r="416" spans="1:13">
      <c r="A416" s="312" t="s">
        <v>4688</v>
      </c>
      <c r="B416" s="306" t="s">
        <v>158</v>
      </c>
      <c r="C416" s="312" t="s">
        <v>1164</v>
      </c>
      <c r="D416" s="313"/>
      <c r="E416" s="326">
        <v>138243</v>
      </c>
      <c r="F416" s="315"/>
      <c r="G416" s="326">
        <v>4300</v>
      </c>
      <c r="H416" s="315"/>
      <c r="I416" s="314">
        <v>0</v>
      </c>
      <c r="J416" s="315"/>
      <c r="K416" s="326">
        <v>142543</v>
      </c>
      <c r="L416" s="294" t="e">
        <f>VLOOKUP(A416,#REF!,3,0)</f>
        <v>#REF!</v>
      </c>
      <c r="M416" s="51">
        <f t="shared" si="4"/>
        <v>4300</v>
      </c>
    </row>
    <row r="417" spans="1:13">
      <c r="A417" s="312" t="s">
        <v>4689</v>
      </c>
      <c r="B417" s="306" t="s">
        <v>158</v>
      </c>
      <c r="C417" s="312" t="s">
        <v>1708</v>
      </c>
      <c r="D417" s="313"/>
      <c r="E417" s="326">
        <v>9904</v>
      </c>
      <c r="F417" s="315"/>
      <c r="G417" s="314">
        <v>0</v>
      </c>
      <c r="H417" s="315"/>
      <c r="I417" s="314">
        <v>0</v>
      </c>
      <c r="J417" s="315"/>
      <c r="K417" s="326">
        <v>9904</v>
      </c>
      <c r="L417" s="294" t="e">
        <f>VLOOKUP(A417,#REF!,3,0)</f>
        <v>#REF!</v>
      </c>
      <c r="M417" s="51">
        <f t="shared" si="4"/>
        <v>0</v>
      </c>
    </row>
    <row r="418" spans="1:13">
      <c r="A418" s="312" t="s">
        <v>4695</v>
      </c>
      <c r="B418" s="306" t="s">
        <v>158</v>
      </c>
      <c r="C418" s="312" t="s">
        <v>3979</v>
      </c>
      <c r="D418" s="313"/>
      <c r="E418" s="326">
        <v>10000</v>
      </c>
      <c r="F418" s="315"/>
      <c r="G418" s="314">
        <v>0</v>
      </c>
      <c r="H418" s="315"/>
      <c r="I418" s="314">
        <v>0</v>
      </c>
      <c r="J418" s="315"/>
      <c r="K418" s="326">
        <v>10000</v>
      </c>
      <c r="L418" s="294" t="e">
        <f>VLOOKUP(A418,#REF!,3,0)</f>
        <v>#REF!</v>
      </c>
      <c r="M418" s="51">
        <f t="shared" si="4"/>
        <v>0</v>
      </c>
    </row>
    <row r="419" spans="1:13">
      <c r="A419" s="312" t="s">
        <v>4696</v>
      </c>
      <c r="B419" s="306" t="s">
        <v>158</v>
      </c>
      <c r="C419" s="312" t="s">
        <v>1720</v>
      </c>
      <c r="D419" s="313"/>
      <c r="E419" s="326">
        <v>4265.1000000000004</v>
      </c>
      <c r="F419" s="315"/>
      <c r="G419" s="314">
        <v>734.9</v>
      </c>
      <c r="H419" s="315"/>
      <c r="I419" s="314">
        <v>0</v>
      </c>
      <c r="J419" s="315"/>
      <c r="K419" s="326">
        <v>5000</v>
      </c>
      <c r="L419" s="294" t="e">
        <f>VLOOKUP(A419,#REF!,3,0)</f>
        <v>#REF!</v>
      </c>
      <c r="M419" s="51">
        <f t="shared" si="4"/>
        <v>734.9</v>
      </c>
    </row>
    <row r="420" spans="1:13">
      <c r="A420" s="312" t="s">
        <v>4697</v>
      </c>
      <c r="B420" s="306" t="s">
        <v>158</v>
      </c>
      <c r="C420" s="312" t="s">
        <v>1579</v>
      </c>
      <c r="D420" s="313"/>
      <c r="E420" s="326">
        <v>7000</v>
      </c>
      <c r="F420" s="315"/>
      <c r="G420" s="314">
        <v>0</v>
      </c>
      <c r="H420" s="315"/>
      <c r="I420" s="314">
        <v>0</v>
      </c>
      <c r="J420" s="315"/>
      <c r="K420" s="326">
        <v>7000</v>
      </c>
      <c r="L420" s="294" t="e">
        <f>VLOOKUP(A420,#REF!,3,0)</f>
        <v>#REF!</v>
      </c>
      <c r="M420" s="51">
        <f t="shared" si="4"/>
        <v>0</v>
      </c>
    </row>
    <row r="421" spans="1:13">
      <c r="A421" s="312" t="s">
        <v>4698</v>
      </c>
      <c r="B421" s="306" t="s">
        <v>158</v>
      </c>
      <c r="C421" s="312" t="s">
        <v>1910</v>
      </c>
      <c r="D421" s="313"/>
      <c r="E421" s="326">
        <v>2532.6</v>
      </c>
      <c r="F421" s="315"/>
      <c r="G421" s="314">
        <v>0</v>
      </c>
      <c r="H421" s="315"/>
      <c r="I421" s="314">
        <v>0</v>
      </c>
      <c r="J421" s="315"/>
      <c r="K421" s="326">
        <v>2532.6</v>
      </c>
      <c r="L421" s="294" t="e">
        <f>VLOOKUP(A421,#REF!,3,0)</f>
        <v>#REF!</v>
      </c>
      <c r="M421" s="51">
        <f t="shared" si="4"/>
        <v>0</v>
      </c>
    </row>
    <row r="422" spans="1:13">
      <c r="A422" s="312" t="s">
        <v>4699</v>
      </c>
      <c r="B422" s="306" t="s">
        <v>158</v>
      </c>
      <c r="C422" s="312" t="s">
        <v>4700</v>
      </c>
      <c r="D422" s="313"/>
      <c r="E422" s="326">
        <v>2800</v>
      </c>
      <c r="F422" s="315"/>
      <c r="G422" s="326">
        <v>1500</v>
      </c>
      <c r="H422" s="315"/>
      <c r="I422" s="314">
        <v>0</v>
      </c>
      <c r="J422" s="315"/>
      <c r="K422" s="326">
        <v>4300</v>
      </c>
      <c r="L422" s="294" t="e">
        <f>VLOOKUP(A422,#REF!,3,0)</f>
        <v>#REF!</v>
      </c>
      <c r="M422" s="51">
        <f t="shared" si="4"/>
        <v>1500</v>
      </c>
    </row>
    <row r="423" spans="1:13">
      <c r="A423" s="312" t="s">
        <v>4701</v>
      </c>
      <c r="B423" s="306" t="s">
        <v>158</v>
      </c>
      <c r="C423" s="312" t="s">
        <v>4702</v>
      </c>
      <c r="D423" s="313"/>
      <c r="E423" s="326">
        <v>20000</v>
      </c>
      <c r="F423" s="315"/>
      <c r="G423" s="314">
        <v>0</v>
      </c>
      <c r="H423" s="315"/>
      <c r="I423" s="314">
        <v>0</v>
      </c>
      <c r="J423" s="315"/>
      <c r="K423" s="326">
        <v>20000</v>
      </c>
      <c r="L423" s="294" t="e">
        <f>VLOOKUP(A423,#REF!,3,0)</f>
        <v>#REF!</v>
      </c>
      <c r="M423" s="51">
        <f t="shared" si="4"/>
        <v>0</v>
      </c>
    </row>
    <row r="424" spans="1:13">
      <c r="A424" s="312" t="s">
        <v>4703</v>
      </c>
      <c r="B424" s="306" t="s">
        <v>158</v>
      </c>
      <c r="C424" s="312" t="s">
        <v>4704</v>
      </c>
      <c r="D424" s="313"/>
      <c r="E424" s="326">
        <v>2410</v>
      </c>
      <c r="F424" s="315"/>
      <c r="G424" s="314">
        <v>0</v>
      </c>
      <c r="H424" s="315"/>
      <c r="I424" s="314">
        <v>0</v>
      </c>
      <c r="J424" s="315"/>
      <c r="K424" s="326">
        <v>2410</v>
      </c>
      <c r="L424" s="294" t="e">
        <f>VLOOKUP(A424,#REF!,3,0)</f>
        <v>#REF!</v>
      </c>
      <c r="M424" s="51">
        <f t="shared" si="4"/>
        <v>0</v>
      </c>
    </row>
    <row r="425" spans="1:13">
      <c r="A425" s="312" t="s">
        <v>4713</v>
      </c>
      <c r="B425" s="306" t="s">
        <v>158</v>
      </c>
      <c r="C425" s="312" t="s">
        <v>1600</v>
      </c>
      <c r="D425" s="313"/>
      <c r="E425" s="314">
        <v>0</v>
      </c>
      <c r="F425" s="315"/>
      <c r="G425" s="326">
        <v>15947.98</v>
      </c>
      <c r="H425" s="315"/>
      <c r="I425" s="314">
        <v>0</v>
      </c>
      <c r="J425" s="315"/>
      <c r="K425" s="326">
        <v>15947.98</v>
      </c>
      <c r="L425" s="294" t="e">
        <f>VLOOKUP(A425,#REF!,3,0)</f>
        <v>#REF!</v>
      </c>
      <c r="M425" s="51">
        <f t="shared" si="4"/>
        <v>15947.98</v>
      </c>
    </row>
    <row r="426" spans="1:13">
      <c r="A426" s="312" t="s">
        <v>4714</v>
      </c>
      <c r="B426" s="306" t="s">
        <v>158</v>
      </c>
      <c r="C426" s="312" t="s">
        <v>4715</v>
      </c>
      <c r="D426" s="313"/>
      <c r="E426" s="314">
        <v>0</v>
      </c>
      <c r="F426" s="315"/>
      <c r="G426" s="326">
        <v>74943</v>
      </c>
      <c r="H426" s="315"/>
      <c r="I426" s="314">
        <v>0</v>
      </c>
      <c r="J426" s="315"/>
      <c r="K426" s="326">
        <v>74943</v>
      </c>
      <c r="L426" s="294" t="e">
        <f>VLOOKUP(A426,#REF!,3,0)</f>
        <v>#REF!</v>
      </c>
      <c r="M426" s="51">
        <f t="shared" si="4"/>
        <v>74943</v>
      </c>
    </row>
    <row r="427" spans="1:13">
      <c r="A427" s="312" t="s">
        <v>4716</v>
      </c>
      <c r="B427" s="306" t="s">
        <v>158</v>
      </c>
      <c r="C427" s="312" t="s">
        <v>4717</v>
      </c>
      <c r="D427" s="313"/>
      <c r="E427" s="314">
        <v>0</v>
      </c>
      <c r="F427" s="315"/>
      <c r="G427" s="326">
        <v>36186</v>
      </c>
      <c r="H427" s="315"/>
      <c r="I427" s="314">
        <v>0</v>
      </c>
      <c r="J427" s="315"/>
      <c r="K427" s="326">
        <v>36186</v>
      </c>
      <c r="L427" s="294" t="e">
        <f>VLOOKUP(A427,#REF!,3,0)</f>
        <v>#REF!</v>
      </c>
      <c r="M427" s="51">
        <f t="shared" si="4"/>
        <v>36186</v>
      </c>
    </row>
    <row r="428" spans="1:13">
      <c r="A428" s="312" t="s">
        <v>4718</v>
      </c>
      <c r="B428" s="306" t="s">
        <v>158</v>
      </c>
      <c r="C428" s="312" t="s">
        <v>4719</v>
      </c>
      <c r="D428" s="313"/>
      <c r="E428" s="314">
        <v>0</v>
      </c>
      <c r="F428" s="315"/>
      <c r="G428" s="326">
        <v>6273.74</v>
      </c>
      <c r="H428" s="315"/>
      <c r="I428" s="314">
        <v>0</v>
      </c>
      <c r="J428" s="315"/>
      <c r="K428" s="326">
        <v>6273.74</v>
      </c>
      <c r="L428" s="294" t="e">
        <f>VLOOKUP(A428,#REF!,3,0)</f>
        <v>#REF!</v>
      </c>
      <c r="M428" s="51">
        <f t="shared" si="4"/>
        <v>6273.74</v>
      </c>
    </row>
    <row r="429" spans="1:13">
      <c r="A429" s="316"/>
      <c r="B429" s="306"/>
      <c r="C429" s="316"/>
      <c r="D429" s="317"/>
      <c r="E429" s="317"/>
      <c r="F429" s="317"/>
      <c r="G429" s="317"/>
      <c r="H429" s="317"/>
      <c r="I429" s="317"/>
      <c r="J429" s="317"/>
      <c r="K429" s="317"/>
      <c r="L429" s="294"/>
      <c r="M429" s="51">
        <f t="shared" si="4"/>
        <v>0</v>
      </c>
    </row>
    <row r="430" spans="1:13">
      <c r="A430" s="308" t="s">
        <v>3493</v>
      </c>
      <c r="B430" s="306" t="s">
        <v>158</v>
      </c>
      <c r="C430" s="308" t="s">
        <v>1727</v>
      </c>
      <c r="D430" s="309"/>
      <c r="E430" s="325">
        <v>2366.8200000000002</v>
      </c>
      <c r="F430" s="311"/>
      <c r="G430" s="310">
        <v>280.93</v>
      </c>
      <c r="H430" s="311"/>
      <c r="I430" s="310">
        <v>0</v>
      </c>
      <c r="J430" s="311"/>
      <c r="K430" s="325">
        <v>2647.75</v>
      </c>
      <c r="L430" s="294" t="e">
        <f>VLOOKUP(A430,#REF!,3,0)</f>
        <v>#REF!</v>
      </c>
      <c r="M430" s="51">
        <f t="shared" si="4"/>
        <v>280.93</v>
      </c>
    </row>
    <row r="431" spans="1:13">
      <c r="A431" s="308" t="s">
        <v>3494</v>
      </c>
      <c r="B431" s="306" t="s">
        <v>158</v>
      </c>
      <c r="C431" s="308" t="s">
        <v>1727</v>
      </c>
      <c r="D431" s="309"/>
      <c r="E431" s="325">
        <v>2366.8200000000002</v>
      </c>
      <c r="F431" s="311"/>
      <c r="G431" s="310">
        <v>280.93</v>
      </c>
      <c r="H431" s="311"/>
      <c r="I431" s="310">
        <v>0</v>
      </c>
      <c r="J431" s="311"/>
      <c r="K431" s="325">
        <v>2647.75</v>
      </c>
      <c r="L431" s="294" t="e">
        <f>VLOOKUP(A431,#REF!,3,0)</f>
        <v>#REF!</v>
      </c>
      <c r="M431" s="51">
        <f t="shared" si="4"/>
        <v>280.93</v>
      </c>
    </row>
    <row r="432" spans="1:13">
      <c r="A432" s="312" t="s">
        <v>3495</v>
      </c>
      <c r="B432" s="306" t="s">
        <v>158</v>
      </c>
      <c r="C432" s="312" t="s">
        <v>1733</v>
      </c>
      <c r="D432" s="313"/>
      <c r="E432" s="326">
        <v>2144.46</v>
      </c>
      <c r="F432" s="315"/>
      <c r="G432" s="314">
        <v>265.63</v>
      </c>
      <c r="H432" s="315"/>
      <c r="I432" s="314">
        <v>0</v>
      </c>
      <c r="J432" s="315"/>
      <c r="K432" s="326">
        <v>2410.09</v>
      </c>
      <c r="L432" s="294" t="e">
        <f>VLOOKUP(A432,#REF!,3,0)</f>
        <v>#REF!</v>
      </c>
      <c r="M432" s="51">
        <f t="shared" si="4"/>
        <v>265.63</v>
      </c>
    </row>
    <row r="433" spans="1:13">
      <c r="A433" s="312" t="s">
        <v>4221</v>
      </c>
      <c r="B433" s="306" t="s">
        <v>158</v>
      </c>
      <c r="C433" s="312" t="s">
        <v>4222</v>
      </c>
      <c r="D433" s="313"/>
      <c r="E433" s="314">
        <v>195.07</v>
      </c>
      <c r="F433" s="315"/>
      <c r="G433" s="314">
        <v>0</v>
      </c>
      <c r="H433" s="315"/>
      <c r="I433" s="314">
        <v>0</v>
      </c>
      <c r="J433" s="315"/>
      <c r="K433" s="314">
        <v>195.07</v>
      </c>
      <c r="L433" s="294" t="e">
        <f>VLOOKUP(A433,#REF!,3,0)</f>
        <v>#REF!</v>
      </c>
      <c r="M433" s="51">
        <f t="shared" si="4"/>
        <v>0</v>
      </c>
    </row>
    <row r="434" spans="1:13">
      <c r="A434" s="312" t="s">
        <v>4644</v>
      </c>
      <c r="B434" s="306" t="s">
        <v>158</v>
      </c>
      <c r="C434" s="312" t="s">
        <v>1261</v>
      </c>
      <c r="D434" s="313"/>
      <c r="E434" s="314">
        <v>27.29</v>
      </c>
      <c r="F434" s="315"/>
      <c r="G434" s="314">
        <v>15.3</v>
      </c>
      <c r="H434" s="315"/>
      <c r="I434" s="314">
        <v>0</v>
      </c>
      <c r="J434" s="315"/>
      <c r="K434" s="314">
        <v>42.59</v>
      </c>
      <c r="L434" s="294" t="e">
        <f>VLOOKUP(A434,#REF!,3,0)</f>
        <v>#REF!</v>
      </c>
      <c r="M434" s="51">
        <f t="shared" si="4"/>
        <v>15.3</v>
      </c>
    </row>
    <row r="435" spans="1:13">
      <c r="A435" s="308"/>
      <c r="B435" s="306"/>
      <c r="C435" s="308"/>
      <c r="D435" s="309"/>
      <c r="E435" s="309"/>
      <c r="F435" s="309"/>
      <c r="G435" s="309"/>
      <c r="H435" s="309"/>
      <c r="I435" s="309"/>
      <c r="J435" s="309"/>
      <c r="K435" s="309"/>
      <c r="L435" s="294"/>
      <c r="M435" s="51">
        <f t="shared" si="4"/>
        <v>0</v>
      </c>
    </row>
    <row r="436" spans="1:13">
      <c r="A436" s="308" t="s">
        <v>1744</v>
      </c>
      <c r="B436" s="306" t="s">
        <v>158</v>
      </c>
      <c r="C436" s="308" t="s">
        <v>1745</v>
      </c>
      <c r="D436" s="309"/>
      <c r="E436" s="325">
        <v>72429</v>
      </c>
      <c r="F436" s="311"/>
      <c r="G436" s="325">
        <v>4170</v>
      </c>
      <c r="H436" s="311"/>
      <c r="I436" s="310">
        <v>0</v>
      </c>
      <c r="J436" s="311"/>
      <c r="K436" s="325">
        <v>76599</v>
      </c>
      <c r="L436" s="294" t="e">
        <f>VLOOKUP(A436,#REF!,3,0)</f>
        <v>#REF!</v>
      </c>
      <c r="M436" s="51">
        <f t="shared" si="4"/>
        <v>4170</v>
      </c>
    </row>
    <row r="437" spans="1:13">
      <c r="A437" s="308" t="s">
        <v>1748</v>
      </c>
      <c r="B437" s="306" t="s">
        <v>158</v>
      </c>
      <c r="C437" s="308" t="s">
        <v>1745</v>
      </c>
      <c r="D437" s="309"/>
      <c r="E437" s="325">
        <v>72429</v>
      </c>
      <c r="F437" s="311"/>
      <c r="G437" s="325">
        <v>4170</v>
      </c>
      <c r="H437" s="311"/>
      <c r="I437" s="310">
        <v>0</v>
      </c>
      <c r="J437" s="311"/>
      <c r="K437" s="325">
        <v>76599</v>
      </c>
      <c r="L437" s="294" t="e">
        <f>VLOOKUP(A437,#REF!,3,0)</f>
        <v>#REF!</v>
      </c>
      <c r="M437" s="51">
        <f t="shared" si="4"/>
        <v>4170</v>
      </c>
    </row>
    <row r="438" spans="1:13">
      <c r="A438" s="308" t="s">
        <v>1749</v>
      </c>
      <c r="B438" s="306" t="s">
        <v>158</v>
      </c>
      <c r="C438" s="308" t="s">
        <v>1745</v>
      </c>
      <c r="D438" s="309"/>
      <c r="E438" s="325">
        <v>72429</v>
      </c>
      <c r="F438" s="311"/>
      <c r="G438" s="325">
        <v>4170</v>
      </c>
      <c r="H438" s="311"/>
      <c r="I438" s="310">
        <v>0</v>
      </c>
      <c r="J438" s="311"/>
      <c r="K438" s="325">
        <v>76599</v>
      </c>
      <c r="L438" s="294" t="e">
        <f>VLOOKUP(A438,#REF!,3,0)</f>
        <v>#REF!</v>
      </c>
      <c r="M438" s="51">
        <f t="shared" si="4"/>
        <v>4170</v>
      </c>
    </row>
    <row r="439" spans="1:13">
      <c r="A439" s="308" t="s">
        <v>1750</v>
      </c>
      <c r="B439" s="306" t="s">
        <v>158</v>
      </c>
      <c r="C439" s="308" t="s">
        <v>1745</v>
      </c>
      <c r="D439" s="309"/>
      <c r="E439" s="325">
        <v>72429</v>
      </c>
      <c r="F439" s="311"/>
      <c r="G439" s="325">
        <v>4170</v>
      </c>
      <c r="H439" s="311"/>
      <c r="I439" s="310">
        <v>0</v>
      </c>
      <c r="J439" s="311"/>
      <c r="K439" s="325">
        <v>76599</v>
      </c>
      <c r="L439" s="294" t="e">
        <f>VLOOKUP(A439,#REF!,3,0)</f>
        <v>#REF!</v>
      </c>
      <c r="M439" s="51">
        <f t="shared" si="4"/>
        <v>4170</v>
      </c>
    </row>
    <row r="440" spans="1:13">
      <c r="A440" s="312" t="s">
        <v>1751</v>
      </c>
      <c r="B440" s="306" t="s">
        <v>158</v>
      </c>
      <c r="C440" s="312" t="s">
        <v>1752</v>
      </c>
      <c r="D440" s="313"/>
      <c r="E440" s="326">
        <v>72429</v>
      </c>
      <c r="F440" s="315"/>
      <c r="G440" s="326">
        <v>4170</v>
      </c>
      <c r="H440" s="315"/>
      <c r="I440" s="314">
        <v>0</v>
      </c>
      <c r="J440" s="315"/>
      <c r="K440" s="326">
        <v>76599</v>
      </c>
      <c r="L440" s="294" t="e">
        <f>VLOOKUP(A440,#REF!,3,0)</f>
        <v>#REF!</v>
      </c>
      <c r="M440" s="51">
        <f t="shared" si="4"/>
        <v>4170</v>
      </c>
    </row>
    <row r="441" spans="1:13">
      <c r="A441" s="316"/>
      <c r="B441" s="306"/>
      <c r="C441" s="316"/>
      <c r="D441" s="317"/>
      <c r="E441" s="317"/>
      <c r="F441" s="317"/>
      <c r="G441" s="317"/>
      <c r="H441" s="317"/>
      <c r="I441" s="317"/>
      <c r="J441" s="317"/>
      <c r="K441" s="317"/>
      <c r="L441" s="294"/>
      <c r="M441" s="51">
        <f t="shared" si="4"/>
        <v>0</v>
      </c>
    </row>
    <row r="442" spans="1:13">
      <c r="A442" s="308" t="s">
        <v>1753</v>
      </c>
      <c r="B442" s="306" t="s">
        <v>158</v>
      </c>
      <c r="C442" s="308" t="s">
        <v>1754</v>
      </c>
      <c r="D442" s="309"/>
      <c r="E442" s="325">
        <v>74846.8</v>
      </c>
      <c r="F442" s="311"/>
      <c r="G442" s="325">
        <v>8061.2</v>
      </c>
      <c r="H442" s="311"/>
      <c r="I442" s="310">
        <v>0</v>
      </c>
      <c r="J442" s="311"/>
      <c r="K442" s="325">
        <v>82908</v>
      </c>
      <c r="L442" s="294" t="e">
        <f>VLOOKUP(A442,#REF!,3,0)</f>
        <v>#REF!</v>
      </c>
      <c r="M442" s="51">
        <f t="shared" si="4"/>
        <v>8061.2</v>
      </c>
    </row>
    <row r="443" spans="1:13">
      <c r="A443" s="308" t="s">
        <v>1757</v>
      </c>
      <c r="B443" s="306" t="s">
        <v>158</v>
      </c>
      <c r="C443" s="308" t="s">
        <v>1754</v>
      </c>
      <c r="D443" s="309"/>
      <c r="E443" s="325">
        <v>74846.8</v>
      </c>
      <c r="F443" s="311"/>
      <c r="G443" s="325">
        <v>8061.2</v>
      </c>
      <c r="H443" s="311"/>
      <c r="I443" s="310">
        <v>0</v>
      </c>
      <c r="J443" s="311"/>
      <c r="K443" s="325">
        <v>82908</v>
      </c>
      <c r="L443" s="294" t="e">
        <f>VLOOKUP(A443,#REF!,3,0)</f>
        <v>#REF!</v>
      </c>
      <c r="M443" s="51">
        <f t="shared" si="4"/>
        <v>8061.2</v>
      </c>
    </row>
    <row r="444" spans="1:13">
      <c r="A444" s="308" t="s">
        <v>1758</v>
      </c>
      <c r="B444" s="306" t="s">
        <v>158</v>
      </c>
      <c r="C444" s="308" t="s">
        <v>1754</v>
      </c>
      <c r="D444" s="309"/>
      <c r="E444" s="325">
        <v>74846.8</v>
      </c>
      <c r="F444" s="311"/>
      <c r="G444" s="325">
        <v>8061.2</v>
      </c>
      <c r="H444" s="311"/>
      <c r="I444" s="310">
        <v>0</v>
      </c>
      <c r="J444" s="311"/>
      <c r="K444" s="325">
        <v>82908</v>
      </c>
      <c r="L444" s="294" t="e">
        <f>VLOOKUP(A444,#REF!,3,0)</f>
        <v>#REF!</v>
      </c>
      <c r="M444" s="51">
        <f t="shared" si="4"/>
        <v>8061.2</v>
      </c>
    </row>
    <row r="445" spans="1:13">
      <c r="A445" s="308" t="s">
        <v>1759</v>
      </c>
      <c r="B445" s="306" t="s">
        <v>158</v>
      </c>
      <c r="C445" s="308" t="s">
        <v>1754</v>
      </c>
      <c r="D445" s="309"/>
      <c r="E445" s="325">
        <v>74846.8</v>
      </c>
      <c r="F445" s="311"/>
      <c r="G445" s="325">
        <v>8061.2</v>
      </c>
      <c r="H445" s="311"/>
      <c r="I445" s="310">
        <v>0</v>
      </c>
      <c r="J445" s="311"/>
      <c r="K445" s="325">
        <v>82908</v>
      </c>
      <c r="L445" s="294" t="e">
        <f>VLOOKUP(A445,#REF!,3,0)</f>
        <v>#REF!</v>
      </c>
      <c r="M445" s="51">
        <f t="shared" si="4"/>
        <v>8061.2</v>
      </c>
    </row>
    <row r="446" spans="1:13">
      <c r="A446" s="312" t="s">
        <v>1760</v>
      </c>
      <c r="B446" s="306" t="s">
        <v>158</v>
      </c>
      <c r="C446" s="312" t="s">
        <v>1761</v>
      </c>
      <c r="D446" s="313"/>
      <c r="E446" s="326">
        <v>74048.570000000007</v>
      </c>
      <c r="F446" s="315"/>
      <c r="G446" s="326">
        <v>7972.51</v>
      </c>
      <c r="H446" s="315"/>
      <c r="I446" s="314">
        <v>0</v>
      </c>
      <c r="J446" s="315"/>
      <c r="K446" s="326">
        <v>82021.08</v>
      </c>
      <c r="L446" s="294" t="e">
        <f>VLOOKUP(A446,#REF!,3,0)</f>
        <v>#REF!</v>
      </c>
      <c r="M446" s="51">
        <f t="shared" si="4"/>
        <v>7972.51</v>
      </c>
    </row>
    <row r="447" spans="1:13">
      <c r="A447" s="312" t="s">
        <v>1765</v>
      </c>
      <c r="B447" s="306" t="s">
        <v>158</v>
      </c>
      <c r="C447" s="312" t="s">
        <v>1766</v>
      </c>
      <c r="D447" s="313"/>
      <c r="E447" s="314">
        <v>798.23</v>
      </c>
      <c r="F447" s="315"/>
      <c r="G447" s="314">
        <v>88.69</v>
      </c>
      <c r="H447" s="315"/>
      <c r="I447" s="314">
        <v>0</v>
      </c>
      <c r="J447" s="315"/>
      <c r="K447" s="314">
        <v>886.92</v>
      </c>
      <c r="L447" s="294" t="e">
        <f>VLOOKUP(A447,#REF!,3,0)</f>
        <v>#REF!</v>
      </c>
      <c r="M447" s="51">
        <f t="shared" si="4"/>
        <v>88.69</v>
      </c>
    </row>
    <row r="448" spans="1:13">
      <c r="A448" s="308"/>
      <c r="B448" s="306"/>
      <c r="C448" s="308"/>
      <c r="D448" s="309"/>
      <c r="E448" s="309"/>
      <c r="F448" s="309"/>
      <c r="G448" s="309"/>
      <c r="H448" s="309"/>
      <c r="I448" s="309"/>
      <c r="J448" s="309"/>
      <c r="K448" s="309"/>
      <c r="L448" s="294"/>
      <c r="M448" s="51">
        <f t="shared" si="4"/>
        <v>0</v>
      </c>
    </row>
    <row r="449" spans="1:13">
      <c r="A449" s="308" t="s">
        <v>1776</v>
      </c>
      <c r="B449" s="306" t="s">
        <v>158</v>
      </c>
      <c r="C449" s="308" t="s">
        <v>1777</v>
      </c>
      <c r="D449" s="309"/>
      <c r="E449" s="325">
        <v>142375.29</v>
      </c>
      <c r="F449" s="311"/>
      <c r="G449" s="310">
        <v>532.14</v>
      </c>
      <c r="H449" s="311"/>
      <c r="I449" s="310">
        <v>0</v>
      </c>
      <c r="J449" s="311"/>
      <c r="K449" s="325">
        <v>142907.43</v>
      </c>
      <c r="L449" s="294" t="e">
        <f>VLOOKUP(A449,#REF!,3,0)</f>
        <v>#REF!</v>
      </c>
      <c r="M449" s="51">
        <f t="shared" si="4"/>
        <v>532.14</v>
      </c>
    </row>
    <row r="450" spans="1:13">
      <c r="A450" s="308" t="s">
        <v>1781</v>
      </c>
      <c r="B450" s="306" t="s">
        <v>158</v>
      </c>
      <c r="C450" s="308" t="s">
        <v>1782</v>
      </c>
      <c r="D450" s="309"/>
      <c r="E450" s="325">
        <v>142375.29</v>
      </c>
      <c r="F450" s="311"/>
      <c r="G450" s="310">
        <v>532.14</v>
      </c>
      <c r="H450" s="311"/>
      <c r="I450" s="310">
        <v>0</v>
      </c>
      <c r="J450" s="311"/>
      <c r="K450" s="325">
        <v>142907.43</v>
      </c>
      <c r="L450" s="294" t="e">
        <f>VLOOKUP(A450,#REF!,3,0)</f>
        <v>#REF!</v>
      </c>
      <c r="M450" s="51">
        <f t="shared" si="4"/>
        <v>532.14</v>
      </c>
    </row>
    <row r="451" spans="1:13">
      <c r="A451" s="308" t="s">
        <v>1783</v>
      </c>
      <c r="B451" s="306" t="s">
        <v>158</v>
      </c>
      <c r="C451" s="308" t="s">
        <v>1782</v>
      </c>
      <c r="D451" s="309"/>
      <c r="E451" s="325">
        <v>142375.29</v>
      </c>
      <c r="F451" s="311"/>
      <c r="G451" s="310">
        <v>532.14</v>
      </c>
      <c r="H451" s="311"/>
      <c r="I451" s="310">
        <v>0</v>
      </c>
      <c r="J451" s="311"/>
      <c r="K451" s="325">
        <v>142907.43</v>
      </c>
      <c r="L451" s="294" t="e">
        <f>VLOOKUP(A451,#REF!,3,0)</f>
        <v>#REF!</v>
      </c>
      <c r="M451" s="51">
        <f t="shared" si="4"/>
        <v>532.14</v>
      </c>
    </row>
    <row r="452" spans="1:13">
      <c r="A452" s="308" t="s">
        <v>1784</v>
      </c>
      <c r="B452" s="306" t="s">
        <v>158</v>
      </c>
      <c r="C452" s="308" t="s">
        <v>1782</v>
      </c>
      <c r="D452" s="309"/>
      <c r="E452" s="325">
        <v>142375.29</v>
      </c>
      <c r="F452" s="311"/>
      <c r="G452" s="310">
        <v>532.14</v>
      </c>
      <c r="H452" s="311"/>
      <c r="I452" s="310">
        <v>0</v>
      </c>
      <c r="J452" s="311"/>
      <c r="K452" s="325">
        <v>142907.43</v>
      </c>
      <c r="L452" s="294" t="e">
        <f>VLOOKUP(A452,#REF!,3,0)</f>
        <v>#REF!</v>
      </c>
      <c r="M452" s="51">
        <f t="shared" si="4"/>
        <v>532.14</v>
      </c>
    </row>
    <row r="453" spans="1:13">
      <c r="A453" s="312" t="s">
        <v>1785</v>
      </c>
      <c r="B453" s="306" t="s">
        <v>158</v>
      </c>
      <c r="C453" s="312" t="s">
        <v>1786</v>
      </c>
      <c r="D453" s="313"/>
      <c r="E453" s="326">
        <v>4425.1400000000003</v>
      </c>
      <c r="F453" s="315"/>
      <c r="G453" s="314">
        <v>532.14</v>
      </c>
      <c r="H453" s="315"/>
      <c r="I453" s="314">
        <v>0</v>
      </c>
      <c r="J453" s="315"/>
      <c r="K453" s="326">
        <v>4957.28</v>
      </c>
      <c r="L453" s="294" t="e">
        <f>VLOOKUP(A453,#REF!,3,0)</f>
        <v>#REF!</v>
      </c>
      <c r="M453" s="51">
        <f t="shared" ref="M453:M456" si="5">G453-I453</f>
        <v>532.14</v>
      </c>
    </row>
    <row r="454" spans="1:13">
      <c r="A454" s="312" t="s">
        <v>3738</v>
      </c>
      <c r="B454" s="306" t="s">
        <v>158</v>
      </c>
      <c r="C454" s="312" t="s">
        <v>3739</v>
      </c>
      <c r="D454" s="313"/>
      <c r="E454" s="326">
        <v>108000</v>
      </c>
      <c r="F454" s="315"/>
      <c r="G454" s="314">
        <v>0</v>
      </c>
      <c r="H454" s="315"/>
      <c r="I454" s="314">
        <v>0</v>
      </c>
      <c r="J454" s="315"/>
      <c r="K454" s="326">
        <v>108000</v>
      </c>
      <c r="L454" s="294" t="e">
        <f>VLOOKUP(A454,#REF!,3,0)</f>
        <v>#REF!</v>
      </c>
      <c r="M454" s="51">
        <f t="shared" si="5"/>
        <v>0</v>
      </c>
    </row>
    <row r="455" spans="1:13">
      <c r="A455" s="312" t="s">
        <v>1789</v>
      </c>
      <c r="B455" s="306" t="s">
        <v>158</v>
      </c>
      <c r="C455" s="312" t="s">
        <v>1790</v>
      </c>
      <c r="D455" s="313"/>
      <c r="E455" s="326">
        <v>29950.15</v>
      </c>
      <c r="F455" s="315"/>
      <c r="G455" s="314">
        <v>0</v>
      </c>
      <c r="H455" s="315"/>
      <c r="I455" s="314">
        <v>0</v>
      </c>
      <c r="J455" s="315"/>
      <c r="K455" s="326">
        <v>29950.15</v>
      </c>
      <c r="L455" s="294" t="e">
        <f>VLOOKUP(A455,#REF!,3,0)</f>
        <v>#REF!</v>
      </c>
      <c r="M455" s="51">
        <f t="shared" si="5"/>
        <v>0</v>
      </c>
    </row>
    <row r="456" spans="1:13">
      <c r="A456" s="316"/>
      <c r="B456" s="306"/>
      <c r="C456" s="316"/>
      <c r="D456" s="317"/>
      <c r="E456" s="317"/>
      <c r="F456" s="317"/>
      <c r="G456" s="317"/>
      <c r="H456" s="317"/>
      <c r="I456" s="317"/>
      <c r="J456" s="317"/>
      <c r="K456" s="317"/>
      <c r="L456" s="294"/>
      <c r="M456" s="51">
        <f t="shared" si="5"/>
        <v>0</v>
      </c>
    </row>
    <row r="457" spans="1:13">
      <c r="A457" s="308">
        <v>4</v>
      </c>
      <c r="B457" s="308" t="s">
        <v>1793</v>
      </c>
      <c r="C457" s="309"/>
      <c r="D457" s="309"/>
      <c r="E457" s="325">
        <v>7366922.4199999999</v>
      </c>
      <c r="F457" s="311"/>
      <c r="G457" s="310">
        <v>257.87</v>
      </c>
      <c r="H457" s="311"/>
      <c r="I457" s="325">
        <v>828204.84</v>
      </c>
      <c r="J457" s="311"/>
      <c r="K457" s="325">
        <v>8194869.3899999997</v>
      </c>
      <c r="L457" s="294" t="e">
        <f>VLOOKUP(A457,#REF!,3,0)</f>
        <v>#REF!</v>
      </c>
      <c r="M457" s="51">
        <f>I457-G457</f>
        <v>827946.97</v>
      </c>
    </row>
    <row r="458" spans="1:13">
      <c r="A458" s="308" t="s">
        <v>1795</v>
      </c>
      <c r="B458" s="306" t="s">
        <v>158</v>
      </c>
      <c r="C458" s="308" t="s">
        <v>1793</v>
      </c>
      <c r="D458" s="309"/>
      <c r="E458" s="325">
        <v>7366922.4199999999</v>
      </c>
      <c r="F458" s="311"/>
      <c r="G458" s="310">
        <v>257.87</v>
      </c>
      <c r="H458" s="311"/>
      <c r="I458" s="325">
        <v>828204.84</v>
      </c>
      <c r="J458" s="311"/>
      <c r="K458" s="325">
        <v>8194869.3899999997</v>
      </c>
      <c r="L458" s="294" t="e">
        <f>VLOOKUP(A458,#REF!,3,0)</f>
        <v>#REF!</v>
      </c>
      <c r="M458" s="51">
        <f t="shared" ref="M458:M491" si="6">I458-G458</f>
        <v>827946.97</v>
      </c>
    </row>
    <row r="459" spans="1:13">
      <c r="A459" s="308" t="s">
        <v>1796</v>
      </c>
      <c r="B459" s="306" t="s">
        <v>158</v>
      </c>
      <c r="C459" s="308" t="s">
        <v>1793</v>
      </c>
      <c r="D459" s="309"/>
      <c r="E459" s="325">
        <v>7366922.4199999999</v>
      </c>
      <c r="F459" s="311"/>
      <c r="G459" s="310">
        <v>257.87</v>
      </c>
      <c r="H459" s="311"/>
      <c r="I459" s="325">
        <v>828204.84</v>
      </c>
      <c r="J459" s="311"/>
      <c r="K459" s="325">
        <v>8194869.3899999997</v>
      </c>
      <c r="L459" s="294" t="e">
        <f>VLOOKUP(A459,#REF!,3,0)</f>
        <v>#REF!</v>
      </c>
      <c r="M459" s="51">
        <f t="shared" si="6"/>
        <v>827946.97</v>
      </c>
    </row>
    <row r="460" spans="1:13">
      <c r="A460" s="308" t="s">
        <v>1797</v>
      </c>
      <c r="B460" s="306" t="s">
        <v>158</v>
      </c>
      <c r="C460" s="308" t="s">
        <v>1798</v>
      </c>
      <c r="D460" s="309"/>
      <c r="E460" s="325">
        <v>5640035.2000000002</v>
      </c>
      <c r="F460" s="311"/>
      <c r="G460" s="310">
        <v>0</v>
      </c>
      <c r="H460" s="311"/>
      <c r="I460" s="325">
        <v>576252.24</v>
      </c>
      <c r="J460" s="311"/>
      <c r="K460" s="325">
        <v>6216287.4400000004</v>
      </c>
      <c r="L460" s="294" t="e">
        <f>VLOOKUP(A460,#REF!,3,0)</f>
        <v>#REF!</v>
      </c>
      <c r="M460" s="51">
        <f t="shared" si="6"/>
        <v>576252.24</v>
      </c>
    </row>
    <row r="461" spans="1:13">
      <c r="A461" s="308" t="s">
        <v>1801</v>
      </c>
      <c r="B461" s="306" t="s">
        <v>158</v>
      </c>
      <c r="C461" s="308" t="s">
        <v>1798</v>
      </c>
      <c r="D461" s="309"/>
      <c r="E461" s="325">
        <v>5640035.2000000002</v>
      </c>
      <c r="F461" s="311"/>
      <c r="G461" s="310">
        <v>0</v>
      </c>
      <c r="H461" s="311"/>
      <c r="I461" s="325">
        <v>576252.24</v>
      </c>
      <c r="J461" s="311"/>
      <c r="K461" s="325">
        <v>6216287.4400000004</v>
      </c>
      <c r="L461" s="294" t="e">
        <f>VLOOKUP(A461,#REF!,3,0)</f>
        <v>#REF!</v>
      </c>
      <c r="M461" s="51">
        <f t="shared" si="6"/>
        <v>576252.24</v>
      </c>
    </row>
    <row r="462" spans="1:13">
      <c r="A462" s="312" t="s">
        <v>1802</v>
      </c>
      <c r="B462" s="306" t="s">
        <v>158</v>
      </c>
      <c r="C462" s="312" t="s">
        <v>1803</v>
      </c>
      <c r="D462" s="313"/>
      <c r="E462" s="326">
        <v>5640035.2000000002</v>
      </c>
      <c r="F462" s="315"/>
      <c r="G462" s="314">
        <v>0</v>
      </c>
      <c r="H462" s="315"/>
      <c r="I462" s="326">
        <v>576252.24</v>
      </c>
      <c r="J462" s="315"/>
      <c r="K462" s="326">
        <v>6216287.4400000004</v>
      </c>
      <c r="L462" s="294" t="e">
        <f>VLOOKUP(A462,#REF!,3,0)</f>
        <v>#REF!</v>
      </c>
      <c r="M462" s="51">
        <f t="shared" si="6"/>
        <v>576252.24</v>
      </c>
    </row>
    <row r="463" spans="1:13">
      <c r="A463" s="316"/>
      <c r="B463" s="306"/>
      <c r="C463" s="316"/>
      <c r="D463" s="317"/>
      <c r="E463" s="317"/>
      <c r="F463" s="317"/>
      <c r="G463" s="317"/>
      <c r="H463" s="317"/>
      <c r="I463" s="317"/>
      <c r="J463" s="317"/>
      <c r="K463" s="317"/>
      <c r="L463" s="294"/>
      <c r="M463" s="51">
        <f t="shared" si="6"/>
        <v>0</v>
      </c>
    </row>
    <row r="464" spans="1:13">
      <c r="A464" s="308" t="s">
        <v>1804</v>
      </c>
      <c r="B464" s="306" t="s">
        <v>158</v>
      </c>
      <c r="C464" s="308" t="s">
        <v>1805</v>
      </c>
      <c r="D464" s="309"/>
      <c r="E464" s="325">
        <v>1635768.99</v>
      </c>
      <c r="F464" s="311"/>
      <c r="G464" s="310">
        <v>257.87</v>
      </c>
      <c r="H464" s="311"/>
      <c r="I464" s="325">
        <v>246426.37</v>
      </c>
      <c r="J464" s="311"/>
      <c r="K464" s="325">
        <v>1881937.49</v>
      </c>
      <c r="L464" s="294" t="e">
        <f>VLOOKUP(A464,#REF!,3,0)</f>
        <v>#REF!</v>
      </c>
      <c r="M464" s="51">
        <f t="shared" si="6"/>
        <v>246168.5</v>
      </c>
    </row>
    <row r="465" spans="1:13">
      <c r="A465" s="308" t="s">
        <v>1809</v>
      </c>
      <c r="B465" s="306" t="s">
        <v>158</v>
      </c>
      <c r="C465" s="308" t="s">
        <v>1810</v>
      </c>
      <c r="D465" s="309"/>
      <c r="E465" s="325">
        <v>173999.61</v>
      </c>
      <c r="F465" s="311"/>
      <c r="G465" s="310">
        <v>0</v>
      </c>
      <c r="H465" s="311"/>
      <c r="I465" s="310">
        <v>0</v>
      </c>
      <c r="J465" s="311"/>
      <c r="K465" s="325">
        <v>173999.61</v>
      </c>
      <c r="L465" s="294" t="e">
        <f>VLOOKUP(A465,#REF!,3,0)</f>
        <v>#REF!</v>
      </c>
      <c r="M465" s="51">
        <f t="shared" si="6"/>
        <v>0</v>
      </c>
    </row>
    <row r="466" spans="1:13">
      <c r="A466" s="312" t="s">
        <v>1814</v>
      </c>
      <c r="B466" s="306" t="s">
        <v>158</v>
      </c>
      <c r="C466" s="312" t="s">
        <v>1815</v>
      </c>
      <c r="D466" s="313"/>
      <c r="E466" s="326">
        <v>67899.61</v>
      </c>
      <c r="F466" s="315"/>
      <c r="G466" s="314">
        <v>0</v>
      </c>
      <c r="H466" s="315"/>
      <c r="I466" s="314">
        <v>0</v>
      </c>
      <c r="J466" s="315"/>
      <c r="K466" s="326">
        <v>67899.61</v>
      </c>
      <c r="L466" s="294" t="e">
        <f>VLOOKUP(A466,#REF!,3,0)</f>
        <v>#REF!</v>
      </c>
      <c r="M466" s="51">
        <f t="shared" si="6"/>
        <v>0</v>
      </c>
    </row>
    <row r="467" spans="1:13">
      <c r="A467" s="312" t="s">
        <v>1818</v>
      </c>
      <c r="B467" s="306" t="s">
        <v>158</v>
      </c>
      <c r="C467" s="312" t="s">
        <v>4675</v>
      </c>
      <c r="D467" s="313"/>
      <c r="E467" s="326">
        <v>106100</v>
      </c>
      <c r="F467" s="315"/>
      <c r="G467" s="314">
        <v>0</v>
      </c>
      <c r="H467" s="315"/>
      <c r="I467" s="314">
        <v>0</v>
      </c>
      <c r="J467" s="315"/>
      <c r="K467" s="326">
        <v>106100</v>
      </c>
      <c r="L467" s="294" t="e">
        <f>VLOOKUP(A467,#REF!,3,0)</f>
        <v>#REF!</v>
      </c>
      <c r="M467" s="51">
        <f t="shared" si="6"/>
        <v>0</v>
      </c>
    </row>
    <row r="468" spans="1:13">
      <c r="A468" s="316"/>
      <c r="B468" s="306"/>
      <c r="C468" s="316"/>
      <c r="D468" s="317"/>
      <c r="E468" s="317"/>
      <c r="F468" s="317"/>
      <c r="G468" s="317"/>
      <c r="H468" s="317"/>
      <c r="I468" s="317"/>
      <c r="J468" s="317"/>
      <c r="K468" s="317"/>
      <c r="L468" s="294"/>
      <c r="M468" s="51">
        <f t="shared" si="6"/>
        <v>0</v>
      </c>
    </row>
    <row r="469" spans="1:13">
      <c r="A469" s="308" t="s">
        <v>1823</v>
      </c>
      <c r="B469" s="306" t="s">
        <v>158</v>
      </c>
      <c r="C469" s="308" t="s">
        <v>1824</v>
      </c>
      <c r="D469" s="309"/>
      <c r="E469" s="325">
        <v>405266.58</v>
      </c>
      <c r="F469" s="311"/>
      <c r="G469" s="310">
        <v>0</v>
      </c>
      <c r="H469" s="311"/>
      <c r="I469" s="325">
        <v>36074.03</v>
      </c>
      <c r="J469" s="311"/>
      <c r="K469" s="325">
        <v>441340.61</v>
      </c>
      <c r="L469" s="294" t="e">
        <f>VLOOKUP(A469,#REF!,3,0)</f>
        <v>#REF!</v>
      </c>
      <c r="M469" s="51">
        <f t="shared" si="6"/>
        <v>36074.03</v>
      </c>
    </row>
    <row r="470" spans="1:13">
      <c r="A470" s="312" t="s">
        <v>1827</v>
      </c>
      <c r="B470" s="306" t="s">
        <v>158</v>
      </c>
      <c r="C470" s="312" t="s">
        <v>1828</v>
      </c>
      <c r="D470" s="313"/>
      <c r="E470" s="326">
        <v>405266.58</v>
      </c>
      <c r="F470" s="315"/>
      <c r="G470" s="314">
        <v>0</v>
      </c>
      <c r="H470" s="315"/>
      <c r="I470" s="326">
        <v>36074.03</v>
      </c>
      <c r="J470" s="315"/>
      <c r="K470" s="326">
        <v>441340.61</v>
      </c>
      <c r="L470" s="294" t="e">
        <f>VLOOKUP(A470,#REF!,3,0)</f>
        <v>#REF!</v>
      </c>
      <c r="M470" s="51">
        <f t="shared" si="6"/>
        <v>36074.03</v>
      </c>
    </row>
    <row r="471" spans="1:13">
      <c r="A471" s="316"/>
      <c r="B471" s="306"/>
      <c r="C471" s="316"/>
      <c r="D471" s="317"/>
      <c r="E471" s="317"/>
      <c r="F471" s="317"/>
      <c r="G471" s="317"/>
      <c r="H471" s="317"/>
      <c r="I471" s="317"/>
      <c r="J471" s="317"/>
      <c r="K471" s="317"/>
      <c r="L471" s="294"/>
      <c r="M471" s="51">
        <f t="shared" si="6"/>
        <v>0</v>
      </c>
    </row>
    <row r="472" spans="1:13">
      <c r="A472" s="308" t="s">
        <v>1829</v>
      </c>
      <c r="B472" s="306" t="s">
        <v>158</v>
      </c>
      <c r="C472" s="308" t="s">
        <v>3507</v>
      </c>
      <c r="D472" s="309"/>
      <c r="E472" s="325">
        <v>130929</v>
      </c>
      <c r="F472" s="311"/>
      <c r="G472" s="310">
        <v>0</v>
      </c>
      <c r="H472" s="311"/>
      <c r="I472" s="325">
        <v>4170</v>
      </c>
      <c r="J472" s="311"/>
      <c r="K472" s="325">
        <v>135099</v>
      </c>
      <c r="L472" s="294" t="e">
        <f>VLOOKUP(A472,#REF!,3,0)</f>
        <v>#REF!</v>
      </c>
      <c r="M472" s="51">
        <f t="shared" si="6"/>
        <v>4170</v>
      </c>
    </row>
    <row r="473" spans="1:13">
      <c r="A473" s="312" t="s">
        <v>1833</v>
      </c>
      <c r="B473" s="306" t="s">
        <v>158</v>
      </c>
      <c r="C473" s="312" t="s">
        <v>1834</v>
      </c>
      <c r="D473" s="313"/>
      <c r="E473" s="326">
        <v>130929</v>
      </c>
      <c r="F473" s="315"/>
      <c r="G473" s="314">
        <v>0</v>
      </c>
      <c r="H473" s="315"/>
      <c r="I473" s="326">
        <v>4170</v>
      </c>
      <c r="J473" s="315"/>
      <c r="K473" s="326">
        <v>135099</v>
      </c>
      <c r="L473" s="294" t="e">
        <f>VLOOKUP(A473,#REF!,3,0)</f>
        <v>#REF!</v>
      </c>
      <c r="M473" s="51">
        <f t="shared" si="6"/>
        <v>4170</v>
      </c>
    </row>
    <row r="474" spans="1:13">
      <c r="A474" s="316"/>
      <c r="B474" s="306"/>
      <c r="C474" s="316"/>
      <c r="D474" s="317"/>
      <c r="E474" s="317"/>
      <c r="F474" s="317"/>
      <c r="G474" s="317"/>
      <c r="H474" s="317"/>
      <c r="I474" s="317"/>
      <c r="J474" s="317"/>
      <c r="K474" s="317"/>
      <c r="L474" s="294"/>
      <c r="M474" s="51">
        <f t="shared" si="6"/>
        <v>0</v>
      </c>
    </row>
    <row r="475" spans="1:13">
      <c r="A475" s="308" t="s">
        <v>1835</v>
      </c>
      <c r="B475" s="306" t="s">
        <v>158</v>
      </c>
      <c r="C475" s="308" t="s">
        <v>1836</v>
      </c>
      <c r="D475" s="309"/>
      <c r="E475" s="325">
        <v>925573.8</v>
      </c>
      <c r="F475" s="311"/>
      <c r="G475" s="310">
        <v>257.87</v>
      </c>
      <c r="H475" s="311"/>
      <c r="I475" s="325">
        <v>206182.34</v>
      </c>
      <c r="J475" s="311"/>
      <c r="K475" s="325">
        <v>1131498.27</v>
      </c>
      <c r="L475" s="294" t="e">
        <f>VLOOKUP(A475,#REF!,3,0)</f>
        <v>#REF!</v>
      </c>
      <c r="M475" s="51">
        <f t="shared" si="6"/>
        <v>205924.47</v>
      </c>
    </row>
    <row r="476" spans="1:13">
      <c r="A476" s="312" t="s">
        <v>1839</v>
      </c>
      <c r="B476" s="306" t="s">
        <v>158</v>
      </c>
      <c r="C476" s="312" t="s">
        <v>1840</v>
      </c>
      <c r="D476" s="313"/>
      <c r="E476" s="326">
        <v>-161447.21</v>
      </c>
      <c r="F476" s="315"/>
      <c r="G476" s="314">
        <v>257.87</v>
      </c>
      <c r="H476" s="315"/>
      <c r="I476" s="314">
        <v>0</v>
      </c>
      <c r="J476" s="315"/>
      <c r="K476" s="326">
        <v>-161705.07999999999</v>
      </c>
      <c r="L476" s="294" t="e">
        <f>VLOOKUP(A476,#REF!,3,0)</f>
        <v>#REF!</v>
      </c>
      <c r="M476" s="51">
        <f t="shared" si="6"/>
        <v>-257.87</v>
      </c>
    </row>
    <row r="477" spans="1:13">
      <c r="A477" s="312" t="s">
        <v>1842</v>
      </c>
      <c r="B477" s="306" t="s">
        <v>158</v>
      </c>
      <c r="C477" s="312" t="s">
        <v>1843</v>
      </c>
      <c r="D477" s="313"/>
      <c r="E477" s="326">
        <v>210523.53</v>
      </c>
      <c r="F477" s="315"/>
      <c r="G477" s="314">
        <v>0</v>
      </c>
      <c r="H477" s="315"/>
      <c r="I477" s="314">
        <v>0</v>
      </c>
      <c r="J477" s="315"/>
      <c r="K477" s="326">
        <v>210523.53</v>
      </c>
      <c r="L477" s="294" t="e">
        <f>VLOOKUP(A477,#REF!,3,0)</f>
        <v>#REF!</v>
      </c>
      <c r="M477" s="51">
        <f t="shared" si="6"/>
        <v>0</v>
      </c>
    </row>
    <row r="478" spans="1:13">
      <c r="A478" s="312" t="s">
        <v>4451</v>
      </c>
      <c r="B478" s="306" t="s">
        <v>158</v>
      </c>
      <c r="C478" s="312" t="s">
        <v>4452</v>
      </c>
      <c r="D478" s="313"/>
      <c r="E478" s="314">
        <v>380.59</v>
      </c>
      <c r="F478" s="315"/>
      <c r="G478" s="314">
        <v>0</v>
      </c>
      <c r="H478" s="315"/>
      <c r="I478" s="314">
        <v>0</v>
      </c>
      <c r="J478" s="315"/>
      <c r="K478" s="314">
        <v>380.59</v>
      </c>
      <c r="L478" s="294" t="e">
        <f>VLOOKUP(A478,#REF!,3,0)</f>
        <v>#REF!</v>
      </c>
      <c r="M478" s="51">
        <f t="shared" si="6"/>
        <v>0</v>
      </c>
    </row>
    <row r="479" spans="1:13">
      <c r="A479" s="312" t="s">
        <v>4008</v>
      </c>
      <c r="B479" s="306" t="s">
        <v>158</v>
      </c>
      <c r="C479" s="312" t="s">
        <v>4009</v>
      </c>
      <c r="D479" s="313"/>
      <c r="E479" s="326">
        <v>876116.89</v>
      </c>
      <c r="F479" s="315"/>
      <c r="G479" s="314">
        <v>0</v>
      </c>
      <c r="H479" s="315"/>
      <c r="I479" s="326">
        <v>206182.34</v>
      </c>
      <c r="J479" s="315"/>
      <c r="K479" s="326">
        <v>1082299.23</v>
      </c>
      <c r="L479" s="294" t="e">
        <f>VLOOKUP(A479,#REF!,3,0)</f>
        <v>#REF!</v>
      </c>
      <c r="M479" s="51">
        <f t="shared" si="6"/>
        <v>206182.34</v>
      </c>
    </row>
    <row r="480" spans="1:13">
      <c r="A480" s="316"/>
      <c r="B480" s="306"/>
      <c r="C480" s="316"/>
      <c r="D480" s="317"/>
      <c r="E480" s="317"/>
      <c r="F480" s="317"/>
      <c r="G480" s="317"/>
      <c r="H480" s="317"/>
      <c r="I480" s="317"/>
      <c r="J480" s="317"/>
      <c r="K480" s="317"/>
      <c r="L480" s="294"/>
      <c r="M480" s="51">
        <f t="shared" si="6"/>
        <v>0</v>
      </c>
    </row>
    <row r="481" spans="1:13">
      <c r="A481" s="308" t="s">
        <v>1846</v>
      </c>
      <c r="B481" s="306" t="s">
        <v>158</v>
      </c>
      <c r="C481" s="308" t="s">
        <v>1847</v>
      </c>
      <c r="D481" s="309"/>
      <c r="E481" s="325">
        <v>87299.839999999997</v>
      </c>
      <c r="F481" s="311"/>
      <c r="G481" s="310">
        <v>0</v>
      </c>
      <c r="H481" s="311"/>
      <c r="I481" s="325">
        <v>5115.2299999999996</v>
      </c>
      <c r="J481" s="311"/>
      <c r="K481" s="325">
        <v>92415.07</v>
      </c>
      <c r="L481" s="294" t="e">
        <f>VLOOKUP(A481,#REF!,3,0)</f>
        <v>#REF!</v>
      </c>
      <c r="M481" s="51">
        <f t="shared" si="6"/>
        <v>5115.2299999999996</v>
      </c>
    </row>
    <row r="482" spans="1:13">
      <c r="A482" s="308" t="s">
        <v>1851</v>
      </c>
      <c r="B482" s="306" t="s">
        <v>158</v>
      </c>
      <c r="C482" s="308" t="s">
        <v>1847</v>
      </c>
      <c r="D482" s="309"/>
      <c r="E482" s="325">
        <v>87299.839999999997</v>
      </c>
      <c r="F482" s="311"/>
      <c r="G482" s="310">
        <v>0</v>
      </c>
      <c r="H482" s="311"/>
      <c r="I482" s="325">
        <v>5115.2299999999996</v>
      </c>
      <c r="J482" s="311"/>
      <c r="K482" s="325">
        <v>92415.07</v>
      </c>
      <c r="L482" s="294" t="e">
        <f>VLOOKUP(A482,#REF!,3,0)</f>
        <v>#REF!</v>
      </c>
      <c r="M482" s="51">
        <f t="shared" si="6"/>
        <v>5115.2299999999996</v>
      </c>
    </row>
    <row r="483" spans="1:13">
      <c r="A483" s="312" t="s">
        <v>1852</v>
      </c>
      <c r="B483" s="306" t="s">
        <v>158</v>
      </c>
      <c r="C483" s="312" t="s">
        <v>1853</v>
      </c>
      <c r="D483" s="313"/>
      <c r="E483" s="326">
        <v>66009.7</v>
      </c>
      <c r="F483" s="315"/>
      <c r="G483" s="314">
        <v>0</v>
      </c>
      <c r="H483" s="315"/>
      <c r="I483" s="326">
        <v>4180.5200000000004</v>
      </c>
      <c r="J483" s="315"/>
      <c r="K483" s="326">
        <v>70190.22</v>
      </c>
      <c r="L483" s="294" t="e">
        <f>VLOOKUP(A483,#REF!,3,0)</f>
        <v>#REF!</v>
      </c>
      <c r="M483" s="51">
        <f t="shared" si="6"/>
        <v>4180.5200000000004</v>
      </c>
    </row>
    <row r="484" spans="1:13">
      <c r="A484" s="312" t="s">
        <v>4457</v>
      </c>
      <c r="B484" s="306" t="s">
        <v>158</v>
      </c>
      <c r="C484" s="312" t="s">
        <v>4458</v>
      </c>
      <c r="D484" s="313"/>
      <c r="E484" s="314">
        <v>19.5</v>
      </c>
      <c r="F484" s="315"/>
      <c r="G484" s="314">
        <v>0</v>
      </c>
      <c r="H484" s="315"/>
      <c r="I484" s="314">
        <v>0</v>
      </c>
      <c r="J484" s="315"/>
      <c r="K484" s="314">
        <v>19.5</v>
      </c>
      <c r="L484" s="294" t="e">
        <f>VLOOKUP(A484,#REF!,3,0)</f>
        <v>#REF!</v>
      </c>
      <c r="M484" s="51">
        <f t="shared" si="6"/>
        <v>0</v>
      </c>
    </row>
    <row r="485" spans="1:13">
      <c r="A485" s="312" t="s">
        <v>1857</v>
      </c>
      <c r="B485" s="306" t="s">
        <v>158</v>
      </c>
      <c r="C485" s="312" t="s">
        <v>1858</v>
      </c>
      <c r="D485" s="313"/>
      <c r="E485" s="326">
        <v>2307.98</v>
      </c>
      <c r="F485" s="315"/>
      <c r="G485" s="314">
        <v>0</v>
      </c>
      <c r="H485" s="315"/>
      <c r="I485" s="314">
        <v>0</v>
      </c>
      <c r="J485" s="315"/>
      <c r="K485" s="326">
        <v>2307.98</v>
      </c>
      <c r="L485" s="294" t="e">
        <f>VLOOKUP(A485,#REF!,3,0)</f>
        <v>#REF!</v>
      </c>
      <c r="M485" s="51">
        <f t="shared" si="6"/>
        <v>0</v>
      </c>
    </row>
    <row r="486" spans="1:13">
      <c r="A486" s="312" t="s">
        <v>3514</v>
      </c>
      <c r="B486" s="306" t="s">
        <v>158</v>
      </c>
      <c r="C486" s="312" t="s">
        <v>3515</v>
      </c>
      <c r="D486" s="313"/>
      <c r="E486" s="326">
        <v>13653.54</v>
      </c>
      <c r="F486" s="315"/>
      <c r="G486" s="314">
        <v>0</v>
      </c>
      <c r="H486" s="315"/>
      <c r="I486" s="314">
        <v>676.84</v>
      </c>
      <c r="J486" s="315"/>
      <c r="K486" s="326">
        <v>14330.38</v>
      </c>
      <c r="L486" s="294" t="e">
        <f>VLOOKUP(A486,#REF!,3,0)</f>
        <v>#REF!</v>
      </c>
      <c r="M486" s="51">
        <f t="shared" si="6"/>
        <v>676.84</v>
      </c>
    </row>
    <row r="487" spans="1:13">
      <c r="A487" s="312" t="s">
        <v>3517</v>
      </c>
      <c r="B487" s="306" t="s">
        <v>158</v>
      </c>
      <c r="C487" s="312" t="s">
        <v>3518</v>
      </c>
      <c r="D487" s="313"/>
      <c r="E487" s="326">
        <v>5309.12</v>
      </c>
      <c r="F487" s="315"/>
      <c r="G487" s="314">
        <v>0</v>
      </c>
      <c r="H487" s="315"/>
      <c r="I487" s="314">
        <v>257.87</v>
      </c>
      <c r="J487" s="315"/>
      <c r="K487" s="326">
        <v>5566.99</v>
      </c>
      <c r="L487" s="294" t="e">
        <f>VLOOKUP(A487,#REF!,3,0)</f>
        <v>#REF!</v>
      </c>
      <c r="M487" s="51">
        <f t="shared" si="6"/>
        <v>257.87</v>
      </c>
    </row>
    <row r="488" spans="1:13">
      <c r="A488" s="308"/>
      <c r="B488" s="306"/>
      <c r="C488" s="308"/>
      <c r="D488" s="309"/>
      <c r="E488" s="309"/>
      <c r="F488" s="309"/>
      <c r="G488" s="309"/>
      <c r="H488" s="309"/>
      <c r="I488" s="309"/>
      <c r="J488" s="309"/>
      <c r="K488" s="309"/>
      <c r="L488" s="294"/>
      <c r="M488" s="51">
        <f t="shared" si="6"/>
        <v>0</v>
      </c>
    </row>
    <row r="489" spans="1:13">
      <c r="A489" s="308" t="s">
        <v>1864</v>
      </c>
      <c r="B489" s="306" t="s">
        <v>158</v>
      </c>
      <c r="C489" s="308" t="s">
        <v>1865</v>
      </c>
      <c r="D489" s="309"/>
      <c r="E489" s="325">
        <v>3818.39</v>
      </c>
      <c r="F489" s="311"/>
      <c r="G489" s="310">
        <v>0</v>
      </c>
      <c r="H489" s="311"/>
      <c r="I489" s="310">
        <v>411</v>
      </c>
      <c r="J489" s="311"/>
      <c r="K489" s="325">
        <v>4229.3900000000003</v>
      </c>
      <c r="L489" s="294" t="e">
        <f>VLOOKUP(A489,#REF!,3,0)</f>
        <v>#REF!</v>
      </c>
      <c r="M489" s="51">
        <f t="shared" si="6"/>
        <v>411</v>
      </c>
    </row>
    <row r="490" spans="1:13">
      <c r="A490" s="308" t="s">
        <v>1869</v>
      </c>
      <c r="B490" s="306" t="s">
        <v>158</v>
      </c>
      <c r="C490" s="308" t="s">
        <v>1865</v>
      </c>
      <c r="D490" s="309"/>
      <c r="E490" s="325">
        <v>3818.39</v>
      </c>
      <c r="F490" s="311"/>
      <c r="G490" s="310">
        <v>0</v>
      </c>
      <c r="H490" s="311"/>
      <c r="I490" s="310">
        <v>411</v>
      </c>
      <c r="J490" s="311"/>
      <c r="K490" s="325">
        <v>4229.3900000000003</v>
      </c>
      <c r="L490" s="294" t="e">
        <f>VLOOKUP(A490,#REF!,3,0)</f>
        <v>#REF!</v>
      </c>
      <c r="M490" s="51">
        <f t="shared" si="6"/>
        <v>411</v>
      </c>
    </row>
    <row r="491" spans="1:13">
      <c r="A491" s="312" t="s">
        <v>1870</v>
      </c>
      <c r="B491" s="306" t="s">
        <v>158</v>
      </c>
      <c r="C491" s="312" t="s">
        <v>3521</v>
      </c>
      <c r="D491" s="313"/>
      <c r="E491" s="326">
        <v>3818.39</v>
      </c>
      <c r="F491" s="315"/>
      <c r="G491" s="314">
        <v>0</v>
      </c>
      <c r="H491" s="315"/>
      <c r="I491" s="314">
        <v>411</v>
      </c>
      <c r="J491" s="315"/>
      <c r="K491" s="326">
        <v>4229.3900000000003</v>
      </c>
      <c r="L491" s="294" t="e">
        <f>VLOOKUP(A491,#REF!,3,0)</f>
        <v>#REF!</v>
      </c>
      <c r="M491" s="51">
        <f t="shared" si="6"/>
        <v>411</v>
      </c>
    </row>
    <row r="492" spans="1:13">
      <c r="A492" s="318" t="s">
        <v>1877</v>
      </c>
      <c r="B492" s="319"/>
      <c r="C492" s="319"/>
      <c r="D492" s="319"/>
      <c r="E492" s="319"/>
      <c r="F492" s="319"/>
      <c r="G492" s="319"/>
      <c r="H492" s="319"/>
      <c r="I492" s="319"/>
      <c r="J492" s="319"/>
      <c r="K492" s="319"/>
      <c r="L492" s="319"/>
    </row>
    <row r="493" spans="1:13">
      <c r="A493" s="320" t="s">
        <v>264</v>
      </c>
      <c r="B493" s="321"/>
      <c r="C493" s="321"/>
      <c r="D493" s="322" t="s">
        <v>4709</v>
      </c>
      <c r="E493" s="324"/>
      <c r="F493" s="320" t="s">
        <v>542</v>
      </c>
      <c r="G493" s="321"/>
      <c r="H493" s="321"/>
      <c r="I493" s="321"/>
      <c r="J493" s="321"/>
      <c r="K493" s="327">
        <v>5623460.5300000003</v>
      </c>
      <c r="L493" s="323"/>
    </row>
    <row r="494" spans="1:13">
      <c r="A494" s="320" t="s">
        <v>742</v>
      </c>
      <c r="B494" s="321"/>
      <c r="C494" s="321"/>
      <c r="D494" s="322" t="s">
        <v>4710</v>
      </c>
      <c r="E494" s="324"/>
      <c r="F494" s="320" t="s">
        <v>1793</v>
      </c>
      <c r="G494" s="321"/>
      <c r="H494" s="321"/>
      <c r="I494" s="321"/>
      <c r="J494" s="321"/>
      <c r="K494" s="327">
        <v>8194869.3899999997</v>
      </c>
      <c r="L494" s="323"/>
    </row>
    <row r="495" spans="1:13">
      <c r="A495" s="320"/>
      <c r="B495" s="321"/>
      <c r="C495" s="321"/>
      <c r="D495" s="322" t="s">
        <v>158</v>
      </c>
      <c r="E495" s="324"/>
      <c r="F495" s="320" t="s">
        <v>158</v>
      </c>
      <c r="G495" s="321"/>
      <c r="H495" s="321"/>
      <c r="I495" s="321"/>
      <c r="J495" s="321"/>
      <c r="K495" s="322"/>
      <c r="L495" s="323"/>
    </row>
    <row r="496" spans="1:13">
      <c r="A496" s="320" t="s">
        <v>1878</v>
      </c>
      <c r="B496" s="321"/>
      <c r="C496" s="321"/>
      <c r="D496" s="322" t="s">
        <v>4720</v>
      </c>
      <c r="E496" s="324"/>
      <c r="F496" s="320" t="s">
        <v>1880</v>
      </c>
      <c r="G496" s="321"/>
      <c r="H496" s="321"/>
      <c r="I496" s="321"/>
      <c r="J496" s="321"/>
      <c r="K496" s="327">
        <v>5419204.2400000002</v>
      </c>
      <c r="L496" s="323"/>
    </row>
    <row r="497" spans="1:12">
      <c r="A497" s="324"/>
      <c r="B497" s="324"/>
      <c r="C497" s="324"/>
      <c r="D497" s="320" t="s">
        <v>1881</v>
      </c>
      <c r="E497" s="321"/>
      <c r="F497" s="322" t="s">
        <v>290</v>
      </c>
      <c r="G497" s="323"/>
      <c r="H497" s="324"/>
      <c r="I497" s="324"/>
      <c r="J497" s="324"/>
      <c r="K497" s="324"/>
      <c r="L497" s="324"/>
    </row>
    <row r="498" spans="1:12">
      <c r="A498" s="324"/>
      <c r="B498" s="324"/>
      <c r="C498" s="324"/>
      <c r="D498" s="320" t="s">
        <v>1882</v>
      </c>
      <c r="E498" s="321"/>
      <c r="F498" s="322" t="s">
        <v>290</v>
      </c>
      <c r="G498" s="323"/>
      <c r="H498" s="324"/>
      <c r="I498" s="324"/>
      <c r="J498" s="324"/>
      <c r="K498" s="324"/>
      <c r="L498" s="324"/>
    </row>
    <row r="499" spans="1:12">
      <c r="A499" s="306"/>
      <c r="B499" s="307"/>
      <c r="C499" s="307"/>
      <c r="D499" s="307"/>
      <c r="E499" s="307"/>
      <c r="F499" s="307"/>
      <c r="G499" s="307"/>
      <c r="H499" s="307"/>
      <c r="I499" s="307"/>
      <c r="J499" s="307"/>
      <c r="K499" s="307"/>
      <c r="L499" s="307"/>
    </row>
  </sheetData>
  <autoFilter ref="A1:L501" xr:uid="{00000000-0009-0000-0000-000012000000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507"/>
  <sheetViews>
    <sheetView showGridLines="0" topLeftCell="A316" workbookViewId="0">
      <selection activeCell="G289" sqref="G289"/>
    </sheetView>
  </sheetViews>
  <sheetFormatPr defaultRowHeight="12"/>
  <cols>
    <col min="1" max="1" width="15.85546875" style="328" bestFit="1" customWidth="1"/>
    <col min="2" max="2" width="3.7109375" style="328" customWidth="1"/>
    <col min="3" max="3" width="44.140625" style="328" bestFit="1" customWidth="1"/>
    <col min="4" max="4" width="3.7109375" style="328" customWidth="1"/>
    <col min="5" max="5" width="12.28515625" style="328" bestFit="1" customWidth="1"/>
    <col min="6" max="6" width="3.7109375" style="328" customWidth="1"/>
    <col min="7" max="7" width="10" style="328" bestFit="1" customWidth="1"/>
    <col min="8" max="8" width="3.7109375" style="328" customWidth="1"/>
    <col min="9" max="9" width="10" style="328" bestFit="1" customWidth="1"/>
    <col min="10" max="10" width="3.7109375" style="328" customWidth="1"/>
    <col min="11" max="11" width="12.28515625" style="328" bestFit="1" customWidth="1"/>
    <col min="12" max="12" width="9.140625" style="1"/>
    <col min="13" max="256" width="9.140625" style="328"/>
    <col min="257" max="257" width="15.85546875" style="328" bestFit="1" customWidth="1"/>
    <col min="258" max="258" width="3.7109375" style="328" customWidth="1"/>
    <col min="259" max="259" width="44.140625" style="328" bestFit="1" customWidth="1"/>
    <col min="260" max="260" width="3.7109375" style="328" customWidth="1"/>
    <col min="261" max="261" width="12.28515625" style="328" bestFit="1" customWidth="1"/>
    <col min="262" max="262" width="3.7109375" style="328" customWidth="1"/>
    <col min="263" max="263" width="10" style="328" bestFit="1" customWidth="1"/>
    <col min="264" max="264" width="3.7109375" style="328" customWidth="1"/>
    <col min="265" max="265" width="10" style="328" bestFit="1" customWidth="1"/>
    <col min="266" max="266" width="3.7109375" style="328" customWidth="1"/>
    <col min="267" max="267" width="12.28515625" style="328" bestFit="1" customWidth="1"/>
    <col min="268" max="268" width="7.28515625" style="328" customWidth="1"/>
    <col min="269" max="512" width="9.140625" style="328"/>
    <col min="513" max="513" width="15.85546875" style="328" bestFit="1" customWidth="1"/>
    <col min="514" max="514" width="3.7109375" style="328" customWidth="1"/>
    <col min="515" max="515" width="44.140625" style="328" bestFit="1" customWidth="1"/>
    <col min="516" max="516" width="3.7109375" style="328" customWidth="1"/>
    <col min="517" max="517" width="12.28515625" style="328" bestFit="1" customWidth="1"/>
    <col min="518" max="518" width="3.7109375" style="328" customWidth="1"/>
    <col min="519" max="519" width="10" style="328" bestFit="1" customWidth="1"/>
    <col min="520" max="520" width="3.7109375" style="328" customWidth="1"/>
    <col min="521" max="521" width="10" style="328" bestFit="1" customWidth="1"/>
    <col min="522" max="522" width="3.7109375" style="328" customWidth="1"/>
    <col min="523" max="523" width="12.28515625" style="328" bestFit="1" customWidth="1"/>
    <col min="524" max="524" width="7.28515625" style="328" customWidth="1"/>
    <col min="525" max="768" width="9.140625" style="328"/>
    <col min="769" max="769" width="15.85546875" style="328" bestFit="1" customWidth="1"/>
    <col min="770" max="770" width="3.7109375" style="328" customWidth="1"/>
    <col min="771" max="771" width="44.140625" style="328" bestFit="1" customWidth="1"/>
    <col min="772" max="772" width="3.7109375" style="328" customWidth="1"/>
    <col min="773" max="773" width="12.28515625" style="328" bestFit="1" customWidth="1"/>
    <col min="774" max="774" width="3.7109375" style="328" customWidth="1"/>
    <col min="775" max="775" width="10" style="328" bestFit="1" customWidth="1"/>
    <col min="776" max="776" width="3.7109375" style="328" customWidth="1"/>
    <col min="777" max="777" width="10" style="328" bestFit="1" customWidth="1"/>
    <col min="778" max="778" width="3.7109375" style="328" customWidth="1"/>
    <col min="779" max="779" width="12.28515625" style="328" bestFit="1" customWidth="1"/>
    <col min="780" max="780" width="7.28515625" style="328" customWidth="1"/>
    <col min="781" max="1024" width="9.140625" style="328"/>
    <col min="1025" max="1025" width="15.85546875" style="328" bestFit="1" customWidth="1"/>
    <col min="1026" max="1026" width="3.7109375" style="328" customWidth="1"/>
    <col min="1027" max="1027" width="44.140625" style="328" bestFit="1" customWidth="1"/>
    <col min="1028" max="1028" width="3.7109375" style="328" customWidth="1"/>
    <col min="1029" max="1029" width="12.28515625" style="328" bestFit="1" customWidth="1"/>
    <col min="1030" max="1030" width="3.7109375" style="328" customWidth="1"/>
    <col min="1031" max="1031" width="10" style="328" bestFit="1" customWidth="1"/>
    <col min="1032" max="1032" width="3.7109375" style="328" customWidth="1"/>
    <col min="1033" max="1033" width="10" style="328" bestFit="1" customWidth="1"/>
    <col min="1034" max="1034" width="3.7109375" style="328" customWidth="1"/>
    <col min="1035" max="1035" width="12.28515625" style="328" bestFit="1" customWidth="1"/>
    <col min="1036" max="1036" width="7.28515625" style="328" customWidth="1"/>
    <col min="1037" max="1280" width="9.140625" style="328"/>
    <col min="1281" max="1281" width="15.85546875" style="328" bestFit="1" customWidth="1"/>
    <col min="1282" max="1282" width="3.7109375" style="328" customWidth="1"/>
    <col min="1283" max="1283" width="44.140625" style="328" bestFit="1" customWidth="1"/>
    <col min="1284" max="1284" width="3.7109375" style="328" customWidth="1"/>
    <col min="1285" max="1285" width="12.28515625" style="328" bestFit="1" customWidth="1"/>
    <col min="1286" max="1286" width="3.7109375" style="328" customWidth="1"/>
    <col min="1287" max="1287" width="10" style="328" bestFit="1" customWidth="1"/>
    <col min="1288" max="1288" width="3.7109375" style="328" customWidth="1"/>
    <col min="1289" max="1289" width="10" style="328" bestFit="1" customWidth="1"/>
    <col min="1290" max="1290" width="3.7109375" style="328" customWidth="1"/>
    <col min="1291" max="1291" width="12.28515625" style="328" bestFit="1" customWidth="1"/>
    <col min="1292" max="1292" width="7.28515625" style="328" customWidth="1"/>
    <col min="1293" max="1536" width="9.140625" style="328"/>
    <col min="1537" max="1537" width="15.85546875" style="328" bestFit="1" customWidth="1"/>
    <col min="1538" max="1538" width="3.7109375" style="328" customWidth="1"/>
    <col min="1539" max="1539" width="44.140625" style="328" bestFit="1" customWidth="1"/>
    <col min="1540" max="1540" width="3.7109375" style="328" customWidth="1"/>
    <col min="1541" max="1541" width="12.28515625" style="328" bestFit="1" customWidth="1"/>
    <col min="1542" max="1542" width="3.7109375" style="328" customWidth="1"/>
    <col min="1543" max="1543" width="10" style="328" bestFit="1" customWidth="1"/>
    <col min="1544" max="1544" width="3.7109375" style="328" customWidth="1"/>
    <col min="1545" max="1545" width="10" style="328" bestFit="1" customWidth="1"/>
    <col min="1546" max="1546" width="3.7109375" style="328" customWidth="1"/>
    <col min="1547" max="1547" width="12.28515625" style="328" bestFit="1" customWidth="1"/>
    <col min="1548" max="1548" width="7.28515625" style="328" customWidth="1"/>
    <col min="1549" max="1792" width="9.140625" style="328"/>
    <col min="1793" max="1793" width="15.85546875" style="328" bestFit="1" customWidth="1"/>
    <col min="1794" max="1794" width="3.7109375" style="328" customWidth="1"/>
    <col min="1795" max="1795" width="44.140625" style="328" bestFit="1" customWidth="1"/>
    <col min="1796" max="1796" width="3.7109375" style="328" customWidth="1"/>
    <col min="1797" max="1797" width="12.28515625" style="328" bestFit="1" customWidth="1"/>
    <col min="1798" max="1798" width="3.7109375" style="328" customWidth="1"/>
    <col min="1799" max="1799" width="10" style="328" bestFit="1" customWidth="1"/>
    <col min="1800" max="1800" width="3.7109375" style="328" customWidth="1"/>
    <col min="1801" max="1801" width="10" style="328" bestFit="1" customWidth="1"/>
    <col min="1802" max="1802" width="3.7109375" style="328" customWidth="1"/>
    <col min="1803" max="1803" width="12.28515625" style="328" bestFit="1" customWidth="1"/>
    <col min="1804" max="1804" width="7.28515625" style="328" customWidth="1"/>
    <col min="1805" max="2048" width="9.140625" style="328"/>
    <col min="2049" max="2049" width="15.85546875" style="328" bestFit="1" customWidth="1"/>
    <col min="2050" max="2050" width="3.7109375" style="328" customWidth="1"/>
    <col min="2051" max="2051" width="44.140625" style="328" bestFit="1" customWidth="1"/>
    <col min="2052" max="2052" width="3.7109375" style="328" customWidth="1"/>
    <col min="2053" max="2053" width="12.28515625" style="328" bestFit="1" customWidth="1"/>
    <col min="2054" max="2054" width="3.7109375" style="328" customWidth="1"/>
    <col min="2055" max="2055" width="10" style="328" bestFit="1" customWidth="1"/>
    <col min="2056" max="2056" width="3.7109375" style="328" customWidth="1"/>
    <col min="2057" max="2057" width="10" style="328" bestFit="1" customWidth="1"/>
    <col min="2058" max="2058" width="3.7109375" style="328" customWidth="1"/>
    <col min="2059" max="2059" width="12.28515625" style="328" bestFit="1" customWidth="1"/>
    <col min="2060" max="2060" width="7.28515625" style="328" customWidth="1"/>
    <col min="2061" max="2304" width="9.140625" style="328"/>
    <col min="2305" max="2305" width="15.85546875" style="328" bestFit="1" customWidth="1"/>
    <col min="2306" max="2306" width="3.7109375" style="328" customWidth="1"/>
    <col min="2307" max="2307" width="44.140625" style="328" bestFit="1" customWidth="1"/>
    <col min="2308" max="2308" width="3.7109375" style="328" customWidth="1"/>
    <col min="2309" max="2309" width="12.28515625" style="328" bestFit="1" customWidth="1"/>
    <col min="2310" max="2310" width="3.7109375" style="328" customWidth="1"/>
    <col min="2311" max="2311" width="10" style="328" bestFit="1" customWidth="1"/>
    <col min="2312" max="2312" width="3.7109375" style="328" customWidth="1"/>
    <col min="2313" max="2313" width="10" style="328" bestFit="1" customWidth="1"/>
    <col min="2314" max="2314" width="3.7109375" style="328" customWidth="1"/>
    <col min="2315" max="2315" width="12.28515625" style="328" bestFit="1" customWidth="1"/>
    <col min="2316" max="2316" width="7.28515625" style="328" customWidth="1"/>
    <col min="2317" max="2560" width="9.140625" style="328"/>
    <col min="2561" max="2561" width="15.85546875" style="328" bestFit="1" customWidth="1"/>
    <col min="2562" max="2562" width="3.7109375" style="328" customWidth="1"/>
    <col min="2563" max="2563" width="44.140625" style="328" bestFit="1" customWidth="1"/>
    <col min="2564" max="2564" width="3.7109375" style="328" customWidth="1"/>
    <col min="2565" max="2565" width="12.28515625" style="328" bestFit="1" customWidth="1"/>
    <col min="2566" max="2566" width="3.7109375" style="328" customWidth="1"/>
    <col min="2567" max="2567" width="10" style="328" bestFit="1" customWidth="1"/>
    <col min="2568" max="2568" width="3.7109375" style="328" customWidth="1"/>
    <col min="2569" max="2569" width="10" style="328" bestFit="1" customWidth="1"/>
    <col min="2570" max="2570" width="3.7109375" style="328" customWidth="1"/>
    <col min="2571" max="2571" width="12.28515625" style="328" bestFit="1" customWidth="1"/>
    <col min="2572" max="2572" width="7.28515625" style="328" customWidth="1"/>
    <col min="2573" max="2816" width="9.140625" style="328"/>
    <col min="2817" max="2817" width="15.85546875" style="328" bestFit="1" customWidth="1"/>
    <col min="2818" max="2818" width="3.7109375" style="328" customWidth="1"/>
    <col min="2819" max="2819" width="44.140625" style="328" bestFit="1" customWidth="1"/>
    <col min="2820" max="2820" width="3.7109375" style="328" customWidth="1"/>
    <col min="2821" max="2821" width="12.28515625" style="328" bestFit="1" customWidth="1"/>
    <col min="2822" max="2822" width="3.7109375" style="328" customWidth="1"/>
    <col min="2823" max="2823" width="10" style="328" bestFit="1" customWidth="1"/>
    <col min="2824" max="2824" width="3.7109375" style="328" customWidth="1"/>
    <col min="2825" max="2825" width="10" style="328" bestFit="1" customWidth="1"/>
    <col min="2826" max="2826" width="3.7109375" style="328" customWidth="1"/>
    <col min="2827" max="2827" width="12.28515625" style="328" bestFit="1" customWidth="1"/>
    <col min="2828" max="2828" width="7.28515625" style="328" customWidth="1"/>
    <col min="2829" max="3072" width="9.140625" style="328"/>
    <col min="3073" max="3073" width="15.85546875" style="328" bestFit="1" customWidth="1"/>
    <col min="3074" max="3074" width="3.7109375" style="328" customWidth="1"/>
    <col min="3075" max="3075" width="44.140625" style="328" bestFit="1" customWidth="1"/>
    <col min="3076" max="3076" width="3.7109375" style="328" customWidth="1"/>
    <col min="3077" max="3077" width="12.28515625" style="328" bestFit="1" customWidth="1"/>
    <col min="3078" max="3078" width="3.7109375" style="328" customWidth="1"/>
    <col min="3079" max="3079" width="10" style="328" bestFit="1" customWidth="1"/>
    <col min="3080" max="3080" width="3.7109375" style="328" customWidth="1"/>
    <col min="3081" max="3081" width="10" style="328" bestFit="1" customWidth="1"/>
    <col min="3082" max="3082" width="3.7109375" style="328" customWidth="1"/>
    <col min="3083" max="3083" width="12.28515625" style="328" bestFit="1" customWidth="1"/>
    <col min="3084" max="3084" width="7.28515625" style="328" customWidth="1"/>
    <col min="3085" max="3328" width="9.140625" style="328"/>
    <col min="3329" max="3329" width="15.85546875" style="328" bestFit="1" customWidth="1"/>
    <col min="3330" max="3330" width="3.7109375" style="328" customWidth="1"/>
    <col min="3331" max="3331" width="44.140625" style="328" bestFit="1" customWidth="1"/>
    <col min="3332" max="3332" width="3.7109375" style="328" customWidth="1"/>
    <col min="3333" max="3333" width="12.28515625" style="328" bestFit="1" customWidth="1"/>
    <col min="3334" max="3334" width="3.7109375" style="328" customWidth="1"/>
    <col min="3335" max="3335" width="10" style="328" bestFit="1" customWidth="1"/>
    <col min="3336" max="3336" width="3.7109375" style="328" customWidth="1"/>
    <col min="3337" max="3337" width="10" style="328" bestFit="1" customWidth="1"/>
    <col min="3338" max="3338" width="3.7109375" style="328" customWidth="1"/>
    <col min="3339" max="3339" width="12.28515625" style="328" bestFit="1" customWidth="1"/>
    <col min="3340" max="3340" width="7.28515625" style="328" customWidth="1"/>
    <col min="3341" max="3584" width="9.140625" style="328"/>
    <col min="3585" max="3585" width="15.85546875" style="328" bestFit="1" customWidth="1"/>
    <col min="3586" max="3586" width="3.7109375" style="328" customWidth="1"/>
    <col min="3587" max="3587" width="44.140625" style="328" bestFit="1" customWidth="1"/>
    <col min="3588" max="3588" width="3.7109375" style="328" customWidth="1"/>
    <col min="3589" max="3589" width="12.28515625" style="328" bestFit="1" customWidth="1"/>
    <col min="3590" max="3590" width="3.7109375" style="328" customWidth="1"/>
    <col min="3591" max="3591" width="10" style="328" bestFit="1" customWidth="1"/>
    <col min="3592" max="3592" width="3.7109375" style="328" customWidth="1"/>
    <col min="3593" max="3593" width="10" style="328" bestFit="1" customWidth="1"/>
    <col min="3594" max="3594" width="3.7109375" style="328" customWidth="1"/>
    <col min="3595" max="3595" width="12.28515625" style="328" bestFit="1" customWidth="1"/>
    <col min="3596" max="3596" width="7.28515625" style="328" customWidth="1"/>
    <col min="3597" max="3840" width="9.140625" style="328"/>
    <col min="3841" max="3841" width="15.85546875" style="328" bestFit="1" customWidth="1"/>
    <col min="3842" max="3842" width="3.7109375" style="328" customWidth="1"/>
    <col min="3843" max="3843" width="44.140625" style="328" bestFit="1" customWidth="1"/>
    <col min="3844" max="3844" width="3.7109375" style="328" customWidth="1"/>
    <col min="3845" max="3845" width="12.28515625" style="328" bestFit="1" customWidth="1"/>
    <col min="3846" max="3846" width="3.7109375" style="328" customWidth="1"/>
    <col min="3847" max="3847" width="10" style="328" bestFit="1" customWidth="1"/>
    <col min="3848" max="3848" width="3.7109375" style="328" customWidth="1"/>
    <col min="3849" max="3849" width="10" style="328" bestFit="1" customWidth="1"/>
    <col min="3850" max="3850" width="3.7109375" style="328" customWidth="1"/>
    <col min="3851" max="3851" width="12.28515625" style="328" bestFit="1" customWidth="1"/>
    <col min="3852" max="3852" width="7.28515625" style="328" customWidth="1"/>
    <col min="3853" max="4096" width="9.140625" style="328"/>
    <col min="4097" max="4097" width="15.85546875" style="328" bestFit="1" customWidth="1"/>
    <col min="4098" max="4098" width="3.7109375" style="328" customWidth="1"/>
    <col min="4099" max="4099" width="44.140625" style="328" bestFit="1" customWidth="1"/>
    <col min="4100" max="4100" width="3.7109375" style="328" customWidth="1"/>
    <col min="4101" max="4101" width="12.28515625" style="328" bestFit="1" customWidth="1"/>
    <col min="4102" max="4102" width="3.7109375" style="328" customWidth="1"/>
    <col min="4103" max="4103" width="10" style="328" bestFit="1" customWidth="1"/>
    <col min="4104" max="4104" width="3.7109375" style="328" customWidth="1"/>
    <col min="4105" max="4105" width="10" style="328" bestFit="1" customWidth="1"/>
    <col min="4106" max="4106" width="3.7109375" style="328" customWidth="1"/>
    <col min="4107" max="4107" width="12.28515625" style="328" bestFit="1" customWidth="1"/>
    <col min="4108" max="4108" width="7.28515625" style="328" customWidth="1"/>
    <col min="4109" max="4352" width="9.140625" style="328"/>
    <col min="4353" max="4353" width="15.85546875" style="328" bestFit="1" customWidth="1"/>
    <col min="4354" max="4354" width="3.7109375" style="328" customWidth="1"/>
    <col min="4355" max="4355" width="44.140625" style="328" bestFit="1" customWidth="1"/>
    <col min="4356" max="4356" width="3.7109375" style="328" customWidth="1"/>
    <col min="4357" max="4357" width="12.28515625" style="328" bestFit="1" customWidth="1"/>
    <col min="4358" max="4358" width="3.7109375" style="328" customWidth="1"/>
    <col min="4359" max="4359" width="10" style="328" bestFit="1" customWidth="1"/>
    <col min="4360" max="4360" width="3.7109375" style="328" customWidth="1"/>
    <col min="4361" max="4361" width="10" style="328" bestFit="1" customWidth="1"/>
    <col min="4362" max="4362" width="3.7109375" style="328" customWidth="1"/>
    <col min="4363" max="4363" width="12.28515625" style="328" bestFit="1" customWidth="1"/>
    <col min="4364" max="4364" width="7.28515625" style="328" customWidth="1"/>
    <col min="4365" max="4608" width="9.140625" style="328"/>
    <col min="4609" max="4609" width="15.85546875" style="328" bestFit="1" customWidth="1"/>
    <col min="4610" max="4610" width="3.7109375" style="328" customWidth="1"/>
    <col min="4611" max="4611" width="44.140625" style="328" bestFit="1" customWidth="1"/>
    <col min="4612" max="4612" width="3.7109375" style="328" customWidth="1"/>
    <col min="4613" max="4613" width="12.28515625" style="328" bestFit="1" customWidth="1"/>
    <col min="4614" max="4614" width="3.7109375" style="328" customWidth="1"/>
    <col min="4615" max="4615" width="10" style="328" bestFit="1" customWidth="1"/>
    <col min="4616" max="4616" width="3.7109375" style="328" customWidth="1"/>
    <col min="4617" max="4617" width="10" style="328" bestFit="1" customWidth="1"/>
    <col min="4618" max="4618" width="3.7109375" style="328" customWidth="1"/>
    <col min="4619" max="4619" width="12.28515625" style="328" bestFit="1" customWidth="1"/>
    <col min="4620" max="4620" width="7.28515625" style="328" customWidth="1"/>
    <col min="4621" max="4864" width="9.140625" style="328"/>
    <col min="4865" max="4865" width="15.85546875" style="328" bestFit="1" customWidth="1"/>
    <col min="4866" max="4866" width="3.7109375" style="328" customWidth="1"/>
    <col min="4867" max="4867" width="44.140625" style="328" bestFit="1" customWidth="1"/>
    <col min="4868" max="4868" width="3.7109375" style="328" customWidth="1"/>
    <col min="4869" max="4869" width="12.28515625" style="328" bestFit="1" customWidth="1"/>
    <col min="4870" max="4870" width="3.7109375" style="328" customWidth="1"/>
    <col min="4871" max="4871" width="10" style="328" bestFit="1" customWidth="1"/>
    <col min="4872" max="4872" width="3.7109375" style="328" customWidth="1"/>
    <col min="4873" max="4873" width="10" style="328" bestFit="1" customWidth="1"/>
    <col min="4874" max="4874" width="3.7109375" style="328" customWidth="1"/>
    <col min="4875" max="4875" width="12.28515625" style="328" bestFit="1" customWidth="1"/>
    <col min="4876" max="4876" width="7.28515625" style="328" customWidth="1"/>
    <col min="4877" max="5120" width="9.140625" style="328"/>
    <col min="5121" max="5121" width="15.85546875" style="328" bestFit="1" customWidth="1"/>
    <col min="5122" max="5122" width="3.7109375" style="328" customWidth="1"/>
    <col min="5123" max="5123" width="44.140625" style="328" bestFit="1" customWidth="1"/>
    <col min="5124" max="5124" width="3.7109375" style="328" customWidth="1"/>
    <col min="5125" max="5125" width="12.28515625" style="328" bestFit="1" customWidth="1"/>
    <col min="5126" max="5126" width="3.7109375" style="328" customWidth="1"/>
    <col min="5127" max="5127" width="10" style="328" bestFit="1" customWidth="1"/>
    <col min="5128" max="5128" width="3.7109375" style="328" customWidth="1"/>
    <col min="5129" max="5129" width="10" style="328" bestFit="1" customWidth="1"/>
    <col min="5130" max="5130" width="3.7109375" style="328" customWidth="1"/>
    <col min="5131" max="5131" width="12.28515625" style="328" bestFit="1" customWidth="1"/>
    <col min="5132" max="5132" width="7.28515625" style="328" customWidth="1"/>
    <col min="5133" max="5376" width="9.140625" style="328"/>
    <col min="5377" max="5377" width="15.85546875" style="328" bestFit="1" customWidth="1"/>
    <col min="5378" max="5378" width="3.7109375" style="328" customWidth="1"/>
    <col min="5379" max="5379" width="44.140625" style="328" bestFit="1" customWidth="1"/>
    <col min="5380" max="5380" width="3.7109375" style="328" customWidth="1"/>
    <col min="5381" max="5381" width="12.28515625" style="328" bestFit="1" customWidth="1"/>
    <col min="5382" max="5382" width="3.7109375" style="328" customWidth="1"/>
    <col min="5383" max="5383" width="10" style="328" bestFit="1" customWidth="1"/>
    <col min="5384" max="5384" width="3.7109375" style="328" customWidth="1"/>
    <col min="5385" max="5385" width="10" style="328" bestFit="1" customWidth="1"/>
    <col min="5386" max="5386" width="3.7109375" style="328" customWidth="1"/>
    <col min="5387" max="5387" width="12.28515625" style="328" bestFit="1" customWidth="1"/>
    <col min="5388" max="5388" width="7.28515625" style="328" customWidth="1"/>
    <col min="5389" max="5632" width="9.140625" style="328"/>
    <col min="5633" max="5633" width="15.85546875" style="328" bestFit="1" customWidth="1"/>
    <col min="5634" max="5634" width="3.7109375" style="328" customWidth="1"/>
    <col min="5635" max="5635" width="44.140625" style="328" bestFit="1" customWidth="1"/>
    <col min="5636" max="5636" width="3.7109375" style="328" customWidth="1"/>
    <col min="5637" max="5637" width="12.28515625" style="328" bestFit="1" customWidth="1"/>
    <col min="5638" max="5638" width="3.7109375" style="328" customWidth="1"/>
    <col min="5639" max="5639" width="10" style="328" bestFit="1" customWidth="1"/>
    <col min="5640" max="5640" width="3.7109375" style="328" customWidth="1"/>
    <col min="5641" max="5641" width="10" style="328" bestFit="1" customWidth="1"/>
    <col min="5642" max="5642" width="3.7109375" style="328" customWidth="1"/>
    <col min="5643" max="5643" width="12.28515625" style="328" bestFit="1" customWidth="1"/>
    <col min="5644" max="5644" width="7.28515625" style="328" customWidth="1"/>
    <col min="5645" max="5888" width="9.140625" style="328"/>
    <col min="5889" max="5889" width="15.85546875" style="328" bestFit="1" customWidth="1"/>
    <col min="5890" max="5890" width="3.7109375" style="328" customWidth="1"/>
    <col min="5891" max="5891" width="44.140625" style="328" bestFit="1" customWidth="1"/>
    <col min="5892" max="5892" width="3.7109375" style="328" customWidth="1"/>
    <col min="5893" max="5893" width="12.28515625" style="328" bestFit="1" customWidth="1"/>
    <col min="5894" max="5894" width="3.7109375" style="328" customWidth="1"/>
    <col min="5895" max="5895" width="10" style="328" bestFit="1" customWidth="1"/>
    <col min="5896" max="5896" width="3.7109375" style="328" customWidth="1"/>
    <col min="5897" max="5897" width="10" style="328" bestFit="1" customWidth="1"/>
    <col min="5898" max="5898" width="3.7109375" style="328" customWidth="1"/>
    <col min="5899" max="5899" width="12.28515625" style="328" bestFit="1" customWidth="1"/>
    <col min="5900" max="5900" width="7.28515625" style="328" customWidth="1"/>
    <col min="5901" max="6144" width="9.140625" style="328"/>
    <col min="6145" max="6145" width="15.85546875" style="328" bestFit="1" customWidth="1"/>
    <col min="6146" max="6146" width="3.7109375" style="328" customWidth="1"/>
    <col min="6147" max="6147" width="44.140625" style="328" bestFit="1" customWidth="1"/>
    <col min="6148" max="6148" width="3.7109375" style="328" customWidth="1"/>
    <col min="6149" max="6149" width="12.28515625" style="328" bestFit="1" customWidth="1"/>
    <col min="6150" max="6150" width="3.7109375" style="328" customWidth="1"/>
    <col min="6151" max="6151" width="10" style="328" bestFit="1" customWidth="1"/>
    <col min="6152" max="6152" width="3.7109375" style="328" customWidth="1"/>
    <col min="6153" max="6153" width="10" style="328" bestFit="1" customWidth="1"/>
    <col min="6154" max="6154" width="3.7109375" style="328" customWidth="1"/>
    <col min="6155" max="6155" width="12.28515625" style="328" bestFit="1" customWidth="1"/>
    <col min="6156" max="6156" width="7.28515625" style="328" customWidth="1"/>
    <col min="6157" max="6400" width="9.140625" style="328"/>
    <col min="6401" max="6401" width="15.85546875" style="328" bestFit="1" customWidth="1"/>
    <col min="6402" max="6402" width="3.7109375" style="328" customWidth="1"/>
    <col min="6403" max="6403" width="44.140625" style="328" bestFit="1" customWidth="1"/>
    <col min="6404" max="6404" width="3.7109375" style="328" customWidth="1"/>
    <col min="6405" max="6405" width="12.28515625" style="328" bestFit="1" customWidth="1"/>
    <col min="6406" max="6406" width="3.7109375" style="328" customWidth="1"/>
    <col min="6407" max="6407" width="10" style="328" bestFit="1" customWidth="1"/>
    <col min="6408" max="6408" width="3.7109375" style="328" customWidth="1"/>
    <col min="6409" max="6409" width="10" style="328" bestFit="1" customWidth="1"/>
    <col min="6410" max="6410" width="3.7109375" style="328" customWidth="1"/>
    <col min="6411" max="6411" width="12.28515625" style="328" bestFit="1" customWidth="1"/>
    <col min="6412" max="6412" width="7.28515625" style="328" customWidth="1"/>
    <col min="6413" max="6656" width="9.140625" style="328"/>
    <col min="6657" max="6657" width="15.85546875" style="328" bestFit="1" customWidth="1"/>
    <col min="6658" max="6658" width="3.7109375" style="328" customWidth="1"/>
    <col min="6659" max="6659" width="44.140625" style="328" bestFit="1" customWidth="1"/>
    <col min="6660" max="6660" width="3.7109375" style="328" customWidth="1"/>
    <col min="6661" max="6661" width="12.28515625" style="328" bestFit="1" customWidth="1"/>
    <col min="6662" max="6662" width="3.7109375" style="328" customWidth="1"/>
    <col min="6663" max="6663" width="10" style="328" bestFit="1" customWidth="1"/>
    <col min="6664" max="6664" width="3.7109375" style="328" customWidth="1"/>
    <col min="6665" max="6665" width="10" style="328" bestFit="1" customWidth="1"/>
    <col min="6666" max="6666" width="3.7109375" style="328" customWidth="1"/>
    <col min="6667" max="6667" width="12.28515625" style="328" bestFit="1" customWidth="1"/>
    <col min="6668" max="6668" width="7.28515625" style="328" customWidth="1"/>
    <col min="6669" max="6912" width="9.140625" style="328"/>
    <col min="6913" max="6913" width="15.85546875" style="328" bestFit="1" customWidth="1"/>
    <col min="6914" max="6914" width="3.7109375" style="328" customWidth="1"/>
    <col min="6915" max="6915" width="44.140625" style="328" bestFit="1" customWidth="1"/>
    <col min="6916" max="6916" width="3.7109375" style="328" customWidth="1"/>
    <col min="6917" max="6917" width="12.28515625" style="328" bestFit="1" customWidth="1"/>
    <col min="6918" max="6918" width="3.7109375" style="328" customWidth="1"/>
    <col min="6919" max="6919" width="10" style="328" bestFit="1" customWidth="1"/>
    <col min="6920" max="6920" width="3.7109375" style="328" customWidth="1"/>
    <col min="6921" max="6921" width="10" style="328" bestFit="1" customWidth="1"/>
    <col min="6922" max="6922" width="3.7109375" style="328" customWidth="1"/>
    <col min="6923" max="6923" width="12.28515625" style="328" bestFit="1" customWidth="1"/>
    <col min="6924" max="6924" width="7.28515625" style="328" customWidth="1"/>
    <col min="6925" max="7168" width="9.140625" style="328"/>
    <col min="7169" max="7169" width="15.85546875" style="328" bestFit="1" customWidth="1"/>
    <col min="7170" max="7170" width="3.7109375" style="328" customWidth="1"/>
    <col min="7171" max="7171" width="44.140625" style="328" bestFit="1" customWidth="1"/>
    <col min="7172" max="7172" width="3.7109375" style="328" customWidth="1"/>
    <col min="7173" max="7173" width="12.28515625" style="328" bestFit="1" customWidth="1"/>
    <col min="7174" max="7174" width="3.7109375" style="328" customWidth="1"/>
    <col min="7175" max="7175" width="10" style="328" bestFit="1" customWidth="1"/>
    <col min="7176" max="7176" width="3.7109375" style="328" customWidth="1"/>
    <col min="7177" max="7177" width="10" style="328" bestFit="1" customWidth="1"/>
    <col min="7178" max="7178" width="3.7109375" style="328" customWidth="1"/>
    <col min="7179" max="7179" width="12.28515625" style="328" bestFit="1" customWidth="1"/>
    <col min="7180" max="7180" width="7.28515625" style="328" customWidth="1"/>
    <col min="7181" max="7424" width="9.140625" style="328"/>
    <col min="7425" max="7425" width="15.85546875" style="328" bestFit="1" customWidth="1"/>
    <col min="7426" max="7426" width="3.7109375" style="328" customWidth="1"/>
    <col min="7427" max="7427" width="44.140625" style="328" bestFit="1" customWidth="1"/>
    <col min="7428" max="7428" width="3.7109375" style="328" customWidth="1"/>
    <col min="7429" max="7429" width="12.28515625" style="328" bestFit="1" customWidth="1"/>
    <col min="7430" max="7430" width="3.7109375" style="328" customWidth="1"/>
    <col min="7431" max="7431" width="10" style="328" bestFit="1" customWidth="1"/>
    <col min="7432" max="7432" width="3.7109375" style="328" customWidth="1"/>
    <col min="7433" max="7433" width="10" style="328" bestFit="1" customWidth="1"/>
    <col min="7434" max="7434" width="3.7109375" style="328" customWidth="1"/>
    <col min="7435" max="7435" width="12.28515625" style="328" bestFit="1" customWidth="1"/>
    <col min="7436" max="7436" width="7.28515625" style="328" customWidth="1"/>
    <col min="7437" max="7680" width="9.140625" style="328"/>
    <col min="7681" max="7681" width="15.85546875" style="328" bestFit="1" customWidth="1"/>
    <col min="7682" max="7682" width="3.7109375" style="328" customWidth="1"/>
    <col min="7683" max="7683" width="44.140625" style="328" bestFit="1" customWidth="1"/>
    <col min="7684" max="7684" width="3.7109375" style="328" customWidth="1"/>
    <col min="7685" max="7685" width="12.28515625" style="328" bestFit="1" customWidth="1"/>
    <col min="7686" max="7686" width="3.7109375" style="328" customWidth="1"/>
    <col min="7687" max="7687" width="10" style="328" bestFit="1" customWidth="1"/>
    <col min="7688" max="7688" width="3.7109375" style="328" customWidth="1"/>
    <col min="7689" max="7689" width="10" style="328" bestFit="1" customWidth="1"/>
    <col min="7690" max="7690" width="3.7109375" style="328" customWidth="1"/>
    <col min="7691" max="7691" width="12.28515625" style="328" bestFit="1" customWidth="1"/>
    <col min="7692" max="7692" width="7.28515625" style="328" customWidth="1"/>
    <col min="7693" max="7936" width="9.140625" style="328"/>
    <col min="7937" max="7937" width="15.85546875" style="328" bestFit="1" customWidth="1"/>
    <col min="7938" max="7938" width="3.7109375" style="328" customWidth="1"/>
    <col min="7939" max="7939" width="44.140625" style="328" bestFit="1" customWidth="1"/>
    <col min="7940" max="7940" width="3.7109375" style="328" customWidth="1"/>
    <col min="7941" max="7941" width="12.28515625" style="328" bestFit="1" customWidth="1"/>
    <col min="7942" max="7942" width="3.7109375" style="328" customWidth="1"/>
    <col min="7943" max="7943" width="10" style="328" bestFit="1" customWidth="1"/>
    <col min="7944" max="7944" width="3.7109375" style="328" customWidth="1"/>
    <col min="7945" max="7945" width="10" style="328" bestFit="1" customWidth="1"/>
    <col min="7946" max="7946" width="3.7109375" style="328" customWidth="1"/>
    <col min="7947" max="7947" width="12.28515625" style="328" bestFit="1" customWidth="1"/>
    <col min="7948" max="7948" width="7.28515625" style="328" customWidth="1"/>
    <col min="7949" max="8192" width="9.140625" style="328"/>
    <col min="8193" max="8193" width="15.85546875" style="328" bestFit="1" customWidth="1"/>
    <col min="8194" max="8194" width="3.7109375" style="328" customWidth="1"/>
    <col min="8195" max="8195" width="44.140625" style="328" bestFit="1" customWidth="1"/>
    <col min="8196" max="8196" width="3.7109375" style="328" customWidth="1"/>
    <col min="8197" max="8197" width="12.28515625" style="328" bestFit="1" customWidth="1"/>
    <col min="8198" max="8198" width="3.7109375" style="328" customWidth="1"/>
    <col min="8199" max="8199" width="10" style="328" bestFit="1" customWidth="1"/>
    <col min="8200" max="8200" width="3.7109375" style="328" customWidth="1"/>
    <col min="8201" max="8201" width="10" style="328" bestFit="1" customWidth="1"/>
    <col min="8202" max="8202" width="3.7109375" style="328" customWidth="1"/>
    <col min="8203" max="8203" width="12.28515625" style="328" bestFit="1" customWidth="1"/>
    <col min="8204" max="8204" width="7.28515625" style="328" customWidth="1"/>
    <col min="8205" max="8448" width="9.140625" style="328"/>
    <col min="8449" max="8449" width="15.85546875" style="328" bestFit="1" customWidth="1"/>
    <col min="8450" max="8450" width="3.7109375" style="328" customWidth="1"/>
    <col min="8451" max="8451" width="44.140625" style="328" bestFit="1" customWidth="1"/>
    <col min="8452" max="8452" width="3.7109375" style="328" customWidth="1"/>
    <col min="8453" max="8453" width="12.28515625" style="328" bestFit="1" customWidth="1"/>
    <col min="8454" max="8454" width="3.7109375" style="328" customWidth="1"/>
    <col min="8455" max="8455" width="10" style="328" bestFit="1" customWidth="1"/>
    <col min="8456" max="8456" width="3.7109375" style="328" customWidth="1"/>
    <col min="8457" max="8457" width="10" style="328" bestFit="1" customWidth="1"/>
    <col min="8458" max="8458" width="3.7109375" style="328" customWidth="1"/>
    <col min="8459" max="8459" width="12.28515625" style="328" bestFit="1" customWidth="1"/>
    <col min="8460" max="8460" width="7.28515625" style="328" customWidth="1"/>
    <col min="8461" max="8704" width="9.140625" style="328"/>
    <col min="8705" max="8705" width="15.85546875" style="328" bestFit="1" customWidth="1"/>
    <col min="8706" max="8706" width="3.7109375" style="328" customWidth="1"/>
    <col min="8707" max="8707" width="44.140625" style="328" bestFit="1" customWidth="1"/>
    <col min="8708" max="8708" width="3.7109375" style="328" customWidth="1"/>
    <col min="8709" max="8709" width="12.28515625" style="328" bestFit="1" customWidth="1"/>
    <col min="8710" max="8710" width="3.7109375" style="328" customWidth="1"/>
    <col min="8711" max="8711" width="10" style="328" bestFit="1" customWidth="1"/>
    <col min="8712" max="8712" width="3.7109375" style="328" customWidth="1"/>
    <col min="8713" max="8713" width="10" style="328" bestFit="1" customWidth="1"/>
    <col min="8714" max="8714" width="3.7109375" style="328" customWidth="1"/>
    <col min="8715" max="8715" width="12.28515625" style="328" bestFit="1" customWidth="1"/>
    <col min="8716" max="8716" width="7.28515625" style="328" customWidth="1"/>
    <col min="8717" max="8960" width="9.140625" style="328"/>
    <col min="8961" max="8961" width="15.85546875" style="328" bestFit="1" customWidth="1"/>
    <col min="8962" max="8962" width="3.7109375" style="328" customWidth="1"/>
    <col min="8963" max="8963" width="44.140625" style="328" bestFit="1" customWidth="1"/>
    <col min="8964" max="8964" width="3.7109375" style="328" customWidth="1"/>
    <col min="8965" max="8965" width="12.28515625" style="328" bestFit="1" customWidth="1"/>
    <col min="8966" max="8966" width="3.7109375" style="328" customWidth="1"/>
    <col min="8967" max="8967" width="10" style="328" bestFit="1" customWidth="1"/>
    <col min="8968" max="8968" width="3.7109375" style="328" customWidth="1"/>
    <col min="8969" max="8969" width="10" style="328" bestFit="1" customWidth="1"/>
    <col min="8970" max="8970" width="3.7109375" style="328" customWidth="1"/>
    <col min="8971" max="8971" width="12.28515625" style="328" bestFit="1" customWidth="1"/>
    <col min="8972" max="8972" width="7.28515625" style="328" customWidth="1"/>
    <col min="8973" max="9216" width="9.140625" style="328"/>
    <col min="9217" max="9217" width="15.85546875" style="328" bestFit="1" customWidth="1"/>
    <col min="9218" max="9218" width="3.7109375" style="328" customWidth="1"/>
    <col min="9219" max="9219" width="44.140625" style="328" bestFit="1" customWidth="1"/>
    <col min="9220" max="9220" width="3.7109375" style="328" customWidth="1"/>
    <col min="9221" max="9221" width="12.28515625" style="328" bestFit="1" customWidth="1"/>
    <col min="9222" max="9222" width="3.7109375" style="328" customWidth="1"/>
    <col min="9223" max="9223" width="10" style="328" bestFit="1" customWidth="1"/>
    <col min="9224" max="9224" width="3.7109375" style="328" customWidth="1"/>
    <col min="9225" max="9225" width="10" style="328" bestFit="1" customWidth="1"/>
    <col min="9226" max="9226" width="3.7109375" style="328" customWidth="1"/>
    <col min="9227" max="9227" width="12.28515625" style="328" bestFit="1" customWidth="1"/>
    <col min="9228" max="9228" width="7.28515625" style="328" customWidth="1"/>
    <col min="9229" max="9472" width="9.140625" style="328"/>
    <col min="9473" max="9473" width="15.85546875" style="328" bestFit="1" customWidth="1"/>
    <col min="9474" max="9474" width="3.7109375" style="328" customWidth="1"/>
    <col min="9475" max="9475" width="44.140625" style="328" bestFit="1" customWidth="1"/>
    <col min="9476" max="9476" width="3.7109375" style="328" customWidth="1"/>
    <col min="9477" max="9477" width="12.28515625" style="328" bestFit="1" customWidth="1"/>
    <col min="9478" max="9478" width="3.7109375" style="328" customWidth="1"/>
    <col min="9479" max="9479" width="10" style="328" bestFit="1" customWidth="1"/>
    <col min="9480" max="9480" width="3.7109375" style="328" customWidth="1"/>
    <col min="9481" max="9481" width="10" style="328" bestFit="1" customWidth="1"/>
    <col min="9482" max="9482" width="3.7109375" style="328" customWidth="1"/>
    <col min="9483" max="9483" width="12.28515625" style="328" bestFit="1" customWidth="1"/>
    <col min="9484" max="9484" width="7.28515625" style="328" customWidth="1"/>
    <col min="9485" max="9728" width="9.140625" style="328"/>
    <col min="9729" max="9729" width="15.85546875" style="328" bestFit="1" customWidth="1"/>
    <col min="9730" max="9730" width="3.7109375" style="328" customWidth="1"/>
    <col min="9731" max="9731" width="44.140625" style="328" bestFit="1" customWidth="1"/>
    <col min="9732" max="9732" width="3.7109375" style="328" customWidth="1"/>
    <col min="9733" max="9733" width="12.28515625" style="328" bestFit="1" customWidth="1"/>
    <col min="9734" max="9734" width="3.7109375" style="328" customWidth="1"/>
    <col min="9735" max="9735" width="10" style="328" bestFit="1" customWidth="1"/>
    <col min="9736" max="9736" width="3.7109375" style="328" customWidth="1"/>
    <col min="9737" max="9737" width="10" style="328" bestFit="1" customWidth="1"/>
    <col min="9738" max="9738" width="3.7109375" style="328" customWidth="1"/>
    <col min="9739" max="9739" width="12.28515625" style="328" bestFit="1" customWidth="1"/>
    <col min="9740" max="9740" width="7.28515625" style="328" customWidth="1"/>
    <col min="9741" max="9984" width="9.140625" style="328"/>
    <col min="9985" max="9985" width="15.85546875" style="328" bestFit="1" customWidth="1"/>
    <col min="9986" max="9986" width="3.7109375" style="328" customWidth="1"/>
    <col min="9987" max="9987" width="44.140625" style="328" bestFit="1" customWidth="1"/>
    <col min="9988" max="9988" width="3.7109375" style="328" customWidth="1"/>
    <col min="9989" max="9989" width="12.28515625" style="328" bestFit="1" customWidth="1"/>
    <col min="9990" max="9990" width="3.7109375" style="328" customWidth="1"/>
    <col min="9991" max="9991" width="10" style="328" bestFit="1" customWidth="1"/>
    <col min="9992" max="9992" width="3.7109375" style="328" customWidth="1"/>
    <col min="9993" max="9993" width="10" style="328" bestFit="1" customWidth="1"/>
    <col min="9994" max="9994" width="3.7109375" style="328" customWidth="1"/>
    <col min="9995" max="9995" width="12.28515625" style="328" bestFit="1" customWidth="1"/>
    <col min="9996" max="9996" width="7.28515625" style="328" customWidth="1"/>
    <col min="9997" max="10240" width="9.140625" style="328"/>
    <col min="10241" max="10241" width="15.85546875" style="328" bestFit="1" customWidth="1"/>
    <col min="10242" max="10242" width="3.7109375" style="328" customWidth="1"/>
    <col min="10243" max="10243" width="44.140625" style="328" bestFit="1" customWidth="1"/>
    <col min="10244" max="10244" width="3.7109375" style="328" customWidth="1"/>
    <col min="10245" max="10245" width="12.28515625" style="328" bestFit="1" customWidth="1"/>
    <col min="10246" max="10246" width="3.7109375" style="328" customWidth="1"/>
    <col min="10247" max="10247" width="10" style="328" bestFit="1" customWidth="1"/>
    <col min="10248" max="10248" width="3.7109375" style="328" customWidth="1"/>
    <col min="10249" max="10249" width="10" style="328" bestFit="1" customWidth="1"/>
    <col min="10250" max="10250" width="3.7109375" style="328" customWidth="1"/>
    <col min="10251" max="10251" width="12.28515625" style="328" bestFit="1" customWidth="1"/>
    <col min="10252" max="10252" width="7.28515625" style="328" customWidth="1"/>
    <col min="10253" max="10496" width="9.140625" style="328"/>
    <col min="10497" max="10497" width="15.85546875" style="328" bestFit="1" customWidth="1"/>
    <col min="10498" max="10498" width="3.7109375" style="328" customWidth="1"/>
    <col min="10499" max="10499" width="44.140625" style="328" bestFit="1" customWidth="1"/>
    <col min="10500" max="10500" width="3.7109375" style="328" customWidth="1"/>
    <col min="10501" max="10501" width="12.28515625" style="328" bestFit="1" customWidth="1"/>
    <col min="10502" max="10502" width="3.7109375" style="328" customWidth="1"/>
    <col min="10503" max="10503" width="10" style="328" bestFit="1" customWidth="1"/>
    <col min="10504" max="10504" width="3.7109375" style="328" customWidth="1"/>
    <col min="10505" max="10505" width="10" style="328" bestFit="1" customWidth="1"/>
    <col min="10506" max="10506" width="3.7109375" style="328" customWidth="1"/>
    <col min="10507" max="10507" width="12.28515625" style="328" bestFit="1" customWidth="1"/>
    <col min="10508" max="10508" width="7.28515625" style="328" customWidth="1"/>
    <col min="10509" max="10752" width="9.140625" style="328"/>
    <col min="10753" max="10753" width="15.85546875" style="328" bestFit="1" customWidth="1"/>
    <col min="10754" max="10754" width="3.7109375" style="328" customWidth="1"/>
    <col min="10755" max="10755" width="44.140625" style="328" bestFit="1" customWidth="1"/>
    <col min="10756" max="10756" width="3.7109375" style="328" customWidth="1"/>
    <col min="10757" max="10757" width="12.28515625" style="328" bestFit="1" customWidth="1"/>
    <col min="10758" max="10758" width="3.7109375" style="328" customWidth="1"/>
    <col min="10759" max="10759" width="10" style="328" bestFit="1" customWidth="1"/>
    <col min="10760" max="10760" width="3.7109375" style="328" customWidth="1"/>
    <col min="10761" max="10761" width="10" style="328" bestFit="1" customWidth="1"/>
    <col min="10762" max="10762" width="3.7109375" style="328" customWidth="1"/>
    <col min="10763" max="10763" width="12.28515625" style="328" bestFit="1" customWidth="1"/>
    <col min="10764" max="10764" width="7.28515625" style="328" customWidth="1"/>
    <col min="10765" max="11008" width="9.140625" style="328"/>
    <col min="11009" max="11009" width="15.85546875" style="328" bestFit="1" customWidth="1"/>
    <col min="11010" max="11010" width="3.7109375" style="328" customWidth="1"/>
    <col min="11011" max="11011" width="44.140625" style="328" bestFit="1" customWidth="1"/>
    <col min="11012" max="11012" width="3.7109375" style="328" customWidth="1"/>
    <col min="11013" max="11013" width="12.28515625" style="328" bestFit="1" customWidth="1"/>
    <col min="11014" max="11014" width="3.7109375" style="328" customWidth="1"/>
    <col min="11015" max="11015" width="10" style="328" bestFit="1" customWidth="1"/>
    <col min="11016" max="11016" width="3.7109375" style="328" customWidth="1"/>
    <col min="11017" max="11017" width="10" style="328" bestFit="1" customWidth="1"/>
    <col min="11018" max="11018" width="3.7109375" style="328" customWidth="1"/>
    <col min="11019" max="11019" width="12.28515625" style="328" bestFit="1" customWidth="1"/>
    <col min="11020" max="11020" width="7.28515625" style="328" customWidth="1"/>
    <col min="11021" max="11264" width="9.140625" style="328"/>
    <col min="11265" max="11265" width="15.85546875" style="328" bestFit="1" customWidth="1"/>
    <col min="11266" max="11266" width="3.7109375" style="328" customWidth="1"/>
    <col min="11267" max="11267" width="44.140625" style="328" bestFit="1" customWidth="1"/>
    <col min="11268" max="11268" width="3.7109375" style="328" customWidth="1"/>
    <col min="11269" max="11269" width="12.28515625" style="328" bestFit="1" customWidth="1"/>
    <col min="11270" max="11270" width="3.7109375" style="328" customWidth="1"/>
    <col min="11271" max="11271" width="10" style="328" bestFit="1" customWidth="1"/>
    <col min="11272" max="11272" width="3.7109375" style="328" customWidth="1"/>
    <col min="11273" max="11273" width="10" style="328" bestFit="1" customWidth="1"/>
    <col min="11274" max="11274" width="3.7109375" style="328" customWidth="1"/>
    <col min="11275" max="11275" width="12.28515625" style="328" bestFit="1" customWidth="1"/>
    <col min="11276" max="11276" width="7.28515625" style="328" customWidth="1"/>
    <col min="11277" max="11520" width="9.140625" style="328"/>
    <col min="11521" max="11521" width="15.85546875" style="328" bestFit="1" customWidth="1"/>
    <col min="11522" max="11522" width="3.7109375" style="328" customWidth="1"/>
    <col min="11523" max="11523" width="44.140625" style="328" bestFit="1" customWidth="1"/>
    <col min="11524" max="11524" width="3.7109375" style="328" customWidth="1"/>
    <col min="11525" max="11525" width="12.28515625" style="328" bestFit="1" customWidth="1"/>
    <col min="11526" max="11526" width="3.7109375" style="328" customWidth="1"/>
    <col min="11527" max="11527" width="10" style="328" bestFit="1" customWidth="1"/>
    <col min="11528" max="11528" width="3.7109375" style="328" customWidth="1"/>
    <col min="11529" max="11529" width="10" style="328" bestFit="1" customWidth="1"/>
    <col min="11530" max="11530" width="3.7109375" style="328" customWidth="1"/>
    <col min="11531" max="11531" width="12.28515625" style="328" bestFit="1" customWidth="1"/>
    <col min="11532" max="11532" width="7.28515625" style="328" customWidth="1"/>
    <col min="11533" max="11776" width="9.140625" style="328"/>
    <col min="11777" max="11777" width="15.85546875" style="328" bestFit="1" customWidth="1"/>
    <col min="11778" max="11778" width="3.7109375" style="328" customWidth="1"/>
    <col min="11779" max="11779" width="44.140625" style="328" bestFit="1" customWidth="1"/>
    <col min="11780" max="11780" width="3.7109375" style="328" customWidth="1"/>
    <col min="11781" max="11781" width="12.28515625" style="328" bestFit="1" customWidth="1"/>
    <col min="11782" max="11782" width="3.7109375" style="328" customWidth="1"/>
    <col min="11783" max="11783" width="10" style="328" bestFit="1" customWidth="1"/>
    <col min="11784" max="11784" width="3.7109375" style="328" customWidth="1"/>
    <col min="11785" max="11785" width="10" style="328" bestFit="1" customWidth="1"/>
    <col min="11786" max="11786" width="3.7109375" style="328" customWidth="1"/>
    <col min="11787" max="11787" width="12.28515625" style="328" bestFit="1" customWidth="1"/>
    <col min="11788" max="11788" width="7.28515625" style="328" customWidth="1"/>
    <col min="11789" max="12032" width="9.140625" style="328"/>
    <col min="12033" max="12033" width="15.85546875" style="328" bestFit="1" customWidth="1"/>
    <col min="12034" max="12034" width="3.7109375" style="328" customWidth="1"/>
    <col min="12035" max="12035" width="44.140625" style="328" bestFit="1" customWidth="1"/>
    <col min="12036" max="12036" width="3.7109375" style="328" customWidth="1"/>
    <col min="12037" max="12037" width="12.28515625" style="328" bestFit="1" customWidth="1"/>
    <col min="12038" max="12038" width="3.7109375" style="328" customWidth="1"/>
    <col min="12039" max="12039" width="10" style="328" bestFit="1" customWidth="1"/>
    <col min="12040" max="12040" width="3.7109375" style="328" customWidth="1"/>
    <col min="12041" max="12041" width="10" style="328" bestFit="1" customWidth="1"/>
    <col min="12042" max="12042" width="3.7109375" style="328" customWidth="1"/>
    <col min="12043" max="12043" width="12.28515625" style="328" bestFit="1" customWidth="1"/>
    <col min="12044" max="12044" width="7.28515625" style="328" customWidth="1"/>
    <col min="12045" max="12288" width="9.140625" style="328"/>
    <col min="12289" max="12289" width="15.85546875" style="328" bestFit="1" customWidth="1"/>
    <col min="12290" max="12290" width="3.7109375" style="328" customWidth="1"/>
    <col min="12291" max="12291" width="44.140625" style="328" bestFit="1" customWidth="1"/>
    <col min="12292" max="12292" width="3.7109375" style="328" customWidth="1"/>
    <col min="12293" max="12293" width="12.28515625" style="328" bestFit="1" customWidth="1"/>
    <col min="12294" max="12294" width="3.7109375" style="328" customWidth="1"/>
    <col min="12295" max="12295" width="10" style="328" bestFit="1" customWidth="1"/>
    <col min="12296" max="12296" width="3.7109375" style="328" customWidth="1"/>
    <col min="12297" max="12297" width="10" style="328" bestFit="1" customWidth="1"/>
    <col min="12298" max="12298" width="3.7109375" style="328" customWidth="1"/>
    <col min="12299" max="12299" width="12.28515625" style="328" bestFit="1" customWidth="1"/>
    <col min="12300" max="12300" width="7.28515625" style="328" customWidth="1"/>
    <col min="12301" max="12544" width="9.140625" style="328"/>
    <col min="12545" max="12545" width="15.85546875" style="328" bestFit="1" customWidth="1"/>
    <col min="12546" max="12546" width="3.7109375" style="328" customWidth="1"/>
    <col min="12547" max="12547" width="44.140625" style="328" bestFit="1" customWidth="1"/>
    <col min="12548" max="12548" width="3.7109375" style="328" customWidth="1"/>
    <col min="12549" max="12549" width="12.28515625" style="328" bestFit="1" customWidth="1"/>
    <col min="12550" max="12550" width="3.7109375" style="328" customWidth="1"/>
    <col min="12551" max="12551" width="10" style="328" bestFit="1" customWidth="1"/>
    <col min="12552" max="12552" width="3.7109375" style="328" customWidth="1"/>
    <col min="12553" max="12553" width="10" style="328" bestFit="1" customWidth="1"/>
    <col min="12554" max="12554" width="3.7109375" style="328" customWidth="1"/>
    <col min="12555" max="12555" width="12.28515625" style="328" bestFit="1" customWidth="1"/>
    <col min="12556" max="12556" width="7.28515625" style="328" customWidth="1"/>
    <col min="12557" max="12800" width="9.140625" style="328"/>
    <col min="12801" max="12801" width="15.85546875" style="328" bestFit="1" customWidth="1"/>
    <col min="12802" max="12802" width="3.7109375" style="328" customWidth="1"/>
    <col min="12803" max="12803" width="44.140625" style="328" bestFit="1" customWidth="1"/>
    <col min="12804" max="12804" width="3.7109375" style="328" customWidth="1"/>
    <col min="12805" max="12805" width="12.28515625" style="328" bestFit="1" customWidth="1"/>
    <col min="12806" max="12806" width="3.7109375" style="328" customWidth="1"/>
    <col min="12807" max="12807" width="10" style="328" bestFit="1" customWidth="1"/>
    <col min="12808" max="12808" width="3.7109375" style="328" customWidth="1"/>
    <col min="12809" max="12809" width="10" style="328" bestFit="1" customWidth="1"/>
    <col min="12810" max="12810" width="3.7109375" style="328" customWidth="1"/>
    <col min="12811" max="12811" width="12.28515625" style="328" bestFit="1" customWidth="1"/>
    <col min="12812" max="12812" width="7.28515625" style="328" customWidth="1"/>
    <col min="12813" max="13056" width="9.140625" style="328"/>
    <col min="13057" max="13057" width="15.85546875" style="328" bestFit="1" customWidth="1"/>
    <col min="13058" max="13058" width="3.7109375" style="328" customWidth="1"/>
    <col min="13059" max="13059" width="44.140625" style="328" bestFit="1" customWidth="1"/>
    <col min="13060" max="13060" width="3.7109375" style="328" customWidth="1"/>
    <col min="13061" max="13061" width="12.28515625" style="328" bestFit="1" customWidth="1"/>
    <col min="13062" max="13062" width="3.7109375" style="328" customWidth="1"/>
    <col min="13063" max="13063" width="10" style="328" bestFit="1" customWidth="1"/>
    <col min="13064" max="13064" width="3.7109375" style="328" customWidth="1"/>
    <col min="13065" max="13065" width="10" style="328" bestFit="1" customWidth="1"/>
    <col min="13066" max="13066" width="3.7109375" style="328" customWidth="1"/>
    <col min="13067" max="13067" width="12.28515625" style="328" bestFit="1" customWidth="1"/>
    <col min="13068" max="13068" width="7.28515625" style="328" customWidth="1"/>
    <col min="13069" max="13312" width="9.140625" style="328"/>
    <col min="13313" max="13313" width="15.85546875" style="328" bestFit="1" customWidth="1"/>
    <col min="13314" max="13314" width="3.7109375" style="328" customWidth="1"/>
    <col min="13315" max="13315" width="44.140625" style="328" bestFit="1" customWidth="1"/>
    <col min="13316" max="13316" width="3.7109375" style="328" customWidth="1"/>
    <col min="13317" max="13317" width="12.28515625" style="328" bestFit="1" customWidth="1"/>
    <col min="13318" max="13318" width="3.7109375" style="328" customWidth="1"/>
    <col min="13319" max="13319" width="10" style="328" bestFit="1" customWidth="1"/>
    <col min="13320" max="13320" width="3.7109375" style="328" customWidth="1"/>
    <col min="13321" max="13321" width="10" style="328" bestFit="1" customWidth="1"/>
    <col min="13322" max="13322" width="3.7109375" style="328" customWidth="1"/>
    <col min="13323" max="13323" width="12.28515625" style="328" bestFit="1" customWidth="1"/>
    <col min="13324" max="13324" width="7.28515625" style="328" customWidth="1"/>
    <col min="13325" max="13568" width="9.140625" style="328"/>
    <col min="13569" max="13569" width="15.85546875" style="328" bestFit="1" customWidth="1"/>
    <col min="13570" max="13570" width="3.7109375" style="328" customWidth="1"/>
    <col min="13571" max="13571" width="44.140625" style="328" bestFit="1" customWidth="1"/>
    <col min="13572" max="13572" width="3.7109375" style="328" customWidth="1"/>
    <col min="13573" max="13573" width="12.28515625" style="328" bestFit="1" customWidth="1"/>
    <col min="13574" max="13574" width="3.7109375" style="328" customWidth="1"/>
    <col min="13575" max="13575" width="10" style="328" bestFit="1" customWidth="1"/>
    <col min="13576" max="13576" width="3.7109375" style="328" customWidth="1"/>
    <col min="13577" max="13577" width="10" style="328" bestFit="1" customWidth="1"/>
    <col min="13578" max="13578" width="3.7109375" style="328" customWidth="1"/>
    <col min="13579" max="13579" width="12.28515625" style="328" bestFit="1" customWidth="1"/>
    <col min="13580" max="13580" width="7.28515625" style="328" customWidth="1"/>
    <col min="13581" max="13824" width="9.140625" style="328"/>
    <col min="13825" max="13825" width="15.85546875" style="328" bestFit="1" customWidth="1"/>
    <col min="13826" max="13826" width="3.7109375" style="328" customWidth="1"/>
    <col min="13827" max="13827" width="44.140625" style="328" bestFit="1" customWidth="1"/>
    <col min="13828" max="13828" width="3.7109375" style="328" customWidth="1"/>
    <col min="13829" max="13829" width="12.28515625" style="328" bestFit="1" customWidth="1"/>
    <col min="13830" max="13830" width="3.7109375" style="328" customWidth="1"/>
    <col min="13831" max="13831" width="10" style="328" bestFit="1" customWidth="1"/>
    <col min="13832" max="13832" width="3.7109375" style="328" customWidth="1"/>
    <col min="13833" max="13833" width="10" style="328" bestFit="1" customWidth="1"/>
    <col min="13834" max="13834" width="3.7109375" style="328" customWidth="1"/>
    <col min="13835" max="13835" width="12.28515625" style="328" bestFit="1" customWidth="1"/>
    <col min="13836" max="13836" width="7.28515625" style="328" customWidth="1"/>
    <col min="13837" max="14080" width="9.140625" style="328"/>
    <col min="14081" max="14081" width="15.85546875" style="328" bestFit="1" customWidth="1"/>
    <col min="14082" max="14082" width="3.7109375" style="328" customWidth="1"/>
    <col min="14083" max="14083" width="44.140625" style="328" bestFit="1" customWidth="1"/>
    <col min="14084" max="14084" width="3.7109375" style="328" customWidth="1"/>
    <col min="14085" max="14085" width="12.28515625" style="328" bestFit="1" customWidth="1"/>
    <col min="14086" max="14086" width="3.7109375" style="328" customWidth="1"/>
    <col min="14087" max="14087" width="10" style="328" bestFit="1" customWidth="1"/>
    <col min="14088" max="14088" width="3.7109375" style="328" customWidth="1"/>
    <col min="14089" max="14089" width="10" style="328" bestFit="1" customWidth="1"/>
    <col min="14090" max="14090" width="3.7109375" style="328" customWidth="1"/>
    <col min="14091" max="14091" width="12.28515625" style="328" bestFit="1" customWidth="1"/>
    <col min="14092" max="14092" width="7.28515625" style="328" customWidth="1"/>
    <col min="14093" max="14336" width="9.140625" style="328"/>
    <col min="14337" max="14337" width="15.85546875" style="328" bestFit="1" customWidth="1"/>
    <col min="14338" max="14338" width="3.7109375" style="328" customWidth="1"/>
    <col min="14339" max="14339" width="44.140625" style="328" bestFit="1" customWidth="1"/>
    <col min="14340" max="14340" width="3.7109375" style="328" customWidth="1"/>
    <col min="14341" max="14341" width="12.28515625" style="328" bestFit="1" customWidth="1"/>
    <col min="14342" max="14342" width="3.7109375" style="328" customWidth="1"/>
    <col min="14343" max="14343" width="10" style="328" bestFit="1" customWidth="1"/>
    <col min="14344" max="14344" width="3.7109375" style="328" customWidth="1"/>
    <col min="14345" max="14345" width="10" style="328" bestFit="1" customWidth="1"/>
    <col min="14346" max="14346" width="3.7109375" style="328" customWidth="1"/>
    <col min="14347" max="14347" width="12.28515625" style="328" bestFit="1" customWidth="1"/>
    <col min="14348" max="14348" width="7.28515625" style="328" customWidth="1"/>
    <col min="14349" max="14592" width="9.140625" style="328"/>
    <col min="14593" max="14593" width="15.85546875" style="328" bestFit="1" customWidth="1"/>
    <col min="14594" max="14594" width="3.7109375" style="328" customWidth="1"/>
    <col min="14595" max="14595" width="44.140625" style="328" bestFit="1" customWidth="1"/>
    <col min="14596" max="14596" width="3.7109375" style="328" customWidth="1"/>
    <col min="14597" max="14597" width="12.28515625" style="328" bestFit="1" customWidth="1"/>
    <col min="14598" max="14598" width="3.7109375" style="328" customWidth="1"/>
    <col min="14599" max="14599" width="10" style="328" bestFit="1" customWidth="1"/>
    <col min="14600" max="14600" width="3.7109375" style="328" customWidth="1"/>
    <col min="14601" max="14601" width="10" style="328" bestFit="1" customWidth="1"/>
    <col min="14602" max="14602" width="3.7109375" style="328" customWidth="1"/>
    <col min="14603" max="14603" width="12.28515625" style="328" bestFit="1" customWidth="1"/>
    <col min="14604" max="14604" width="7.28515625" style="328" customWidth="1"/>
    <col min="14605" max="14848" width="9.140625" style="328"/>
    <col min="14849" max="14849" width="15.85546875" style="328" bestFit="1" customWidth="1"/>
    <col min="14850" max="14850" width="3.7109375" style="328" customWidth="1"/>
    <col min="14851" max="14851" width="44.140625" style="328" bestFit="1" customWidth="1"/>
    <col min="14852" max="14852" width="3.7109375" style="328" customWidth="1"/>
    <col min="14853" max="14853" width="12.28515625" style="328" bestFit="1" customWidth="1"/>
    <col min="14854" max="14854" width="3.7109375" style="328" customWidth="1"/>
    <col min="14855" max="14855" width="10" style="328" bestFit="1" customWidth="1"/>
    <col min="14856" max="14856" width="3.7109375" style="328" customWidth="1"/>
    <col min="14857" max="14857" width="10" style="328" bestFit="1" customWidth="1"/>
    <col min="14858" max="14858" width="3.7109375" style="328" customWidth="1"/>
    <col min="14859" max="14859" width="12.28515625" style="328" bestFit="1" customWidth="1"/>
    <col min="14860" max="14860" width="7.28515625" style="328" customWidth="1"/>
    <col min="14861" max="15104" width="9.140625" style="328"/>
    <col min="15105" max="15105" width="15.85546875" style="328" bestFit="1" customWidth="1"/>
    <col min="15106" max="15106" width="3.7109375" style="328" customWidth="1"/>
    <col min="15107" max="15107" width="44.140625" style="328" bestFit="1" customWidth="1"/>
    <col min="15108" max="15108" width="3.7109375" style="328" customWidth="1"/>
    <col min="15109" max="15109" width="12.28515625" style="328" bestFit="1" customWidth="1"/>
    <col min="15110" max="15110" width="3.7109375" style="328" customWidth="1"/>
    <col min="15111" max="15111" width="10" style="328" bestFit="1" customWidth="1"/>
    <col min="15112" max="15112" width="3.7109375" style="328" customWidth="1"/>
    <col min="15113" max="15113" width="10" style="328" bestFit="1" customWidth="1"/>
    <col min="15114" max="15114" width="3.7109375" style="328" customWidth="1"/>
    <col min="15115" max="15115" width="12.28515625" style="328" bestFit="1" customWidth="1"/>
    <col min="15116" max="15116" width="7.28515625" style="328" customWidth="1"/>
    <col min="15117" max="15360" width="9.140625" style="328"/>
    <col min="15361" max="15361" width="15.85546875" style="328" bestFit="1" customWidth="1"/>
    <col min="15362" max="15362" width="3.7109375" style="328" customWidth="1"/>
    <col min="15363" max="15363" width="44.140625" style="328" bestFit="1" customWidth="1"/>
    <col min="15364" max="15364" width="3.7109375" style="328" customWidth="1"/>
    <col min="15365" max="15365" width="12.28515625" style="328" bestFit="1" customWidth="1"/>
    <col min="15366" max="15366" width="3.7109375" style="328" customWidth="1"/>
    <col min="15367" max="15367" width="10" style="328" bestFit="1" customWidth="1"/>
    <col min="15368" max="15368" width="3.7109375" style="328" customWidth="1"/>
    <col min="15369" max="15369" width="10" style="328" bestFit="1" customWidth="1"/>
    <col min="15370" max="15370" width="3.7109375" style="328" customWidth="1"/>
    <col min="15371" max="15371" width="12.28515625" style="328" bestFit="1" customWidth="1"/>
    <col min="15372" max="15372" width="7.28515625" style="328" customWidth="1"/>
    <col min="15373" max="15616" width="9.140625" style="328"/>
    <col min="15617" max="15617" width="15.85546875" style="328" bestFit="1" customWidth="1"/>
    <col min="15618" max="15618" width="3.7109375" style="328" customWidth="1"/>
    <col min="15619" max="15619" width="44.140625" style="328" bestFit="1" customWidth="1"/>
    <col min="15620" max="15620" width="3.7109375" style="328" customWidth="1"/>
    <col min="15621" max="15621" width="12.28515625" style="328" bestFit="1" customWidth="1"/>
    <col min="15622" max="15622" width="3.7109375" style="328" customWidth="1"/>
    <col min="15623" max="15623" width="10" style="328" bestFit="1" customWidth="1"/>
    <col min="15624" max="15624" width="3.7109375" style="328" customWidth="1"/>
    <col min="15625" max="15625" width="10" style="328" bestFit="1" customWidth="1"/>
    <col min="15626" max="15626" width="3.7109375" style="328" customWidth="1"/>
    <col min="15627" max="15627" width="12.28515625" style="328" bestFit="1" customWidth="1"/>
    <col min="15628" max="15628" width="7.28515625" style="328" customWidth="1"/>
    <col min="15629" max="15872" width="9.140625" style="328"/>
    <col min="15873" max="15873" width="15.85546875" style="328" bestFit="1" customWidth="1"/>
    <col min="15874" max="15874" width="3.7109375" style="328" customWidth="1"/>
    <col min="15875" max="15875" width="44.140625" style="328" bestFit="1" customWidth="1"/>
    <col min="15876" max="15876" width="3.7109375" style="328" customWidth="1"/>
    <col min="15877" max="15877" width="12.28515625" style="328" bestFit="1" customWidth="1"/>
    <col min="15878" max="15878" width="3.7109375" style="328" customWidth="1"/>
    <col min="15879" max="15879" width="10" style="328" bestFit="1" customWidth="1"/>
    <col min="15880" max="15880" width="3.7109375" style="328" customWidth="1"/>
    <col min="15881" max="15881" width="10" style="328" bestFit="1" customWidth="1"/>
    <col min="15882" max="15882" width="3.7109375" style="328" customWidth="1"/>
    <col min="15883" max="15883" width="12.28515625" style="328" bestFit="1" customWidth="1"/>
    <col min="15884" max="15884" width="7.28515625" style="328" customWidth="1"/>
    <col min="15885" max="16128" width="9.140625" style="328"/>
    <col min="16129" max="16129" width="15.85546875" style="328" bestFit="1" customWidth="1"/>
    <col min="16130" max="16130" width="3.7109375" style="328" customWidth="1"/>
    <col min="16131" max="16131" width="44.140625" style="328" bestFit="1" customWidth="1"/>
    <col min="16132" max="16132" width="3.7109375" style="328" customWidth="1"/>
    <col min="16133" max="16133" width="12.28515625" style="328" bestFit="1" customWidth="1"/>
    <col min="16134" max="16134" width="3.7109375" style="328" customWidth="1"/>
    <col min="16135" max="16135" width="10" style="328" bestFit="1" customWidth="1"/>
    <col min="16136" max="16136" width="3.7109375" style="328" customWidth="1"/>
    <col min="16137" max="16137" width="10" style="328" bestFit="1" customWidth="1"/>
    <col min="16138" max="16138" width="3.7109375" style="328" customWidth="1"/>
    <col min="16139" max="16139" width="12.28515625" style="328" bestFit="1" customWidth="1"/>
    <col min="16140" max="16140" width="7.28515625" style="328" customWidth="1"/>
    <col min="16141" max="16384" width="9.140625" style="328"/>
  </cols>
  <sheetData>
    <row r="1" spans="1:12">
      <c r="A1" s="306"/>
      <c r="B1" s="307"/>
      <c r="J1" s="306" t="s">
        <v>158</v>
      </c>
      <c r="K1" s="307"/>
      <c r="L1" s="307"/>
    </row>
    <row r="2" spans="1:12">
      <c r="A2" s="273" t="s">
        <v>257</v>
      </c>
      <c r="B2" s="273" t="s">
        <v>258</v>
      </c>
      <c r="C2" s="274"/>
      <c r="D2" s="274"/>
      <c r="E2" s="275" t="s">
        <v>259</v>
      </c>
      <c r="F2" s="276"/>
      <c r="G2" s="275" t="s">
        <v>260</v>
      </c>
      <c r="H2" s="276"/>
      <c r="I2" s="275" t="s">
        <v>261</v>
      </c>
      <c r="J2" s="276"/>
      <c r="K2" s="275" t="s">
        <v>262</v>
      </c>
      <c r="L2" s="276"/>
    </row>
    <row r="3" spans="1:12">
      <c r="A3" s="277">
        <v>1</v>
      </c>
      <c r="B3" s="277" t="s">
        <v>264</v>
      </c>
      <c r="C3" s="278"/>
      <c r="D3" s="278"/>
      <c r="E3" s="300">
        <v>5623460.5300000003</v>
      </c>
      <c r="F3" s="280"/>
      <c r="G3" s="300">
        <v>3005531.71</v>
      </c>
      <c r="H3" s="280"/>
      <c r="I3" s="300">
        <v>3002213.74</v>
      </c>
      <c r="J3" s="280"/>
      <c r="K3" s="300">
        <v>5626778.5</v>
      </c>
      <c r="L3" s="294" t="e">
        <f>VLOOKUP(A3,#REF!,3,0)</f>
        <v>#REF!</v>
      </c>
    </row>
    <row r="4" spans="1:12">
      <c r="A4" s="277" t="s">
        <v>269</v>
      </c>
      <c r="B4" s="306" t="s">
        <v>158</v>
      </c>
      <c r="C4" s="277" t="s">
        <v>270</v>
      </c>
      <c r="D4" s="278"/>
      <c r="E4" s="300">
        <v>5260412.5</v>
      </c>
      <c r="F4" s="280"/>
      <c r="G4" s="300">
        <v>3005531.71</v>
      </c>
      <c r="H4" s="280"/>
      <c r="I4" s="300">
        <v>2993958.12</v>
      </c>
      <c r="J4" s="280"/>
      <c r="K4" s="300">
        <v>5271986.09</v>
      </c>
      <c r="L4" s="294" t="e">
        <f>VLOOKUP(A4,#REF!,3,0)</f>
        <v>#REF!</v>
      </c>
    </row>
    <row r="5" spans="1:12">
      <c r="A5" s="277" t="s">
        <v>274</v>
      </c>
      <c r="B5" s="306" t="s">
        <v>158</v>
      </c>
      <c r="C5" s="277" t="s">
        <v>275</v>
      </c>
      <c r="D5" s="278"/>
      <c r="E5" s="300">
        <v>5166469.03</v>
      </c>
      <c r="F5" s="280"/>
      <c r="G5" s="300">
        <v>2711424.21</v>
      </c>
      <c r="H5" s="280"/>
      <c r="I5" s="300">
        <v>2801946.92</v>
      </c>
      <c r="J5" s="280"/>
      <c r="K5" s="300">
        <v>5075946.32</v>
      </c>
      <c r="L5" s="294" t="e">
        <f>VLOOKUP(A5,#REF!,3,0)</f>
        <v>#REF!</v>
      </c>
    </row>
    <row r="6" spans="1:12">
      <c r="A6" s="277" t="s">
        <v>280</v>
      </c>
      <c r="B6" s="306" t="s">
        <v>158</v>
      </c>
      <c r="C6" s="277" t="s">
        <v>275</v>
      </c>
      <c r="D6" s="278"/>
      <c r="E6" s="300">
        <v>5166469.03</v>
      </c>
      <c r="F6" s="280"/>
      <c r="G6" s="300">
        <v>2711424.21</v>
      </c>
      <c r="H6" s="280"/>
      <c r="I6" s="300">
        <v>2801946.92</v>
      </c>
      <c r="J6" s="280"/>
      <c r="K6" s="300">
        <v>5075946.32</v>
      </c>
      <c r="L6" s="294" t="e">
        <f>VLOOKUP(A6,#REF!,3,0)</f>
        <v>#REF!</v>
      </c>
    </row>
    <row r="7" spans="1:12">
      <c r="A7" s="277" t="s">
        <v>281</v>
      </c>
      <c r="B7" s="306" t="s">
        <v>158</v>
      </c>
      <c r="C7" s="277" t="s">
        <v>282</v>
      </c>
      <c r="D7" s="278"/>
      <c r="E7" s="300">
        <v>25887.82</v>
      </c>
      <c r="F7" s="280"/>
      <c r="G7" s="300">
        <v>10170</v>
      </c>
      <c r="H7" s="280"/>
      <c r="I7" s="300">
        <v>10170</v>
      </c>
      <c r="J7" s="280"/>
      <c r="K7" s="300">
        <v>25887.82</v>
      </c>
      <c r="L7" s="294" t="e">
        <f>VLOOKUP(A7,#REF!,3,0)</f>
        <v>#REF!</v>
      </c>
    </row>
    <row r="8" spans="1:12">
      <c r="A8" s="281" t="s">
        <v>285</v>
      </c>
      <c r="B8" s="306" t="s">
        <v>158</v>
      </c>
      <c r="C8" s="281" t="s">
        <v>286</v>
      </c>
      <c r="D8" s="282"/>
      <c r="E8" s="301">
        <v>25887.82</v>
      </c>
      <c r="F8" s="284"/>
      <c r="G8" s="283">
        <v>0</v>
      </c>
      <c r="H8" s="284"/>
      <c r="I8" s="283">
        <v>0</v>
      </c>
      <c r="J8" s="284"/>
      <c r="K8" s="301">
        <v>25887.82</v>
      </c>
      <c r="L8" s="294" t="e">
        <f>VLOOKUP(A8,#REF!,3,0)</f>
        <v>#REF!</v>
      </c>
    </row>
    <row r="9" spans="1:12">
      <c r="A9" s="281" t="s">
        <v>288</v>
      </c>
      <c r="B9" s="306" t="s">
        <v>158</v>
      </c>
      <c r="C9" s="281" t="s">
        <v>289</v>
      </c>
      <c r="D9" s="282"/>
      <c r="E9" s="283">
        <v>0</v>
      </c>
      <c r="F9" s="284"/>
      <c r="G9" s="301">
        <v>10170</v>
      </c>
      <c r="H9" s="284"/>
      <c r="I9" s="301">
        <v>10170</v>
      </c>
      <c r="J9" s="284"/>
      <c r="K9" s="283">
        <v>0</v>
      </c>
      <c r="L9" s="294" t="e">
        <f>VLOOKUP(A9,#REF!,3,0)</f>
        <v>#REF!</v>
      </c>
    </row>
    <row r="10" spans="1:12">
      <c r="A10" s="285"/>
      <c r="B10" s="306"/>
      <c r="C10" s="285"/>
      <c r="D10" s="286"/>
      <c r="E10" s="286"/>
      <c r="F10" s="286"/>
      <c r="G10" s="286"/>
      <c r="H10" s="286"/>
      <c r="I10" s="286"/>
      <c r="J10" s="286"/>
      <c r="K10" s="286"/>
      <c r="L10" s="294"/>
    </row>
    <row r="11" spans="1:12">
      <c r="A11" s="277" t="s">
        <v>291</v>
      </c>
      <c r="B11" s="306" t="s">
        <v>158</v>
      </c>
      <c r="C11" s="277" t="s">
        <v>292</v>
      </c>
      <c r="D11" s="278"/>
      <c r="E11" s="300">
        <v>33507.870000000003</v>
      </c>
      <c r="F11" s="280"/>
      <c r="G11" s="300">
        <v>1690186.49</v>
      </c>
      <c r="H11" s="280"/>
      <c r="I11" s="300">
        <v>1720799.46</v>
      </c>
      <c r="J11" s="280"/>
      <c r="K11" s="300">
        <v>2894.9</v>
      </c>
      <c r="L11" s="294" t="e">
        <f>VLOOKUP(A11,#REF!,3,0)</f>
        <v>#REF!</v>
      </c>
    </row>
    <row r="12" spans="1:12">
      <c r="A12" s="281" t="s">
        <v>297</v>
      </c>
      <c r="B12" s="306" t="s">
        <v>158</v>
      </c>
      <c r="C12" s="281" t="s">
        <v>4021</v>
      </c>
      <c r="D12" s="282"/>
      <c r="E12" s="301">
        <v>33507.86</v>
      </c>
      <c r="F12" s="284"/>
      <c r="G12" s="301">
        <v>25471.58</v>
      </c>
      <c r="H12" s="284"/>
      <c r="I12" s="301">
        <v>56084.55</v>
      </c>
      <c r="J12" s="284"/>
      <c r="K12" s="301">
        <v>2894.89</v>
      </c>
      <c r="L12" s="294" t="e">
        <f>VLOOKUP(A12,#REF!,3,0)</f>
        <v>#REF!</v>
      </c>
    </row>
    <row r="13" spans="1:12">
      <c r="A13" s="281" t="s">
        <v>303</v>
      </c>
      <c r="B13" s="306" t="s">
        <v>158</v>
      </c>
      <c r="C13" s="281" t="s">
        <v>4023</v>
      </c>
      <c r="D13" s="282"/>
      <c r="E13" s="283">
        <v>0</v>
      </c>
      <c r="F13" s="284"/>
      <c r="G13" s="301">
        <v>1628114.91</v>
      </c>
      <c r="H13" s="284"/>
      <c r="I13" s="301">
        <v>1628114.91</v>
      </c>
      <c r="J13" s="284"/>
      <c r="K13" s="283">
        <v>0</v>
      </c>
      <c r="L13" s="294" t="e">
        <f>VLOOKUP(A13,#REF!,3,0)</f>
        <v>#REF!</v>
      </c>
    </row>
    <row r="14" spans="1:12">
      <c r="A14" s="281" t="s">
        <v>309</v>
      </c>
      <c r="B14" s="306" t="s">
        <v>158</v>
      </c>
      <c r="C14" s="281" t="s">
        <v>4025</v>
      </c>
      <c r="D14" s="282"/>
      <c r="E14" s="283">
        <v>0</v>
      </c>
      <c r="F14" s="284"/>
      <c r="G14" s="301">
        <v>36600</v>
      </c>
      <c r="H14" s="284"/>
      <c r="I14" s="301">
        <v>36600</v>
      </c>
      <c r="J14" s="284"/>
      <c r="K14" s="283">
        <v>0</v>
      </c>
      <c r="L14" s="294" t="e">
        <f>VLOOKUP(A14,#REF!,3,0)</f>
        <v>#REF!</v>
      </c>
    </row>
    <row r="15" spans="1:12">
      <c r="A15" s="281" t="s">
        <v>321</v>
      </c>
      <c r="B15" s="306" t="s">
        <v>158</v>
      </c>
      <c r="C15" s="281" t="s">
        <v>4028</v>
      </c>
      <c r="D15" s="282"/>
      <c r="E15" s="283">
        <v>0.01</v>
      </c>
      <c r="F15" s="284"/>
      <c r="G15" s="283">
        <v>0</v>
      </c>
      <c r="H15" s="284"/>
      <c r="I15" s="283">
        <v>0</v>
      </c>
      <c r="J15" s="284"/>
      <c r="K15" s="283">
        <v>0.01</v>
      </c>
      <c r="L15" s="294" t="e">
        <f>VLOOKUP(A15,#REF!,3,0)</f>
        <v>#REF!</v>
      </c>
    </row>
    <row r="16" spans="1:12">
      <c r="A16" s="285"/>
      <c r="B16" s="306"/>
      <c r="C16" s="285"/>
      <c r="D16" s="286"/>
      <c r="E16" s="286"/>
      <c r="F16" s="286"/>
      <c r="G16" s="286"/>
      <c r="H16" s="286"/>
      <c r="I16" s="286"/>
      <c r="J16" s="286"/>
      <c r="K16" s="286"/>
      <c r="L16" s="294"/>
    </row>
    <row r="17" spans="1:12">
      <c r="A17" s="277" t="s">
        <v>329</v>
      </c>
      <c r="B17" s="306" t="s">
        <v>158</v>
      </c>
      <c r="C17" s="277" t="s">
        <v>330</v>
      </c>
      <c r="D17" s="278"/>
      <c r="E17" s="300">
        <v>4343111.5599999996</v>
      </c>
      <c r="F17" s="280"/>
      <c r="G17" s="300">
        <v>926496.18</v>
      </c>
      <c r="H17" s="280"/>
      <c r="I17" s="300">
        <v>900489.47</v>
      </c>
      <c r="J17" s="280"/>
      <c r="K17" s="300">
        <v>4369118.2699999996</v>
      </c>
      <c r="L17" s="294" t="e">
        <f>VLOOKUP(A17,#REF!,3,0)</f>
        <v>#REF!</v>
      </c>
    </row>
    <row r="18" spans="1:12">
      <c r="A18" s="281" t="s">
        <v>335</v>
      </c>
      <c r="B18" s="306" t="s">
        <v>158</v>
      </c>
      <c r="C18" s="281" t="s">
        <v>4251</v>
      </c>
      <c r="D18" s="282"/>
      <c r="E18" s="301">
        <v>67057.919999999998</v>
      </c>
      <c r="F18" s="284"/>
      <c r="G18" s="301">
        <v>36474.400000000001</v>
      </c>
      <c r="H18" s="284"/>
      <c r="I18" s="283">
        <v>7.37</v>
      </c>
      <c r="J18" s="284"/>
      <c r="K18" s="301">
        <v>103524.95</v>
      </c>
      <c r="L18" s="294" t="e">
        <f>VLOOKUP(A18,#REF!,3,0)</f>
        <v>#REF!</v>
      </c>
    </row>
    <row r="19" spans="1:12">
      <c r="A19" s="281" t="s">
        <v>340</v>
      </c>
      <c r="B19" s="306" t="s">
        <v>158</v>
      </c>
      <c r="C19" s="281" t="s">
        <v>4253</v>
      </c>
      <c r="D19" s="282"/>
      <c r="E19" s="301">
        <v>234210.09</v>
      </c>
      <c r="F19" s="284"/>
      <c r="G19" s="301">
        <v>829782.26</v>
      </c>
      <c r="H19" s="284"/>
      <c r="I19" s="301">
        <v>535409.41</v>
      </c>
      <c r="J19" s="284"/>
      <c r="K19" s="301">
        <v>528582.93999999994</v>
      </c>
      <c r="L19" s="294" t="e">
        <f>VLOOKUP(A19,#REF!,3,0)</f>
        <v>#REF!</v>
      </c>
    </row>
    <row r="20" spans="1:12">
      <c r="A20" s="281" t="s">
        <v>4255</v>
      </c>
      <c r="B20" s="306" t="s">
        <v>158</v>
      </c>
      <c r="C20" s="281" t="s">
        <v>4256</v>
      </c>
      <c r="D20" s="282"/>
      <c r="E20" s="283">
        <v>229.82</v>
      </c>
      <c r="F20" s="284"/>
      <c r="G20" s="283">
        <v>0.03</v>
      </c>
      <c r="H20" s="284"/>
      <c r="I20" s="283">
        <v>0.06</v>
      </c>
      <c r="J20" s="284"/>
      <c r="K20" s="283">
        <v>229.79</v>
      </c>
      <c r="L20" s="294" t="e">
        <f>VLOOKUP(A20,#REF!,3,0)</f>
        <v>#REF!</v>
      </c>
    </row>
    <row r="21" spans="1:12">
      <c r="A21" s="281" t="s">
        <v>346</v>
      </c>
      <c r="B21" s="306" t="s">
        <v>158</v>
      </c>
      <c r="C21" s="281" t="s">
        <v>4030</v>
      </c>
      <c r="D21" s="282"/>
      <c r="E21" s="283">
        <v>0.01</v>
      </c>
      <c r="F21" s="284"/>
      <c r="G21" s="283">
        <v>0</v>
      </c>
      <c r="H21" s="284"/>
      <c r="I21" s="283">
        <v>0</v>
      </c>
      <c r="J21" s="284"/>
      <c r="K21" s="283">
        <v>0.01</v>
      </c>
      <c r="L21" s="294" t="e">
        <f>VLOOKUP(A21,#REF!,3,0)</f>
        <v>#REF!</v>
      </c>
    </row>
    <row r="22" spans="1:12">
      <c r="A22" s="281" t="s">
        <v>359</v>
      </c>
      <c r="B22" s="306" t="s">
        <v>158</v>
      </c>
      <c r="C22" s="281" t="s">
        <v>4031</v>
      </c>
      <c r="D22" s="282"/>
      <c r="E22" s="301">
        <v>438766.28</v>
      </c>
      <c r="F22" s="284"/>
      <c r="G22" s="283">
        <v>584.29999999999995</v>
      </c>
      <c r="H22" s="284"/>
      <c r="I22" s="283">
        <v>92.8</v>
      </c>
      <c r="J22" s="284"/>
      <c r="K22" s="301">
        <v>439257.78</v>
      </c>
      <c r="L22" s="294" t="e">
        <f>VLOOKUP(A22,#REF!,3,0)</f>
        <v>#REF!</v>
      </c>
    </row>
    <row r="23" spans="1:12">
      <c r="A23" s="281" t="s">
        <v>365</v>
      </c>
      <c r="B23" s="306" t="s">
        <v>158</v>
      </c>
      <c r="C23" s="281" t="s">
        <v>4033</v>
      </c>
      <c r="D23" s="282"/>
      <c r="E23" s="301">
        <v>1250253.1000000001</v>
      </c>
      <c r="F23" s="284"/>
      <c r="G23" s="301">
        <v>1072.8499999999999</v>
      </c>
      <c r="H23" s="284"/>
      <c r="I23" s="283">
        <v>0</v>
      </c>
      <c r="J23" s="284"/>
      <c r="K23" s="301">
        <v>1251325.95</v>
      </c>
      <c r="L23" s="294" t="e">
        <f>VLOOKUP(A23,#REF!,3,0)</f>
        <v>#REF!</v>
      </c>
    </row>
    <row r="24" spans="1:12">
      <c r="A24" s="281" t="s">
        <v>1885</v>
      </c>
      <c r="B24" s="306" t="s">
        <v>158</v>
      </c>
      <c r="C24" s="281" t="s">
        <v>4035</v>
      </c>
      <c r="D24" s="282"/>
      <c r="E24" s="301">
        <v>1166283.82</v>
      </c>
      <c r="F24" s="284"/>
      <c r="G24" s="301">
        <v>57375.88</v>
      </c>
      <c r="H24" s="284"/>
      <c r="I24" s="283">
        <v>0</v>
      </c>
      <c r="J24" s="284"/>
      <c r="K24" s="301">
        <v>1223659.7</v>
      </c>
      <c r="L24" s="294" t="e">
        <f>VLOOKUP(A24,#REF!,3,0)</f>
        <v>#REF!</v>
      </c>
    </row>
    <row r="25" spans="1:12">
      <c r="A25" s="281" t="s">
        <v>1923</v>
      </c>
      <c r="B25" s="306" t="s">
        <v>158</v>
      </c>
      <c r="C25" s="281" t="s">
        <v>1924</v>
      </c>
      <c r="D25" s="282"/>
      <c r="E25" s="301">
        <v>500024.04</v>
      </c>
      <c r="F25" s="284"/>
      <c r="G25" s="283">
        <v>241.53</v>
      </c>
      <c r="H25" s="284"/>
      <c r="I25" s="301">
        <v>364061.68</v>
      </c>
      <c r="J25" s="284"/>
      <c r="K25" s="301">
        <v>136203.89000000001</v>
      </c>
      <c r="L25" s="294" t="e">
        <f>VLOOKUP(A25,#REF!,3,0)</f>
        <v>#REF!</v>
      </c>
    </row>
    <row r="26" spans="1:12">
      <c r="A26" s="281" t="s">
        <v>2494</v>
      </c>
      <c r="B26" s="306" t="s">
        <v>158</v>
      </c>
      <c r="C26" s="281" t="s">
        <v>4037</v>
      </c>
      <c r="D26" s="282"/>
      <c r="E26" s="301">
        <v>551737.16</v>
      </c>
      <c r="F26" s="284"/>
      <c r="G26" s="283">
        <v>775.75</v>
      </c>
      <c r="H26" s="284"/>
      <c r="I26" s="283">
        <v>738.14</v>
      </c>
      <c r="J26" s="284"/>
      <c r="K26" s="301">
        <v>551774.77</v>
      </c>
      <c r="L26" s="294" t="e">
        <f>VLOOKUP(A26,#REF!,3,0)</f>
        <v>#REF!</v>
      </c>
    </row>
    <row r="27" spans="1:12">
      <c r="A27" s="281" t="s">
        <v>2497</v>
      </c>
      <c r="B27" s="306" t="s">
        <v>158</v>
      </c>
      <c r="C27" s="281" t="s">
        <v>4039</v>
      </c>
      <c r="D27" s="282"/>
      <c r="E27" s="301">
        <v>134549.32</v>
      </c>
      <c r="F27" s="284"/>
      <c r="G27" s="283">
        <v>189.18</v>
      </c>
      <c r="H27" s="284"/>
      <c r="I27" s="283">
        <v>180.01</v>
      </c>
      <c r="J27" s="284"/>
      <c r="K27" s="301">
        <v>134558.49</v>
      </c>
      <c r="L27" s="294" t="e">
        <f>VLOOKUP(A27,#REF!,3,0)</f>
        <v>#REF!</v>
      </c>
    </row>
    <row r="28" spans="1:12">
      <c r="A28" s="285"/>
      <c r="B28" s="306"/>
      <c r="C28" s="285"/>
      <c r="D28" s="286"/>
      <c r="E28" s="286"/>
      <c r="F28" s="286"/>
      <c r="G28" s="286"/>
      <c r="H28" s="286"/>
      <c r="I28" s="286"/>
      <c r="J28" s="286"/>
      <c r="K28" s="286"/>
      <c r="L28" s="294"/>
    </row>
    <row r="29" spans="1:12">
      <c r="A29" s="277" t="s">
        <v>385</v>
      </c>
      <c r="B29" s="306" t="s">
        <v>158</v>
      </c>
      <c r="C29" s="277" t="s">
        <v>386</v>
      </c>
      <c r="D29" s="278"/>
      <c r="E29" s="300">
        <v>762010.28</v>
      </c>
      <c r="F29" s="280"/>
      <c r="G29" s="279">
        <v>711.58</v>
      </c>
      <c r="H29" s="280"/>
      <c r="I29" s="300">
        <v>84729.51</v>
      </c>
      <c r="J29" s="280"/>
      <c r="K29" s="300">
        <v>677992.35</v>
      </c>
      <c r="L29" s="294" t="e">
        <f>VLOOKUP(A29,#REF!,3,0)</f>
        <v>#REF!</v>
      </c>
    </row>
    <row r="30" spans="1:12">
      <c r="A30" s="281" t="s">
        <v>1887</v>
      </c>
      <c r="B30" s="306" t="s">
        <v>158</v>
      </c>
      <c r="C30" s="281" t="s">
        <v>4046</v>
      </c>
      <c r="D30" s="282"/>
      <c r="E30" s="301">
        <v>354404.12</v>
      </c>
      <c r="F30" s="284"/>
      <c r="G30" s="283">
        <v>243.68</v>
      </c>
      <c r="H30" s="284"/>
      <c r="I30" s="283">
        <v>366.47</v>
      </c>
      <c r="J30" s="284"/>
      <c r="K30" s="301">
        <v>354281.33</v>
      </c>
      <c r="L30" s="294" t="e">
        <f>VLOOKUP(A30,#REF!,3,0)</f>
        <v>#REF!</v>
      </c>
    </row>
    <row r="31" spans="1:12">
      <c r="A31" s="281" t="s">
        <v>4679</v>
      </c>
      <c r="B31" s="306" t="s">
        <v>158</v>
      </c>
      <c r="C31" s="281" t="s">
        <v>4680</v>
      </c>
      <c r="D31" s="282"/>
      <c r="E31" s="301">
        <v>8003.04</v>
      </c>
      <c r="F31" s="284"/>
      <c r="G31" s="283">
        <v>0.82</v>
      </c>
      <c r="H31" s="284"/>
      <c r="I31" s="283">
        <v>0.61</v>
      </c>
      <c r="J31" s="284"/>
      <c r="K31" s="301">
        <v>8003.25</v>
      </c>
      <c r="L31" s="294" t="e">
        <f>VLOOKUP(A31,#REF!,3,0)</f>
        <v>#REF!</v>
      </c>
    </row>
    <row r="32" spans="1:12">
      <c r="A32" s="281" t="s">
        <v>3539</v>
      </c>
      <c r="B32" s="306" t="s">
        <v>158</v>
      </c>
      <c r="C32" s="281" t="s">
        <v>4048</v>
      </c>
      <c r="D32" s="282"/>
      <c r="E32" s="301">
        <v>358243.67</v>
      </c>
      <c r="F32" s="284"/>
      <c r="G32" s="283">
        <v>463.41</v>
      </c>
      <c r="H32" s="284"/>
      <c r="I32" s="301">
        <v>42999.31</v>
      </c>
      <c r="J32" s="284"/>
      <c r="K32" s="301">
        <v>315707.77</v>
      </c>
      <c r="L32" s="294" t="e">
        <f>VLOOKUP(A32,#REF!,3,0)</f>
        <v>#REF!</v>
      </c>
    </row>
    <row r="33" spans="1:12">
      <c r="A33" s="281" t="s">
        <v>4483</v>
      </c>
      <c r="B33" s="306" t="s">
        <v>158</v>
      </c>
      <c r="C33" s="281" t="s">
        <v>4484</v>
      </c>
      <c r="D33" s="282"/>
      <c r="E33" s="301">
        <v>41359.449999999997</v>
      </c>
      <c r="F33" s="284"/>
      <c r="G33" s="283">
        <v>3.67</v>
      </c>
      <c r="H33" s="284"/>
      <c r="I33" s="301">
        <v>41363.120000000003</v>
      </c>
      <c r="J33" s="284"/>
      <c r="K33" s="283">
        <v>0</v>
      </c>
      <c r="L33" s="294" t="e">
        <f>VLOOKUP(A33,#REF!,3,0)</f>
        <v>#REF!</v>
      </c>
    </row>
    <row r="34" spans="1:12">
      <c r="A34" s="285"/>
      <c r="B34" s="306"/>
      <c r="C34" s="285"/>
      <c r="D34" s="286"/>
      <c r="E34" s="286"/>
      <c r="F34" s="286"/>
      <c r="G34" s="286"/>
      <c r="H34" s="286"/>
      <c r="I34" s="286"/>
      <c r="J34" s="286"/>
      <c r="K34" s="286"/>
      <c r="L34" s="294"/>
    </row>
    <row r="35" spans="1:12">
      <c r="A35" s="277" t="s">
        <v>393</v>
      </c>
      <c r="B35" s="306" t="s">
        <v>158</v>
      </c>
      <c r="C35" s="277" t="s">
        <v>325</v>
      </c>
      <c r="D35" s="278"/>
      <c r="E35" s="300">
        <v>1951.5</v>
      </c>
      <c r="F35" s="280"/>
      <c r="G35" s="300">
        <v>83859.960000000006</v>
      </c>
      <c r="H35" s="280"/>
      <c r="I35" s="300">
        <v>85758.48</v>
      </c>
      <c r="J35" s="280"/>
      <c r="K35" s="279">
        <v>52.98</v>
      </c>
      <c r="L35" s="294" t="e">
        <f>VLOOKUP(A35,#REF!,3,0)</f>
        <v>#REF!</v>
      </c>
    </row>
    <row r="36" spans="1:12">
      <c r="A36" s="281" t="s">
        <v>3543</v>
      </c>
      <c r="B36" s="306" t="s">
        <v>158</v>
      </c>
      <c r="C36" s="281" t="s">
        <v>3540</v>
      </c>
      <c r="D36" s="282"/>
      <c r="E36" s="301">
        <v>1951.5</v>
      </c>
      <c r="F36" s="284"/>
      <c r="G36" s="301">
        <v>83859.960000000006</v>
      </c>
      <c r="H36" s="284"/>
      <c r="I36" s="301">
        <v>85758.48</v>
      </c>
      <c r="J36" s="284"/>
      <c r="K36" s="283">
        <v>52.98</v>
      </c>
      <c r="L36" s="294" t="e">
        <f>VLOOKUP(A36,#REF!,3,0)</f>
        <v>#REF!</v>
      </c>
    </row>
    <row r="37" spans="1:12">
      <c r="A37" s="285"/>
      <c r="B37" s="306"/>
      <c r="C37" s="285"/>
      <c r="D37" s="286"/>
      <c r="E37" s="286"/>
      <c r="F37" s="286"/>
      <c r="G37" s="286"/>
      <c r="H37" s="286"/>
      <c r="I37" s="286"/>
      <c r="J37" s="286"/>
      <c r="K37" s="286"/>
      <c r="L37" s="294"/>
    </row>
    <row r="38" spans="1:12">
      <c r="A38" s="277" t="s">
        <v>399</v>
      </c>
      <c r="B38" s="306" t="s">
        <v>158</v>
      </c>
      <c r="C38" s="277" t="s">
        <v>400</v>
      </c>
      <c r="D38" s="278"/>
      <c r="E38" s="300">
        <v>93943.47</v>
      </c>
      <c r="F38" s="280"/>
      <c r="G38" s="300">
        <v>294107.5</v>
      </c>
      <c r="H38" s="280"/>
      <c r="I38" s="300">
        <v>192011.2</v>
      </c>
      <c r="J38" s="280"/>
      <c r="K38" s="300">
        <v>196039.77</v>
      </c>
      <c r="L38" s="294" t="e">
        <f>VLOOKUP(A38,#REF!,3,0)</f>
        <v>#REF!</v>
      </c>
    </row>
    <row r="39" spans="1:12">
      <c r="A39" s="277" t="s">
        <v>405</v>
      </c>
      <c r="B39" s="306" t="s">
        <v>158</v>
      </c>
      <c r="C39" s="277" t="s">
        <v>406</v>
      </c>
      <c r="D39" s="278"/>
      <c r="E39" s="300">
        <v>46013</v>
      </c>
      <c r="F39" s="280"/>
      <c r="G39" s="300">
        <v>36328.5</v>
      </c>
      <c r="H39" s="280"/>
      <c r="I39" s="300">
        <v>73881.5</v>
      </c>
      <c r="J39" s="280"/>
      <c r="K39" s="300">
        <v>8460</v>
      </c>
      <c r="L39" s="294" t="e">
        <f>VLOOKUP(A39,#REF!,3,0)</f>
        <v>#REF!</v>
      </c>
    </row>
    <row r="40" spans="1:12">
      <c r="A40" s="277" t="s">
        <v>411</v>
      </c>
      <c r="B40" s="306" t="s">
        <v>158</v>
      </c>
      <c r="C40" s="277" t="s">
        <v>412</v>
      </c>
      <c r="D40" s="278"/>
      <c r="E40" s="300">
        <v>46013</v>
      </c>
      <c r="F40" s="280"/>
      <c r="G40" s="300">
        <v>36328.5</v>
      </c>
      <c r="H40" s="280"/>
      <c r="I40" s="300">
        <v>73881.5</v>
      </c>
      <c r="J40" s="280"/>
      <c r="K40" s="300">
        <v>8460</v>
      </c>
      <c r="L40" s="294" t="e">
        <f>VLOOKUP(A40,#REF!,3,0)</f>
        <v>#REF!</v>
      </c>
    </row>
    <row r="41" spans="1:12">
      <c r="A41" s="281" t="s">
        <v>417</v>
      </c>
      <c r="B41" s="306" t="s">
        <v>158</v>
      </c>
      <c r="C41" s="281" t="s">
        <v>418</v>
      </c>
      <c r="D41" s="282"/>
      <c r="E41" s="301">
        <v>20000</v>
      </c>
      <c r="F41" s="284"/>
      <c r="G41" s="301">
        <v>30073.5</v>
      </c>
      <c r="H41" s="284"/>
      <c r="I41" s="301">
        <v>50073.5</v>
      </c>
      <c r="J41" s="284"/>
      <c r="K41" s="283">
        <v>0</v>
      </c>
      <c r="L41" s="294" t="e">
        <f>VLOOKUP(A41,#REF!,3,0)</f>
        <v>#REF!</v>
      </c>
    </row>
    <row r="42" spans="1:12">
      <c r="A42" s="281" t="s">
        <v>423</v>
      </c>
      <c r="B42" s="306" t="s">
        <v>158</v>
      </c>
      <c r="C42" s="281" t="s">
        <v>424</v>
      </c>
      <c r="D42" s="282"/>
      <c r="E42" s="301">
        <v>26013</v>
      </c>
      <c r="F42" s="284"/>
      <c r="G42" s="301">
        <v>6255</v>
      </c>
      <c r="H42" s="284"/>
      <c r="I42" s="301">
        <v>23808</v>
      </c>
      <c r="J42" s="284"/>
      <c r="K42" s="301">
        <v>8460</v>
      </c>
      <c r="L42" s="294" t="e">
        <f>VLOOKUP(A42,#REF!,3,0)</f>
        <v>#REF!</v>
      </c>
    </row>
    <row r="43" spans="1:12">
      <c r="A43" s="285"/>
      <c r="B43" s="306"/>
      <c r="C43" s="285"/>
      <c r="D43" s="286"/>
      <c r="E43" s="286"/>
      <c r="F43" s="286"/>
      <c r="G43" s="286"/>
      <c r="H43" s="286"/>
      <c r="I43" s="286"/>
      <c r="J43" s="286"/>
      <c r="K43" s="286"/>
      <c r="L43" s="294"/>
    </row>
    <row r="44" spans="1:12">
      <c r="A44" s="277" t="s">
        <v>439</v>
      </c>
      <c r="B44" s="306" t="s">
        <v>158</v>
      </c>
      <c r="C44" s="277" t="s">
        <v>440</v>
      </c>
      <c r="D44" s="278"/>
      <c r="E44" s="300">
        <v>22530</v>
      </c>
      <c r="F44" s="280"/>
      <c r="G44" s="300">
        <v>257779</v>
      </c>
      <c r="H44" s="280"/>
      <c r="I44" s="300">
        <v>115362.98</v>
      </c>
      <c r="J44" s="280"/>
      <c r="K44" s="300">
        <v>164946.01999999999</v>
      </c>
      <c r="L44" s="294" t="e">
        <f>VLOOKUP(A44,#REF!,3,0)</f>
        <v>#REF!</v>
      </c>
    </row>
    <row r="45" spans="1:12">
      <c r="A45" s="277" t="s">
        <v>445</v>
      </c>
      <c r="B45" s="306" t="s">
        <v>158</v>
      </c>
      <c r="C45" s="277" t="s">
        <v>446</v>
      </c>
      <c r="D45" s="278"/>
      <c r="E45" s="300">
        <v>22530</v>
      </c>
      <c r="F45" s="280"/>
      <c r="G45" s="300">
        <v>257779</v>
      </c>
      <c r="H45" s="280"/>
      <c r="I45" s="300">
        <v>115362.98</v>
      </c>
      <c r="J45" s="280"/>
      <c r="K45" s="300">
        <v>164946.01999999999</v>
      </c>
      <c r="L45" s="294" t="e">
        <f>VLOOKUP(A45,#REF!,3,0)</f>
        <v>#REF!</v>
      </c>
    </row>
    <row r="46" spans="1:12">
      <c r="A46" s="281" t="s">
        <v>447</v>
      </c>
      <c r="B46" s="306" t="s">
        <v>158</v>
      </c>
      <c r="C46" s="281" t="s">
        <v>448</v>
      </c>
      <c r="D46" s="282"/>
      <c r="E46" s="283">
        <v>0</v>
      </c>
      <c r="F46" s="284"/>
      <c r="G46" s="301">
        <v>104541</v>
      </c>
      <c r="H46" s="284"/>
      <c r="I46" s="301">
        <v>104541</v>
      </c>
      <c r="J46" s="284"/>
      <c r="K46" s="283">
        <v>0</v>
      </c>
      <c r="L46" s="294" t="e">
        <f>VLOOKUP(A46,#REF!,3,0)</f>
        <v>#REF!</v>
      </c>
    </row>
    <row r="47" spans="1:12">
      <c r="A47" s="281" t="s">
        <v>450</v>
      </c>
      <c r="B47" s="306" t="s">
        <v>158</v>
      </c>
      <c r="C47" s="281" t="s">
        <v>451</v>
      </c>
      <c r="D47" s="282"/>
      <c r="E47" s="301">
        <v>4864</v>
      </c>
      <c r="F47" s="284"/>
      <c r="G47" s="301">
        <v>33324</v>
      </c>
      <c r="H47" s="284"/>
      <c r="I47" s="301">
        <v>10821.98</v>
      </c>
      <c r="J47" s="284"/>
      <c r="K47" s="301">
        <v>27366.02</v>
      </c>
      <c r="L47" s="294" t="e">
        <f>VLOOKUP(A47,#REF!,3,0)</f>
        <v>#REF!</v>
      </c>
    </row>
    <row r="48" spans="1:12">
      <c r="A48" s="281" t="s">
        <v>456</v>
      </c>
      <c r="B48" s="306" t="s">
        <v>158</v>
      </c>
      <c r="C48" s="281" t="s">
        <v>457</v>
      </c>
      <c r="D48" s="282"/>
      <c r="E48" s="301">
        <v>17666</v>
      </c>
      <c r="F48" s="284"/>
      <c r="G48" s="301">
        <v>119914</v>
      </c>
      <c r="H48" s="284"/>
      <c r="I48" s="283">
        <v>0</v>
      </c>
      <c r="J48" s="284"/>
      <c r="K48" s="301">
        <v>137580</v>
      </c>
      <c r="L48" s="294" t="e">
        <f>VLOOKUP(A48,#REF!,3,0)</f>
        <v>#REF!</v>
      </c>
    </row>
    <row r="49" spans="1:12">
      <c r="A49" s="285"/>
      <c r="B49" s="306"/>
      <c r="C49" s="285"/>
      <c r="D49" s="286"/>
      <c r="E49" s="286"/>
      <c r="F49" s="286"/>
      <c r="G49" s="286"/>
      <c r="H49" s="286"/>
      <c r="I49" s="286"/>
      <c r="J49" s="286"/>
      <c r="K49" s="286"/>
      <c r="L49" s="294"/>
    </row>
    <row r="50" spans="1:12">
      <c r="A50" s="277" t="s">
        <v>472</v>
      </c>
      <c r="B50" s="306" t="s">
        <v>158</v>
      </c>
      <c r="C50" s="277" t="s">
        <v>473</v>
      </c>
      <c r="D50" s="278"/>
      <c r="E50" s="300">
        <v>25400.47</v>
      </c>
      <c r="F50" s="280"/>
      <c r="G50" s="279">
        <v>0</v>
      </c>
      <c r="H50" s="280"/>
      <c r="I50" s="300">
        <v>2766.72</v>
      </c>
      <c r="J50" s="280"/>
      <c r="K50" s="300">
        <v>22633.75</v>
      </c>
      <c r="L50" s="294" t="e">
        <f>VLOOKUP(A50,#REF!,3,0)</f>
        <v>#REF!</v>
      </c>
    </row>
    <row r="51" spans="1:12">
      <c r="A51" s="277" t="s">
        <v>477</v>
      </c>
      <c r="B51" s="306" t="s">
        <v>158</v>
      </c>
      <c r="C51" s="277" t="s">
        <v>473</v>
      </c>
      <c r="D51" s="278"/>
      <c r="E51" s="300">
        <v>25400.47</v>
      </c>
      <c r="F51" s="280"/>
      <c r="G51" s="279">
        <v>0</v>
      </c>
      <c r="H51" s="280"/>
      <c r="I51" s="300">
        <v>2766.72</v>
      </c>
      <c r="J51" s="280"/>
      <c r="K51" s="300">
        <v>22633.75</v>
      </c>
      <c r="L51" s="294" t="e">
        <f>VLOOKUP(A51,#REF!,3,0)</f>
        <v>#REF!</v>
      </c>
    </row>
    <row r="52" spans="1:12">
      <c r="A52" s="281" t="s">
        <v>478</v>
      </c>
      <c r="B52" s="306" t="s">
        <v>158</v>
      </c>
      <c r="C52" s="281" t="s">
        <v>479</v>
      </c>
      <c r="D52" s="282"/>
      <c r="E52" s="301">
        <v>25400.47</v>
      </c>
      <c r="F52" s="284"/>
      <c r="G52" s="283">
        <v>0</v>
      </c>
      <c r="H52" s="284"/>
      <c r="I52" s="301">
        <v>2766.72</v>
      </c>
      <c r="J52" s="284"/>
      <c r="K52" s="301">
        <v>22633.75</v>
      </c>
      <c r="L52" s="294" t="e">
        <f>VLOOKUP(A52,#REF!,3,0)</f>
        <v>#REF!</v>
      </c>
    </row>
    <row r="53" spans="1:12">
      <c r="A53" s="285"/>
      <c r="B53" s="306"/>
      <c r="C53" s="285"/>
      <c r="D53" s="286"/>
      <c r="E53" s="286"/>
      <c r="F53" s="286"/>
      <c r="G53" s="286"/>
      <c r="H53" s="286"/>
      <c r="I53" s="286"/>
      <c r="J53" s="286"/>
      <c r="K53" s="286"/>
      <c r="L53" s="294"/>
    </row>
    <row r="54" spans="1:12">
      <c r="A54" s="277" t="s">
        <v>480</v>
      </c>
      <c r="B54" s="306" t="s">
        <v>158</v>
      </c>
      <c r="C54" s="277" t="s">
        <v>481</v>
      </c>
      <c r="D54" s="278"/>
      <c r="E54" s="300">
        <v>363048.03</v>
      </c>
      <c r="F54" s="280"/>
      <c r="G54" s="279">
        <v>0</v>
      </c>
      <c r="H54" s="280"/>
      <c r="I54" s="300">
        <v>8255.6200000000008</v>
      </c>
      <c r="J54" s="280"/>
      <c r="K54" s="300">
        <v>354792.41</v>
      </c>
      <c r="L54" s="294" t="e">
        <f>VLOOKUP(A54,#REF!,3,0)</f>
        <v>#REF!</v>
      </c>
    </row>
    <row r="55" spans="1:12">
      <c r="A55" s="277" t="s">
        <v>485</v>
      </c>
      <c r="B55" s="306" t="s">
        <v>158</v>
      </c>
      <c r="C55" s="277" t="s">
        <v>486</v>
      </c>
      <c r="D55" s="278"/>
      <c r="E55" s="300">
        <v>363048.03</v>
      </c>
      <c r="F55" s="280"/>
      <c r="G55" s="279">
        <v>0</v>
      </c>
      <c r="H55" s="280"/>
      <c r="I55" s="300">
        <v>8255.6200000000008</v>
      </c>
      <c r="J55" s="280"/>
      <c r="K55" s="300">
        <v>354792.41</v>
      </c>
      <c r="L55" s="294" t="e">
        <f>VLOOKUP(A55,#REF!,3,0)</f>
        <v>#REF!</v>
      </c>
    </row>
    <row r="56" spans="1:12">
      <c r="A56" s="277" t="s">
        <v>487</v>
      </c>
      <c r="B56" s="306" t="s">
        <v>158</v>
      </c>
      <c r="C56" s="277" t="s">
        <v>488</v>
      </c>
      <c r="D56" s="278"/>
      <c r="E56" s="300">
        <v>1884780.67</v>
      </c>
      <c r="F56" s="280"/>
      <c r="G56" s="279">
        <v>0</v>
      </c>
      <c r="H56" s="280"/>
      <c r="I56" s="279">
        <v>199.99</v>
      </c>
      <c r="J56" s="280"/>
      <c r="K56" s="300">
        <v>1884580.68</v>
      </c>
      <c r="L56" s="294" t="e">
        <f>VLOOKUP(A56,#REF!,3,0)</f>
        <v>#REF!</v>
      </c>
    </row>
    <row r="57" spans="1:12">
      <c r="A57" s="277" t="s">
        <v>490</v>
      </c>
      <c r="B57" s="306" t="s">
        <v>158</v>
      </c>
      <c r="C57" s="277" t="s">
        <v>491</v>
      </c>
      <c r="D57" s="278"/>
      <c r="E57" s="300">
        <v>1884780.67</v>
      </c>
      <c r="F57" s="280"/>
      <c r="G57" s="279">
        <v>0</v>
      </c>
      <c r="H57" s="280"/>
      <c r="I57" s="279">
        <v>199.99</v>
      </c>
      <c r="J57" s="280"/>
      <c r="K57" s="300">
        <v>1884580.68</v>
      </c>
      <c r="L57" s="294" t="e">
        <f>VLOOKUP(A57,#REF!,3,0)</f>
        <v>#REF!</v>
      </c>
    </row>
    <row r="58" spans="1:12">
      <c r="A58" s="281" t="s">
        <v>492</v>
      </c>
      <c r="B58" s="306" t="s">
        <v>158</v>
      </c>
      <c r="C58" s="281" t="s">
        <v>493</v>
      </c>
      <c r="D58" s="282"/>
      <c r="E58" s="301">
        <v>513311.14</v>
      </c>
      <c r="F58" s="284"/>
      <c r="G58" s="283">
        <v>0</v>
      </c>
      <c r="H58" s="284"/>
      <c r="I58" s="283">
        <v>0</v>
      </c>
      <c r="J58" s="284"/>
      <c r="K58" s="301">
        <v>513311.14</v>
      </c>
      <c r="L58" s="294" t="e">
        <f>VLOOKUP(A58,#REF!,3,0)</f>
        <v>#REF!</v>
      </c>
    </row>
    <row r="59" spans="1:12">
      <c r="A59" s="281" t="s">
        <v>495</v>
      </c>
      <c r="B59" s="306" t="s">
        <v>158</v>
      </c>
      <c r="C59" s="281" t="s">
        <v>496</v>
      </c>
      <c r="D59" s="282"/>
      <c r="E59" s="301">
        <v>41082.71</v>
      </c>
      <c r="F59" s="284"/>
      <c r="G59" s="283">
        <v>0</v>
      </c>
      <c r="H59" s="284"/>
      <c r="I59" s="283">
        <v>0</v>
      </c>
      <c r="J59" s="284"/>
      <c r="K59" s="301">
        <v>41082.71</v>
      </c>
      <c r="L59" s="294" t="e">
        <f>VLOOKUP(A59,#REF!,3,0)</f>
        <v>#REF!</v>
      </c>
    </row>
    <row r="60" spans="1:12">
      <c r="A60" s="281" t="s">
        <v>498</v>
      </c>
      <c r="B60" s="306" t="s">
        <v>158</v>
      </c>
      <c r="C60" s="281" t="s">
        <v>499</v>
      </c>
      <c r="D60" s="282"/>
      <c r="E60" s="301">
        <v>190200</v>
      </c>
      <c r="F60" s="284"/>
      <c r="G60" s="283">
        <v>0</v>
      </c>
      <c r="H60" s="284"/>
      <c r="I60" s="283">
        <v>0</v>
      </c>
      <c r="J60" s="284"/>
      <c r="K60" s="301">
        <v>190200</v>
      </c>
      <c r="L60" s="294" t="e">
        <f>VLOOKUP(A60,#REF!,3,0)</f>
        <v>#REF!</v>
      </c>
    </row>
    <row r="61" spans="1:12">
      <c r="A61" s="281" t="s">
        <v>501</v>
      </c>
      <c r="B61" s="306" t="s">
        <v>158</v>
      </c>
      <c r="C61" s="281" t="s">
        <v>502</v>
      </c>
      <c r="D61" s="282"/>
      <c r="E61" s="301">
        <v>330950.92</v>
      </c>
      <c r="F61" s="284"/>
      <c r="G61" s="283">
        <v>0</v>
      </c>
      <c r="H61" s="284"/>
      <c r="I61" s="283">
        <v>199.99</v>
      </c>
      <c r="J61" s="284"/>
      <c r="K61" s="301">
        <v>330750.93</v>
      </c>
      <c r="L61" s="294" t="e">
        <f>VLOOKUP(A61,#REF!,3,0)</f>
        <v>#REF!</v>
      </c>
    </row>
    <row r="62" spans="1:12">
      <c r="A62" s="281" t="s">
        <v>504</v>
      </c>
      <c r="B62" s="306" t="s">
        <v>158</v>
      </c>
      <c r="C62" s="281" t="s">
        <v>505</v>
      </c>
      <c r="D62" s="282"/>
      <c r="E62" s="301">
        <v>626718.81000000006</v>
      </c>
      <c r="F62" s="284"/>
      <c r="G62" s="283">
        <v>0</v>
      </c>
      <c r="H62" s="284"/>
      <c r="I62" s="283">
        <v>0</v>
      </c>
      <c r="J62" s="284"/>
      <c r="K62" s="301">
        <v>626718.81000000006</v>
      </c>
      <c r="L62" s="294" t="e">
        <f>VLOOKUP(A62,#REF!,3,0)</f>
        <v>#REF!</v>
      </c>
    </row>
    <row r="63" spans="1:12">
      <c r="A63" s="281" t="s">
        <v>507</v>
      </c>
      <c r="B63" s="306" t="s">
        <v>158</v>
      </c>
      <c r="C63" s="281" t="s">
        <v>207</v>
      </c>
      <c r="D63" s="282"/>
      <c r="E63" s="301">
        <v>182517.09</v>
      </c>
      <c r="F63" s="284"/>
      <c r="G63" s="283">
        <v>0</v>
      </c>
      <c r="H63" s="284"/>
      <c r="I63" s="283">
        <v>0</v>
      </c>
      <c r="J63" s="284"/>
      <c r="K63" s="301">
        <v>182517.09</v>
      </c>
      <c r="L63" s="294" t="e">
        <f>VLOOKUP(A63,#REF!,3,0)</f>
        <v>#REF!</v>
      </c>
    </row>
    <row r="64" spans="1:12">
      <c r="A64" s="285"/>
      <c r="B64" s="306"/>
      <c r="C64" s="285"/>
      <c r="D64" s="286"/>
      <c r="E64" s="286"/>
      <c r="F64" s="286"/>
      <c r="G64" s="286"/>
      <c r="H64" s="286"/>
      <c r="I64" s="286"/>
      <c r="J64" s="286"/>
      <c r="K64" s="286"/>
      <c r="L64" s="294"/>
    </row>
    <row r="65" spans="1:12">
      <c r="A65" s="277" t="s">
        <v>509</v>
      </c>
      <c r="B65" s="306" t="s">
        <v>158</v>
      </c>
      <c r="C65" s="277" t="s">
        <v>510</v>
      </c>
      <c r="D65" s="278"/>
      <c r="E65" s="300">
        <v>-1521732.64</v>
      </c>
      <c r="F65" s="280"/>
      <c r="G65" s="279">
        <v>0</v>
      </c>
      <c r="H65" s="280"/>
      <c r="I65" s="300">
        <v>8055.63</v>
      </c>
      <c r="J65" s="280"/>
      <c r="K65" s="300">
        <v>-1529788.27</v>
      </c>
      <c r="L65" s="294" t="e">
        <f>VLOOKUP(A65,#REF!,3,0)</f>
        <v>#REF!</v>
      </c>
    </row>
    <row r="66" spans="1:12">
      <c r="A66" s="277" t="s">
        <v>513</v>
      </c>
      <c r="B66" s="306" t="s">
        <v>158</v>
      </c>
      <c r="C66" s="277" t="s">
        <v>514</v>
      </c>
      <c r="D66" s="278"/>
      <c r="E66" s="300">
        <v>-1521732.64</v>
      </c>
      <c r="F66" s="280"/>
      <c r="G66" s="279">
        <v>0</v>
      </c>
      <c r="H66" s="280"/>
      <c r="I66" s="300">
        <v>8055.63</v>
      </c>
      <c r="J66" s="280"/>
      <c r="K66" s="300">
        <v>-1529788.27</v>
      </c>
      <c r="L66" s="294" t="e">
        <f>VLOOKUP(A66,#REF!,3,0)</f>
        <v>#REF!</v>
      </c>
    </row>
    <row r="67" spans="1:12">
      <c r="A67" s="281" t="s">
        <v>515</v>
      </c>
      <c r="B67" s="306" t="s">
        <v>158</v>
      </c>
      <c r="C67" s="281" t="s">
        <v>516</v>
      </c>
      <c r="D67" s="282"/>
      <c r="E67" s="301">
        <v>-190200</v>
      </c>
      <c r="F67" s="284"/>
      <c r="G67" s="283">
        <v>0</v>
      </c>
      <c r="H67" s="284"/>
      <c r="I67" s="283">
        <v>0</v>
      </c>
      <c r="J67" s="284"/>
      <c r="K67" s="301">
        <v>-190200</v>
      </c>
      <c r="L67" s="294" t="e">
        <f>VLOOKUP(A67,#REF!,3,0)</f>
        <v>#REF!</v>
      </c>
    </row>
    <row r="68" spans="1:12">
      <c r="A68" s="281" t="s">
        <v>518</v>
      </c>
      <c r="B68" s="306" t="s">
        <v>158</v>
      </c>
      <c r="C68" s="281" t="s">
        <v>519</v>
      </c>
      <c r="D68" s="282"/>
      <c r="E68" s="301">
        <v>-398567</v>
      </c>
      <c r="F68" s="284"/>
      <c r="G68" s="283">
        <v>0</v>
      </c>
      <c r="H68" s="284"/>
      <c r="I68" s="301">
        <v>4810.18</v>
      </c>
      <c r="J68" s="284"/>
      <c r="K68" s="301">
        <v>-403377.18</v>
      </c>
      <c r="L68" s="294" t="e">
        <f>VLOOKUP(A68,#REF!,3,0)</f>
        <v>#REF!</v>
      </c>
    </row>
    <row r="69" spans="1:12">
      <c r="A69" s="281" t="s">
        <v>523</v>
      </c>
      <c r="B69" s="306" t="s">
        <v>158</v>
      </c>
      <c r="C69" s="281" t="s">
        <v>524</v>
      </c>
      <c r="D69" s="282"/>
      <c r="E69" s="301">
        <v>-269405.52</v>
      </c>
      <c r="F69" s="284"/>
      <c r="G69" s="283">
        <v>0</v>
      </c>
      <c r="H69" s="284"/>
      <c r="I69" s="301">
        <v>1309.31</v>
      </c>
      <c r="J69" s="284"/>
      <c r="K69" s="301">
        <v>-270714.83</v>
      </c>
      <c r="L69" s="294" t="e">
        <f>VLOOKUP(A69,#REF!,3,0)</f>
        <v>#REF!</v>
      </c>
    </row>
    <row r="70" spans="1:12">
      <c r="A70" s="281" t="s">
        <v>528</v>
      </c>
      <c r="B70" s="306" t="s">
        <v>158</v>
      </c>
      <c r="C70" s="281" t="s">
        <v>529</v>
      </c>
      <c r="D70" s="282"/>
      <c r="E70" s="301">
        <v>-446073.3</v>
      </c>
      <c r="F70" s="284"/>
      <c r="G70" s="283">
        <v>0</v>
      </c>
      <c r="H70" s="284"/>
      <c r="I70" s="301">
        <v>1755.87</v>
      </c>
      <c r="J70" s="284"/>
      <c r="K70" s="301">
        <v>-447829.17</v>
      </c>
      <c r="L70" s="294" t="e">
        <f>VLOOKUP(A70,#REF!,3,0)</f>
        <v>#REF!</v>
      </c>
    </row>
    <row r="71" spans="1:12">
      <c r="A71" s="281" t="s">
        <v>533</v>
      </c>
      <c r="B71" s="306" t="s">
        <v>158</v>
      </c>
      <c r="C71" s="281" t="s">
        <v>534</v>
      </c>
      <c r="D71" s="282"/>
      <c r="E71" s="301">
        <v>-35679.29</v>
      </c>
      <c r="F71" s="284"/>
      <c r="G71" s="283">
        <v>0</v>
      </c>
      <c r="H71" s="284"/>
      <c r="I71" s="283">
        <v>91.58</v>
      </c>
      <c r="J71" s="284"/>
      <c r="K71" s="301">
        <v>-35770.870000000003</v>
      </c>
      <c r="L71" s="294" t="e">
        <f>VLOOKUP(A71,#REF!,3,0)</f>
        <v>#REF!</v>
      </c>
    </row>
    <row r="72" spans="1:12">
      <c r="A72" s="281" t="s">
        <v>536</v>
      </c>
      <c r="B72" s="306" t="s">
        <v>158</v>
      </c>
      <c r="C72" s="281" t="s">
        <v>537</v>
      </c>
      <c r="D72" s="282"/>
      <c r="E72" s="301">
        <v>-181807.53</v>
      </c>
      <c r="F72" s="284"/>
      <c r="G72" s="283">
        <v>0</v>
      </c>
      <c r="H72" s="284"/>
      <c r="I72" s="283">
        <v>88.69</v>
      </c>
      <c r="J72" s="284"/>
      <c r="K72" s="301">
        <v>-181896.22</v>
      </c>
      <c r="L72" s="294" t="e">
        <f>VLOOKUP(A72,#REF!,3,0)</f>
        <v>#REF!</v>
      </c>
    </row>
    <row r="73" spans="1:12">
      <c r="A73" s="285"/>
      <c r="B73" s="306"/>
      <c r="C73" s="285"/>
      <c r="D73" s="286"/>
      <c r="E73" s="286"/>
      <c r="F73" s="286"/>
      <c r="G73" s="286"/>
      <c r="H73" s="286"/>
      <c r="I73" s="286"/>
      <c r="J73" s="286"/>
      <c r="K73" s="286"/>
      <c r="L73" s="294"/>
    </row>
    <row r="74" spans="1:12">
      <c r="A74" s="277">
        <v>2</v>
      </c>
      <c r="B74" s="277" t="s">
        <v>542</v>
      </c>
      <c r="C74" s="278"/>
      <c r="D74" s="278"/>
      <c r="E74" s="300">
        <v>5623460.5300000003</v>
      </c>
      <c r="F74" s="280"/>
      <c r="G74" s="300">
        <v>1673868.69</v>
      </c>
      <c r="H74" s="280"/>
      <c r="I74" s="300">
        <v>1677186.66</v>
      </c>
      <c r="J74" s="280"/>
      <c r="K74" s="300">
        <v>5626778.5</v>
      </c>
      <c r="L74" s="294" t="e">
        <f>VLOOKUP(A74,#REF!,3,0)</f>
        <v>#REF!</v>
      </c>
    </row>
    <row r="75" spans="1:12">
      <c r="A75" s="277" t="s">
        <v>545</v>
      </c>
      <c r="B75" s="306" t="s">
        <v>158</v>
      </c>
      <c r="C75" s="277" t="s">
        <v>546</v>
      </c>
      <c r="D75" s="278"/>
      <c r="E75" s="300">
        <v>5240212.5</v>
      </c>
      <c r="F75" s="280"/>
      <c r="G75" s="300">
        <v>1665613.07</v>
      </c>
      <c r="H75" s="280"/>
      <c r="I75" s="300">
        <v>1677186.66</v>
      </c>
      <c r="J75" s="280"/>
      <c r="K75" s="300">
        <v>5251786.09</v>
      </c>
      <c r="L75" s="294" t="e">
        <f>VLOOKUP(A75,#REF!,3,0)</f>
        <v>#REF!</v>
      </c>
    </row>
    <row r="76" spans="1:12">
      <c r="A76" s="277" t="s">
        <v>548</v>
      </c>
      <c r="B76" s="306" t="s">
        <v>158</v>
      </c>
      <c r="C76" s="277" t="s">
        <v>549</v>
      </c>
      <c r="D76" s="278"/>
      <c r="E76" s="300">
        <v>5240212.5</v>
      </c>
      <c r="F76" s="280"/>
      <c r="G76" s="300">
        <v>1665613.07</v>
      </c>
      <c r="H76" s="280"/>
      <c r="I76" s="300">
        <v>1677186.66</v>
      </c>
      <c r="J76" s="280"/>
      <c r="K76" s="300">
        <v>5251786.09</v>
      </c>
      <c r="L76" s="294" t="e">
        <f>VLOOKUP(A76,#REF!,3,0)</f>
        <v>#REF!</v>
      </c>
    </row>
    <row r="77" spans="1:12">
      <c r="A77" s="277" t="s">
        <v>550</v>
      </c>
      <c r="B77" s="306" t="s">
        <v>158</v>
      </c>
      <c r="C77" s="277" t="s">
        <v>551</v>
      </c>
      <c r="D77" s="278"/>
      <c r="E77" s="300">
        <v>807637.33</v>
      </c>
      <c r="F77" s="280"/>
      <c r="G77" s="300">
        <v>478792.32</v>
      </c>
      <c r="H77" s="280"/>
      <c r="I77" s="300">
        <v>482074.01</v>
      </c>
      <c r="J77" s="280"/>
      <c r="K77" s="300">
        <v>810919.02</v>
      </c>
      <c r="L77" s="294" t="e">
        <f>VLOOKUP(A77,#REF!,3,0)</f>
        <v>#REF!</v>
      </c>
    </row>
    <row r="78" spans="1:12">
      <c r="A78" s="277" t="s">
        <v>556</v>
      </c>
      <c r="B78" s="306" t="s">
        <v>158</v>
      </c>
      <c r="C78" s="277" t="s">
        <v>551</v>
      </c>
      <c r="D78" s="278"/>
      <c r="E78" s="300">
        <v>5894.04</v>
      </c>
      <c r="F78" s="280"/>
      <c r="G78" s="300">
        <v>408486.35</v>
      </c>
      <c r="H78" s="280"/>
      <c r="I78" s="300">
        <v>409711.44</v>
      </c>
      <c r="J78" s="280"/>
      <c r="K78" s="300">
        <v>7119.13</v>
      </c>
      <c r="L78" s="294" t="e">
        <f>VLOOKUP(A78,#REF!,3,0)</f>
        <v>#REF!</v>
      </c>
    </row>
    <row r="79" spans="1:12">
      <c r="A79" s="281" t="s">
        <v>561</v>
      </c>
      <c r="B79" s="306" t="s">
        <v>158</v>
      </c>
      <c r="C79" s="281" t="s">
        <v>562</v>
      </c>
      <c r="D79" s="282"/>
      <c r="E79" s="283">
        <v>0</v>
      </c>
      <c r="F79" s="284"/>
      <c r="G79" s="301">
        <v>285175.90000000002</v>
      </c>
      <c r="H79" s="284"/>
      <c r="I79" s="301">
        <v>285175.90000000002</v>
      </c>
      <c r="J79" s="284"/>
      <c r="K79" s="283">
        <v>0</v>
      </c>
      <c r="L79" s="294" t="e">
        <f>VLOOKUP(A79,#REF!,3,0)</f>
        <v>#REF!</v>
      </c>
    </row>
    <row r="80" spans="1:12">
      <c r="A80" s="281" t="s">
        <v>564</v>
      </c>
      <c r="B80" s="306" t="s">
        <v>158</v>
      </c>
      <c r="C80" s="281" t="s">
        <v>565</v>
      </c>
      <c r="D80" s="282"/>
      <c r="E80" s="283">
        <v>0</v>
      </c>
      <c r="F80" s="284"/>
      <c r="G80" s="283">
        <v>883.94</v>
      </c>
      <c r="H80" s="284"/>
      <c r="I80" s="283">
        <v>883.94</v>
      </c>
      <c r="J80" s="284"/>
      <c r="K80" s="283">
        <v>0</v>
      </c>
      <c r="L80" s="294" t="e">
        <f>VLOOKUP(A80,#REF!,3,0)</f>
        <v>#REF!</v>
      </c>
    </row>
    <row r="81" spans="1:12">
      <c r="A81" s="281" t="s">
        <v>567</v>
      </c>
      <c r="B81" s="306" t="s">
        <v>158</v>
      </c>
      <c r="C81" s="281" t="s">
        <v>568</v>
      </c>
      <c r="D81" s="282"/>
      <c r="E81" s="283">
        <v>0</v>
      </c>
      <c r="F81" s="284"/>
      <c r="G81" s="283">
        <v>650</v>
      </c>
      <c r="H81" s="284"/>
      <c r="I81" s="283">
        <v>650</v>
      </c>
      <c r="J81" s="284"/>
      <c r="K81" s="283">
        <v>0</v>
      </c>
      <c r="L81" s="294" t="e">
        <f>VLOOKUP(A81,#REF!,3,0)</f>
        <v>#REF!</v>
      </c>
    </row>
    <row r="82" spans="1:12">
      <c r="A82" s="281" t="s">
        <v>573</v>
      </c>
      <c r="B82" s="306" t="s">
        <v>158</v>
      </c>
      <c r="C82" s="281" t="s">
        <v>574</v>
      </c>
      <c r="D82" s="282"/>
      <c r="E82" s="301">
        <v>5894.04</v>
      </c>
      <c r="F82" s="284"/>
      <c r="G82" s="301">
        <v>121776.51</v>
      </c>
      <c r="H82" s="284"/>
      <c r="I82" s="301">
        <v>123001.60000000001</v>
      </c>
      <c r="J82" s="284"/>
      <c r="K82" s="301">
        <v>7119.13</v>
      </c>
      <c r="L82" s="294" t="e">
        <f>VLOOKUP(A82,#REF!,3,0)</f>
        <v>#REF!</v>
      </c>
    </row>
    <row r="83" spans="1:12">
      <c r="A83" s="285"/>
      <c r="B83" s="306"/>
      <c r="C83" s="285"/>
      <c r="D83" s="286"/>
      <c r="E83" s="286"/>
      <c r="F83" s="286"/>
      <c r="G83" s="286"/>
      <c r="H83" s="286"/>
      <c r="I83" s="286"/>
      <c r="J83" s="286"/>
      <c r="K83" s="286"/>
      <c r="L83" s="294"/>
    </row>
    <row r="84" spans="1:12">
      <c r="A84" s="277" t="s">
        <v>577</v>
      </c>
      <c r="B84" s="306" t="s">
        <v>158</v>
      </c>
      <c r="C84" s="277" t="s">
        <v>578</v>
      </c>
      <c r="D84" s="278"/>
      <c r="E84" s="300">
        <v>801743.29</v>
      </c>
      <c r="F84" s="280"/>
      <c r="G84" s="300">
        <v>70305.97</v>
      </c>
      <c r="H84" s="280"/>
      <c r="I84" s="300">
        <v>72362.570000000007</v>
      </c>
      <c r="J84" s="280"/>
      <c r="K84" s="300">
        <v>803799.89</v>
      </c>
      <c r="L84" s="294" t="e">
        <f>VLOOKUP(A84,#REF!,3,0)</f>
        <v>#REF!</v>
      </c>
    </row>
    <row r="85" spans="1:12">
      <c r="A85" s="281" t="s">
        <v>583</v>
      </c>
      <c r="B85" s="306" t="s">
        <v>158</v>
      </c>
      <c r="C85" s="281" t="s">
        <v>584</v>
      </c>
      <c r="D85" s="282"/>
      <c r="E85" s="301">
        <v>211489.31</v>
      </c>
      <c r="F85" s="284"/>
      <c r="G85" s="283">
        <v>540.71</v>
      </c>
      <c r="H85" s="284"/>
      <c r="I85" s="301">
        <v>23694.639999999999</v>
      </c>
      <c r="J85" s="284"/>
      <c r="K85" s="301">
        <v>234643.24</v>
      </c>
      <c r="L85" s="294" t="e">
        <f>VLOOKUP(A85,#REF!,3,0)</f>
        <v>#REF!</v>
      </c>
    </row>
    <row r="86" spans="1:12">
      <c r="A86" s="281" t="s">
        <v>589</v>
      </c>
      <c r="B86" s="306" t="s">
        <v>158</v>
      </c>
      <c r="C86" s="281" t="s">
        <v>590</v>
      </c>
      <c r="D86" s="282"/>
      <c r="E86" s="301">
        <v>385784.47</v>
      </c>
      <c r="F86" s="284"/>
      <c r="G86" s="301">
        <v>43709.82</v>
      </c>
      <c r="H86" s="284"/>
      <c r="I86" s="301">
        <v>30106.79</v>
      </c>
      <c r="J86" s="284"/>
      <c r="K86" s="301">
        <v>372181.44</v>
      </c>
      <c r="L86" s="294" t="e">
        <f>VLOOKUP(A86,#REF!,3,0)</f>
        <v>#REF!</v>
      </c>
    </row>
    <row r="87" spans="1:12">
      <c r="A87" s="281" t="s">
        <v>595</v>
      </c>
      <c r="B87" s="306" t="s">
        <v>158</v>
      </c>
      <c r="C87" s="281" t="s">
        <v>596</v>
      </c>
      <c r="D87" s="282"/>
      <c r="E87" s="301">
        <v>15506.18</v>
      </c>
      <c r="F87" s="284"/>
      <c r="G87" s="301">
        <v>9634.1200000000008</v>
      </c>
      <c r="H87" s="284"/>
      <c r="I87" s="301">
        <v>1895.54</v>
      </c>
      <c r="J87" s="284"/>
      <c r="K87" s="301">
        <v>7767.6</v>
      </c>
      <c r="L87" s="294" t="e">
        <f>VLOOKUP(A87,#REF!,3,0)</f>
        <v>#REF!</v>
      </c>
    </row>
    <row r="88" spans="1:12">
      <c r="A88" s="281" t="s">
        <v>601</v>
      </c>
      <c r="B88" s="306" t="s">
        <v>158</v>
      </c>
      <c r="C88" s="281" t="s">
        <v>602</v>
      </c>
      <c r="D88" s="282"/>
      <c r="E88" s="301">
        <v>30862.19</v>
      </c>
      <c r="F88" s="284"/>
      <c r="G88" s="301">
        <v>3496.31</v>
      </c>
      <c r="H88" s="284"/>
      <c r="I88" s="301">
        <v>2408.1999999999998</v>
      </c>
      <c r="J88" s="284"/>
      <c r="K88" s="301">
        <v>29774.080000000002</v>
      </c>
      <c r="L88" s="294" t="e">
        <f>VLOOKUP(A88,#REF!,3,0)</f>
        <v>#REF!</v>
      </c>
    </row>
    <row r="89" spans="1:12">
      <c r="A89" s="281" t="s">
        <v>607</v>
      </c>
      <c r="B89" s="306" t="s">
        <v>158</v>
      </c>
      <c r="C89" s="281" t="s">
        <v>608</v>
      </c>
      <c r="D89" s="282"/>
      <c r="E89" s="301">
        <v>1938.38</v>
      </c>
      <c r="F89" s="284"/>
      <c r="G89" s="301">
        <v>1204.04</v>
      </c>
      <c r="H89" s="284"/>
      <c r="I89" s="283">
        <v>236.96</v>
      </c>
      <c r="J89" s="284"/>
      <c r="K89" s="283">
        <v>971.3</v>
      </c>
      <c r="L89" s="294" t="e">
        <f>VLOOKUP(A89,#REF!,3,0)</f>
        <v>#REF!</v>
      </c>
    </row>
    <row r="90" spans="1:12">
      <c r="A90" s="281" t="s">
        <v>613</v>
      </c>
      <c r="B90" s="306" t="s">
        <v>158</v>
      </c>
      <c r="C90" s="281" t="s">
        <v>614</v>
      </c>
      <c r="D90" s="282"/>
      <c r="E90" s="301">
        <v>3857.83</v>
      </c>
      <c r="F90" s="284"/>
      <c r="G90" s="283">
        <v>437.04</v>
      </c>
      <c r="H90" s="284"/>
      <c r="I90" s="283">
        <v>301.06</v>
      </c>
      <c r="J90" s="284"/>
      <c r="K90" s="301">
        <v>3721.85</v>
      </c>
      <c r="L90" s="294" t="e">
        <f>VLOOKUP(A90,#REF!,3,0)</f>
        <v>#REF!</v>
      </c>
    </row>
    <row r="91" spans="1:12">
      <c r="A91" s="281" t="s">
        <v>619</v>
      </c>
      <c r="B91" s="306" t="s">
        <v>158</v>
      </c>
      <c r="C91" s="281" t="s">
        <v>620</v>
      </c>
      <c r="D91" s="282"/>
      <c r="E91" s="301">
        <v>53929.83</v>
      </c>
      <c r="F91" s="284"/>
      <c r="G91" s="283">
        <v>137.96</v>
      </c>
      <c r="H91" s="284"/>
      <c r="I91" s="301">
        <v>6042.15</v>
      </c>
      <c r="J91" s="284"/>
      <c r="K91" s="301">
        <v>59834.02</v>
      </c>
      <c r="L91" s="294" t="e">
        <f>VLOOKUP(A91,#REF!,3,0)</f>
        <v>#REF!</v>
      </c>
    </row>
    <row r="92" spans="1:12">
      <c r="A92" s="281" t="s">
        <v>625</v>
      </c>
      <c r="B92" s="306" t="s">
        <v>158</v>
      </c>
      <c r="C92" s="281" t="s">
        <v>626</v>
      </c>
      <c r="D92" s="282"/>
      <c r="E92" s="301">
        <v>98375.1</v>
      </c>
      <c r="F92" s="284"/>
      <c r="G92" s="301">
        <v>11145.97</v>
      </c>
      <c r="H92" s="284"/>
      <c r="I92" s="301">
        <v>7677.23</v>
      </c>
      <c r="J92" s="284"/>
      <c r="K92" s="301">
        <v>94906.36</v>
      </c>
      <c r="L92" s="294" t="e">
        <f>VLOOKUP(A92,#REF!,3,0)</f>
        <v>#REF!</v>
      </c>
    </row>
    <row r="93" spans="1:12">
      <c r="A93" s="285"/>
      <c r="B93" s="306"/>
      <c r="C93" s="285"/>
      <c r="D93" s="286"/>
      <c r="E93" s="286"/>
      <c r="F93" s="286"/>
      <c r="G93" s="286"/>
      <c r="H93" s="286"/>
      <c r="I93" s="286"/>
      <c r="J93" s="286"/>
      <c r="K93" s="286"/>
      <c r="L93" s="294"/>
    </row>
    <row r="94" spans="1:12">
      <c r="A94" s="277" t="s">
        <v>631</v>
      </c>
      <c r="B94" s="306" t="s">
        <v>158</v>
      </c>
      <c r="C94" s="277" t="s">
        <v>632</v>
      </c>
      <c r="D94" s="278"/>
      <c r="E94" s="300">
        <v>113491.86</v>
      </c>
      <c r="F94" s="280"/>
      <c r="G94" s="300">
        <v>113483.47</v>
      </c>
      <c r="H94" s="280"/>
      <c r="I94" s="300">
        <v>131366.65</v>
      </c>
      <c r="J94" s="280"/>
      <c r="K94" s="300">
        <v>131375.04000000001</v>
      </c>
      <c r="L94" s="294" t="e">
        <f>VLOOKUP(A94,#REF!,3,0)</f>
        <v>#REF!</v>
      </c>
    </row>
    <row r="95" spans="1:12">
      <c r="A95" s="277" t="s">
        <v>637</v>
      </c>
      <c r="B95" s="306" t="s">
        <v>158</v>
      </c>
      <c r="C95" s="277" t="s">
        <v>632</v>
      </c>
      <c r="D95" s="278"/>
      <c r="E95" s="300">
        <v>113491.86</v>
      </c>
      <c r="F95" s="280"/>
      <c r="G95" s="300">
        <v>113483.47</v>
      </c>
      <c r="H95" s="280"/>
      <c r="I95" s="300">
        <v>131366.65</v>
      </c>
      <c r="J95" s="280"/>
      <c r="K95" s="300">
        <v>131375.04000000001</v>
      </c>
      <c r="L95" s="294" t="e">
        <f>VLOOKUP(A95,#REF!,3,0)</f>
        <v>#REF!</v>
      </c>
    </row>
    <row r="96" spans="1:12">
      <c r="A96" s="281" t="s">
        <v>638</v>
      </c>
      <c r="B96" s="306" t="s">
        <v>158</v>
      </c>
      <c r="C96" s="281" t="s">
        <v>639</v>
      </c>
      <c r="D96" s="282"/>
      <c r="E96" s="301">
        <v>89491.14</v>
      </c>
      <c r="F96" s="284"/>
      <c r="G96" s="301">
        <v>89491.14</v>
      </c>
      <c r="H96" s="284"/>
      <c r="I96" s="301">
        <v>95197.08</v>
      </c>
      <c r="J96" s="284"/>
      <c r="K96" s="301">
        <v>95197.08</v>
      </c>
      <c r="L96" s="294" t="e">
        <f>VLOOKUP(A96,#REF!,3,0)</f>
        <v>#REF!</v>
      </c>
    </row>
    <row r="97" spans="1:12">
      <c r="A97" s="281" t="s">
        <v>644</v>
      </c>
      <c r="B97" s="306" t="s">
        <v>158</v>
      </c>
      <c r="C97" s="281" t="s">
        <v>645</v>
      </c>
      <c r="D97" s="282"/>
      <c r="E97" s="301">
        <v>21326.31</v>
      </c>
      <c r="F97" s="284"/>
      <c r="G97" s="301">
        <v>21326.59</v>
      </c>
      <c r="H97" s="284"/>
      <c r="I97" s="301">
        <v>32151.64</v>
      </c>
      <c r="J97" s="284"/>
      <c r="K97" s="301">
        <v>32151.360000000001</v>
      </c>
      <c r="L97" s="294" t="e">
        <f>VLOOKUP(A97,#REF!,3,0)</f>
        <v>#REF!</v>
      </c>
    </row>
    <row r="98" spans="1:12">
      <c r="A98" s="281" t="s">
        <v>650</v>
      </c>
      <c r="B98" s="306" t="s">
        <v>158</v>
      </c>
      <c r="C98" s="281" t="s">
        <v>651</v>
      </c>
      <c r="D98" s="282"/>
      <c r="E98" s="301">
        <v>2674.41</v>
      </c>
      <c r="F98" s="284"/>
      <c r="G98" s="301">
        <v>2665.74</v>
      </c>
      <c r="H98" s="284"/>
      <c r="I98" s="301">
        <v>4017.93</v>
      </c>
      <c r="J98" s="284"/>
      <c r="K98" s="301">
        <v>4026.6</v>
      </c>
      <c r="L98" s="294" t="e">
        <f>VLOOKUP(A98,#REF!,3,0)</f>
        <v>#REF!</v>
      </c>
    </row>
    <row r="99" spans="1:12">
      <c r="A99" s="285"/>
      <c r="B99" s="306"/>
      <c r="C99" s="285"/>
      <c r="D99" s="286"/>
      <c r="E99" s="286"/>
      <c r="F99" s="286"/>
      <c r="G99" s="286"/>
      <c r="H99" s="286"/>
      <c r="I99" s="286"/>
      <c r="J99" s="286"/>
      <c r="K99" s="286"/>
      <c r="L99" s="294"/>
    </row>
    <row r="100" spans="1:12">
      <c r="A100" s="277" t="s">
        <v>656</v>
      </c>
      <c r="B100" s="306" t="s">
        <v>158</v>
      </c>
      <c r="C100" s="277" t="s">
        <v>657</v>
      </c>
      <c r="D100" s="278"/>
      <c r="E100" s="300">
        <v>37795.699999999997</v>
      </c>
      <c r="F100" s="280"/>
      <c r="G100" s="300">
        <v>37643.07</v>
      </c>
      <c r="H100" s="280"/>
      <c r="I100" s="300">
        <v>57109</v>
      </c>
      <c r="J100" s="280"/>
      <c r="K100" s="300">
        <v>57261.63</v>
      </c>
      <c r="L100" s="294" t="e">
        <f>VLOOKUP(A100,#REF!,3,0)</f>
        <v>#REF!</v>
      </c>
    </row>
    <row r="101" spans="1:12">
      <c r="A101" s="277" t="s">
        <v>662</v>
      </c>
      <c r="B101" s="306" t="s">
        <v>158</v>
      </c>
      <c r="C101" s="277" t="s">
        <v>657</v>
      </c>
      <c r="D101" s="278"/>
      <c r="E101" s="300">
        <v>37795.699999999997</v>
      </c>
      <c r="F101" s="280"/>
      <c r="G101" s="300">
        <v>37643.07</v>
      </c>
      <c r="H101" s="280"/>
      <c r="I101" s="300">
        <v>57109</v>
      </c>
      <c r="J101" s="280"/>
      <c r="K101" s="300">
        <v>57261.63</v>
      </c>
      <c r="L101" s="294" t="e">
        <f>VLOOKUP(A101,#REF!,3,0)</f>
        <v>#REF!</v>
      </c>
    </row>
    <row r="102" spans="1:12">
      <c r="A102" s="281" t="s">
        <v>663</v>
      </c>
      <c r="B102" s="306" t="s">
        <v>158</v>
      </c>
      <c r="C102" s="281" t="s">
        <v>664</v>
      </c>
      <c r="D102" s="282"/>
      <c r="E102" s="283">
        <v>204.61</v>
      </c>
      <c r="F102" s="284"/>
      <c r="G102" s="283">
        <v>0</v>
      </c>
      <c r="H102" s="284"/>
      <c r="I102" s="283">
        <v>224.42</v>
      </c>
      <c r="J102" s="284"/>
      <c r="K102" s="283">
        <v>429.03</v>
      </c>
      <c r="L102" s="294" t="e">
        <f>VLOOKUP(A102,#REF!,3,0)</f>
        <v>#REF!</v>
      </c>
    </row>
    <row r="103" spans="1:12">
      <c r="A103" s="281" t="s">
        <v>669</v>
      </c>
      <c r="B103" s="306" t="s">
        <v>158</v>
      </c>
      <c r="C103" s="281" t="s">
        <v>670</v>
      </c>
      <c r="D103" s="282"/>
      <c r="E103" s="301">
        <v>22850.89</v>
      </c>
      <c r="F103" s="284"/>
      <c r="G103" s="301">
        <v>23496.67</v>
      </c>
      <c r="H103" s="284"/>
      <c r="I103" s="301">
        <v>29976.29</v>
      </c>
      <c r="J103" s="284"/>
      <c r="K103" s="301">
        <v>29330.51</v>
      </c>
      <c r="L103" s="294" t="e">
        <f>VLOOKUP(A103,#REF!,3,0)</f>
        <v>#REF!</v>
      </c>
    </row>
    <row r="104" spans="1:12">
      <c r="A104" s="281" t="s">
        <v>675</v>
      </c>
      <c r="B104" s="306" t="s">
        <v>158</v>
      </c>
      <c r="C104" s="281" t="s">
        <v>676</v>
      </c>
      <c r="D104" s="282"/>
      <c r="E104" s="283">
        <v>731.89</v>
      </c>
      <c r="F104" s="284"/>
      <c r="G104" s="283">
        <v>818.57</v>
      </c>
      <c r="H104" s="284"/>
      <c r="I104" s="301">
        <v>1627.06</v>
      </c>
      <c r="J104" s="284"/>
      <c r="K104" s="301">
        <v>1540.38</v>
      </c>
      <c r="L104" s="294" t="e">
        <f>VLOOKUP(A104,#REF!,3,0)</f>
        <v>#REF!</v>
      </c>
    </row>
    <row r="105" spans="1:12">
      <c r="A105" s="281" t="s">
        <v>681</v>
      </c>
      <c r="B105" s="306" t="s">
        <v>158</v>
      </c>
      <c r="C105" s="281" t="s">
        <v>682</v>
      </c>
      <c r="D105" s="282"/>
      <c r="E105" s="301">
        <v>3072.14</v>
      </c>
      <c r="F105" s="284"/>
      <c r="G105" s="301">
        <v>3868.23</v>
      </c>
      <c r="H105" s="284"/>
      <c r="I105" s="301">
        <v>7389.47</v>
      </c>
      <c r="J105" s="284"/>
      <c r="K105" s="301">
        <v>6593.38</v>
      </c>
      <c r="L105" s="294" t="e">
        <f>VLOOKUP(A105,#REF!,3,0)</f>
        <v>#REF!</v>
      </c>
    </row>
    <row r="106" spans="1:12">
      <c r="A106" s="281" t="s">
        <v>687</v>
      </c>
      <c r="B106" s="306" t="s">
        <v>158</v>
      </c>
      <c r="C106" s="281" t="s">
        <v>688</v>
      </c>
      <c r="D106" s="282"/>
      <c r="E106" s="301">
        <v>7267.25</v>
      </c>
      <c r="F106" s="284"/>
      <c r="G106" s="301">
        <v>7692.05</v>
      </c>
      <c r="H106" s="284"/>
      <c r="I106" s="301">
        <v>14894.12</v>
      </c>
      <c r="J106" s="284"/>
      <c r="K106" s="301">
        <v>14469.32</v>
      </c>
      <c r="L106" s="294" t="e">
        <f>VLOOKUP(A106,#REF!,3,0)</f>
        <v>#REF!</v>
      </c>
    </row>
    <row r="107" spans="1:12">
      <c r="A107" s="281" t="s">
        <v>693</v>
      </c>
      <c r="B107" s="306" t="s">
        <v>158</v>
      </c>
      <c r="C107" s="281" t="s">
        <v>694</v>
      </c>
      <c r="D107" s="282"/>
      <c r="E107" s="301">
        <v>1460.88</v>
      </c>
      <c r="F107" s="284"/>
      <c r="G107" s="301">
        <v>1767.55</v>
      </c>
      <c r="H107" s="284"/>
      <c r="I107" s="301">
        <v>2997.64</v>
      </c>
      <c r="J107" s="284"/>
      <c r="K107" s="301">
        <v>2690.97</v>
      </c>
      <c r="L107" s="294" t="e">
        <f>VLOOKUP(A107,#REF!,3,0)</f>
        <v>#REF!</v>
      </c>
    </row>
    <row r="108" spans="1:12">
      <c r="A108" s="281" t="s">
        <v>1918</v>
      </c>
      <c r="B108" s="306" t="s">
        <v>158</v>
      </c>
      <c r="C108" s="281" t="s">
        <v>1919</v>
      </c>
      <c r="D108" s="282"/>
      <c r="E108" s="301">
        <v>2208.04</v>
      </c>
      <c r="F108" s="284"/>
      <c r="G108" s="283">
        <v>0</v>
      </c>
      <c r="H108" s="284"/>
      <c r="I108" s="283">
        <v>0</v>
      </c>
      <c r="J108" s="284"/>
      <c r="K108" s="301">
        <v>2208.04</v>
      </c>
      <c r="L108" s="294" t="e">
        <f>VLOOKUP(A108,#REF!,3,0)</f>
        <v>#REF!</v>
      </c>
    </row>
    <row r="109" spans="1:12">
      <c r="A109" s="285"/>
      <c r="B109" s="306"/>
      <c r="C109" s="285"/>
      <c r="D109" s="286"/>
      <c r="E109" s="286"/>
      <c r="F109" s="286"/>
      <c r="G109" s="286"/>
      <c r="H109" s="286"/>
      <c r="I109" s="286"/>
      <c r="J109" s="286"/>
      <c r="K109" s="286"/>
      <c r="L109" s="294"/>
    </row>
    <row r="110" spans="1:12">
      <c r="A110" s="277" t="s">
        <v>699</v>
      </c>
      <c r="B110" s="306" t="s">
        <v>158</v>
      </c>
      <c r="C110" s="277" t="s">
        <v>700</v>
      </c>
      <c r="D110" s="278"/>
      <c r="E110" s="300">
        <v>200316.17</v>
      </c>
      <c r="F110" s="280"/>
      <c r="G110" s="300">
        <v>271100.46999999997</v>
      </c>
      <c r="H110" s="280"/>
      <c r="I110" s="300">
        <v>269663.38</v>
      </c>
      <c r="J110" s="280"/>
      <c r="K110" s="300">
        <v>198879.08</v>
      </c>
      <c r="L110" s="294" t="e">
        <f>VLOOKUP(A110,#REF!,3,0)</f>
        <v>#REF!</v>
      </c>
    </row>
    <row r="111" spans="1:12">
      <c r="A111" s="277" t="s">
        <v>705</v>
      </c>
      <c r="B111" s="306" t="s">
        <v>158</v>
      </c>
      <c r="C111" s="277" t="s">
        <v>700</v>
      </c>
      <c r="D111" s="278"/>
      <c r="E111" s="300">
        <v>200316.17</v>
      </c>
      <c r="F111" s="280"/>
      <c r="G111" s="300">
        <v>271100.46999999997</v>
      </c>
      <c r="H111" s="280"/>
      <c r="I111" s="300">
        <v>269663.38</v>
      </c>
      <c r="J111" s="280"/>
      <c r="K111" s="300">
        <v>198879.08</v>
      </c>
      <c r="L111" s="294" t="e">
        <f>VLOOKUP(A111,#REF!,3,0)</f>
        <v>#REF!</v>
      </c>
    </row>
    <row r="112" spans="1:12">
      <c r="A112" s="281" t="s">
        <v>706</v>
      </c>
      <c r="B112" s="306" t="s">
        <v>158</v>
      </c>
      <c r="C112" s="281" t="s">
        <v>707</v>
      </c>
      <c r="D112" s="282"/>
      <c r="E112" s="301">
        <v>197316.17</v>
      </c>
      <c r="F112" s="284"/>
      <c r="G112" s="301">
        <v>268100.46999999997</v>
      </c>
      <c r="H112" s="284"/>
      <c r="I112" s="301">
        <v>269663.38</v>
      </c>
      <c r="J112" s="284"/>
      <c r="K112" s="301">
        <v>198879.08</v>
      </c>
      <c r="L112" s="294" t="e">
        <f>VLOOKUP(A112,#REF!,3,0)</f>
        <v>#REF!</v>
      </c>
    </row>
    <row r="113" spans="1:12">
      <c r="A113" s="281" t="s">
        <v>710</v>
      </c>
      <c r="B113" s="306" t="s">
        <v>158</v>
      </c>
      <c r="C113" s="281" t="s">
        <v>711</v>
      </c>
      <c r="D113" s="282"/>
      <c r="E113" s="301">
        <v>3000</v>
      </c>
      <c r="F113" s="284"/>
      <c r="G113" s="301">
        <v>3000</v>
      </c>
      <c r="H113" s="284"/>
      <c r="I113" s="283">
        <v>0</v>
      </c>
      <c r="J113" s="284"/>
      <c r="K113" s="283">
        <v>0</v>
      </c>
      <c r="L113" s="294" t="e">
        <f>VLOOKUP(A113,#REF!,3,0)</f>
        <v>#REF!</v>
      </c>
    </row>
    <row r="114" spans="1:12">
      <c r="A114" s="285"/>
      <c r="B114" s="306"/>
      <c r="C114" s="285"/>
      <c r="D114" s="286"/>
      <c r="E114" s="286"/>
      <c r="F114" s="286"/>
      <c r="G114" s="286"/>
      <c r="H114" s="286"/>
      <c r="I114" s="286"/>
      <c r="J114" s="286"/>
      <c r="K114" s="286"/>
      <c r="L114" s="294"/>
    </row>
    <row r="115" spans="1:12">
      <c r="A115" s="277" t="s">
        <v>714</v>
      </c>
      <c r="B115" s="306" t="s">
        <v>158</v>
      </c>
      <c r="C115" s="277" t="s">
        <v>227</v>
      </c>
      <c r="D115" s="278"/>
      <c r="E115" s="300">
        <v>4080971.44</v>
      </c>
      <c r="F115" s="280"/>
      <c r="G115" s="300">
        <v>764593.74</v>
      </c>
      <c r="H115" s="280"/>
      <c r="I115" s="300">
        <v>736973.62</v>
      </c>
      <c r="J115" s="280"/>
      <c r="K115" s="300">
        <v>4053351.32</v>
      </c>
      <c r="L115" s="294" t="e">
        <f>VLOOKUP(A115,#REF!,3,0)</f>
        <v>#REF!</v>
      </c>
    </row>
    <row r="116" spans="1:12">
      <c r="A116" s="277" t="s">
        <v>719</v>
      </c>
      <c r="B116" s="306" t="s">
        <v>158</v>
      </c>
      <c r="C116" s="277" t="s">
        <v>227</v>
      </c>
      <c r="D116" s="278"/>
      <c r="E116" s="300">
        <v>4080971.44</v>
      </c>
      <c r="F116" s="280"/>
      <c r="G116" s="300">
        <v>764593.74</v>
      </c>
      <c r="H116" s="280"/>
      <c r="I116" s="300">
        <v>736973.62</v>
      </c>
      <c r="J116" s="280"/>
      <c r="K116" s="300">
        <v>4053351.32</v>
      </c>
      <c r="L116" s="294" t="e">
        <f>VLOOKUP(A116,#REF!,3,0)</f>
        <v>#REF!</v>
      </c>
    </row>
    <row r="117" spans="1:12">
      <c r="A117" s="281" t="s">
        <v>720</v>
      </c>
      <c r="B117" s="306" t="s">
        <v>158</v>
      </c>
      <c r="C117" s="281" t="s">
        <v>721</v>
      </c>
      <c r="D117" s="282"/>
      <c r="E117" s="301">
        <v>3401281.07</v>
      </c>
      <c r="F117" s="284"/>
      <c r="G117" s="301">
        <v>760097.2</v>
      </c>
      <c r="H117" s="284"/>
      <c r="I117" s="301">
        <v>736973.62</v>
      </c>
      <c r="J117" s="284"/>
      <c r="K117" s="301">
        <v>3378157.49</v>
      </c>
      <c r="L117" s="294" t="e">
        <f>VLOOKUP(A117,#REF!,3,0)</f>
        <v>#REF!</v>
      </c>
    </row>
    <row r="118" spans="1:12">
      <c r="A118" s="281" t="s">
        <v>730</v>
      </c>
      <c r="B118" s="306" t="s">
        <v>158</v>
      </c>
      <c r="C118" s="281" t="s">
        <v>731</v>
      </c>
      <c r="D118" s="282"/>
      <c r="E118" s="301">
        <v>362407.16</v>
      </c>
      <c r="F118" s="284"/>
      <c r="G118" s="283">
        <v>122.58</v>
      </c>
      <c r="H118" s="284"/>
      <c r="I118" s="283">
        <v>0</v>
      </c>
      <c r="J118" s="284"/>
      <c r="K118" s="301">
        <v>362284.58</v>
      </c>
      <c r="L118" s="294" t="e">
        <f>VLOOKUP(A118,#REF!,3,0)</f>
        <v>#REF!</v>
      </c>
    </row>
    <row r="119" spans="1:12">
      <c r="A119" s="281" t="s">
        <v>2619</v>
      </c>
      <c r="B119" s="306" t="s">
        <v>158</v>
      </c>
      <c r="C119" s="281" t="s">
        <v>2620</v>
      </c>
      <c r="D119" s="282"/>
      <c r="E119" s="301">
        <v>317283.21000000002</v>
      </c>
      <c r="F119" s="284"/>
      <c r="G119" s="301">
        <v>4373.96</v>
      </c>
      <c r="H119" s="284"/>
      <c r="I119" s="283">
        <v>0</v>
      </c>
      <c r="J119" s="284"/>
      <c r="K119" s="301">
        <v>312909.25</v>
      </c>
      <c r="L119" s="294" t="e">
        <f>VLOOKUP(A119,#REF!,3,0)</f>
        <v>#REF!</v>
      </c>
    </row>
    <row r="120" spans="1:12">
      <c r="A120" s="285"/>
      <c r="B120" s="306"/>
      <c r="C120" s="285"/>
      <c r="D120" s="286"/>
      <c r="E120" s="286"/>
      <c r="F120" s="286"/>
      <c r="G120" s="286"/>
      <c r="H120" s="286"/>
      <c r="I120" s="286"/>
      <c r="J120" s="286"/>
      <c r="K120" s="286"/>
      <c r="L120" s="294"/>
    </row>
    <row r="121" spans="1:12">
      <c r="A121" s="277" t="s">
        <v>732</v>
      </c>
      <c r="B121" s="306" t="s">
        <v>158</v>
      </c>
      <c r="C121" s="277" t="s">
        <v>733</v>
      </c>
      <c r="D121" s="278"/>
      <c r="E121" s="300">
        <v>383248.03</v>
      </c>
      <c r="F121" s="280"/>
      <c r="G121" s="300">
        <v>8255.6200000000008</v>
      </c>
      <c r="H121" s="280"/>
      <c r="I121" s="279">
        <v>0</v>
      </c>
      <c r="J121" s="280"/>
      <c r="K121" s="300">
        <v>374992.41</v>
      </c>
      <c r="L121" s="294" t="e">
        <f>VLOOKUP(A121,#REF!,3,0)</f>
        <v>#REF!</v>
      </c>
    </row>
    <row r="122" spans="1:12">
      <c r="A122" s="277" t="s">
        <v>734</v>
      </c>
      <c r="B122" s="306" t="s">
        <v>158</v>
      </c>
      <c r="C122" s="277" t="s">
        <v>735</v>
      </c>
      <c r="D122" s="278"/>
      <c r="E122" s="300">
        <v>383248.03</v>
      </c>
      <c r="F122" s="280"/>
      <c r="G122" s="300">
        <v>8255.6200000000008</v>
      </c>
      <c r="H122" s="280"/>
      <c r="I122" s="279">
        <v>0</v>
      </c>
      <c r="J122" s="280"/>
      <c r="K122" s="300">
        <v>374992.41</v>
      </c>
      <c r="L122" s="294" t="e">
        <f>VLOOKUP(A122,#REF!,3,0)</f>
        <v>#REF!</v>
      </c>
    </row>
    <row r="123" spans="1:12">
      <c r="A123" s="277" t="s">
        <v>736</v>
      </c>
      <c r="B123" s="306" t="s">
        <v>158</v>
      </c>
      <c r="C123" s="277" t="s">
        <v>737</v>
      </c>
      <c r="D123" s="278"/>
      <c r="E123" s="300">
        <v>363048.03</v>
      </c>
      <c r="F123" s="280"/>
      <c r="G123" s="300">
        <v>8255.6200000000008</v>
      </c>
      <c r="H123" s="280"/>
      <c r="I123" s="279">
        <v>0</v>
      </c>
      <c r="J123" s="280"/>
      <c r="K123" s="300">
        <v>354792.41</v>
      </c>
      <c r="L123" s="294" t="e">
        <f>VLOOKUP(A123,#REF!,3,0)</f>
        <v>#REF!</v>
      </c>
    </row>
    <row r="124" spans="1:12">
      <c r="A124" s="277" t="s">
        <v>738</v>
      </c>
      <c r="B124" s="306" t="s">
        <v>158</v>
      </c>
      <c r="C124" s="277" t="s">
        <v>737</v>
      </c>
      <c r="D124" s="278"/>
      <c r="E124" s="300">
        <v>363048.03</v>
      </c>
      <c r="F124" s="280"/>
      <c r="G124" s="300">
        <v>8255.6200000000008</v>
      </c>
      <c r="H124" s="280"/>
      <c r="I124" s="279">
        <v>0</v>
      </c>
      <c r="J124" s="280"/>
      <c r="K124" s="300">
        <v>354792.41</v>
      </c>
      <c r="L124" s="294" t="e">
        <f>VLOOKUP(A124,#REF!,3,0)</f>
        <v>#REF!</v>
      </c>
    </row>
    <row r="125" spans="1:12">
      <c r="A125" s="281" t="s">
        <v>739</v>
      </c>
      <c r="B125" s="306" t="s">
        <v>158</v>
      </c>
      <c r="C125" s="281" t="s">
        <v>740</v>
      </c>
      <c r="D125" s="282"/>
      <c r="E125" s="301">
        <v>363048.03</v>
      </c>
      <c r="F125" s="284"/>
      <c r="G125" s="301">
        <v>8255.6200000000008</v>
      </c>
      <c r="H125" s="284"/>
      <c r="I125" s="283">
        <v>0</v>
      </c>
      <c r="J125" s="284"/>
      <c r="K125" s="301">
        <v>354792.41</v>
      </c>
      <c r="L125" s="294" t="e">
        <f>VLOOKUP(A125,#REF!,3,0)</f>
        <v>#REF!</v>
      </c>
    </row>
    <row r="126" spans="1:12">
      <c r="A126" s="285"/>
      <c r="B126" s="306"/>
      <c r="C126" s="285"/>
      <c r="D126" s="286"/>
      <c r="E126" s="286"/>
      <c r="F126" s="286"/>
      <c r="G126" s="286"/>
      <c r="H126" s="286"/>
      <c r="I126" s="286"/>
      <c r="J126" s="286"/>
      <c r="K126" s="286"/>
      <c r="L126" s="294"/>
    </row>
    <row r="127" spans="1:12">
      <c r="A127" s="277" t="s">
        <v>2624</v>
      </c>
      <c r="B127" s="306" t="s">
        <v>158</v>
      </c>
      <c r="C127" s="277" t="s">
        <v>2625</v>
      </c>
      <c r="D127" s="278"/>
      <c r="E127" s="300">
        <v>20200</v>
      </c>
      <c r="F127" s="280"/>
      <c r="G127" s="279">
        <v>0</v>
      </c>
      <c r="H127" s="280"/>
      <c r="I127" s="279">
        <v>0</v>
      </c>
      <c r="J127" s="280"/>
      <c r="K127" s="300">
        <v>20200</v>
      </c>
      <c r="L127" s="294" t="e">
        <f>VLOOKUP(A127,#REF!,3,0)</f>
        <v>#REF!</v>
      </c>
    </row>
    <row r="128" spans="1:12">
      <c r="A128" s="277" t="s">
        <v>2628</v>
      </c>
      <c r="B128" s="306" t="s">
        <v>158</v>
      </c>
      <c r="C128" s="277" t="s">
        <v>2625</v>
      </c>
      <c r="D128" s="278"/>
      <c r="E128" s="300">
        <v>20200</v>
      </c>
      <c r="F128" s="280"/>
      <c r="G128" s="279">
        <v>0</v>
      </c>
      <c r="H128" s="280"/>
      <c r="I128" s="279">
        <v>0</v>
      </c>
      <c r="J128" s="280"/>
      <c r="K128" s="300">
        <v>20200</v>
      </c>
      <c r="L128" s="294" t="e">
        <f>VLOOKUP(A128,#REF!,3,0)</f>
        <v>#REF!</v>
      </c>
    </row>
    <row r="129" spans="1:13">
      <c r="A129" s="281" t="s">
        <v>2629</v>
      </c>
      <c r="B129" s="306" t="s">
        <v>158</v>
      </c>
      <c r="C129" s="281" t="s">
        <v>2630</v>
      </c>
      <c r="D129" s="282"/>
      <c r="E129" s="301">
        <v>20200</v>
      </c>
      <c r="F129" s="284"/>
      <c r="G129" s="283">
        <v>0</v>
      </c>
      <c r="H129" s="284"/>
      <c r="I129" s="283">
        <v>0</v>
      </c>
      <c r="J129" s="284"/>
      <c r="K129" s="301">
        <v>20200</v>
      </c>
      <c r="L129" s="294" t="e">
        <f>VLOOKUP(A129,#REF!,3,0)</f>
        <v>#REF!</v>
      </c>
    </row>
    <row r="130" spans="1:13">
      <c r="A130" s="285"/>
      <c r="B130" s="306"/>
      <c r="C130" s="285"/>
      <c r="D130" s="286"/>
      <c r="E130" s="286"/>
      <c r="F130" s="286"/>
      <c r="G130" s="286"/>
      <c r="H130" s="286"/>
      <c r="I130" s="286"/>
      <c r="J130" s="286"/>
      <c r="K130" s="286"/>
      <c r="L130" s="294"/>
    </row>
    <row r="131" spans="1:13">
      <c r="A131" s="277">
        <v>3</v>
      </c>
      <c r="B131" s="277" t="s">
        <v>742</v>
      </c>
      <c r="C131" s="278"/>
      <c r="D131" s="278"/>
      <c r="E131" s="300">
        <v>8194869.3899999997</v>
      </c>
      <c r="F131" s="280"/>
      <c r="G131" s="300">
        <v>865425.99</v>
      </c>
      <c r="H131" s="280"/>
      <c r="I131" s="300">
        <v>60334.13</v>
      </c>
      <c r="J131" s="280"/>
      <c r="K131" s="300">
        <v>8999961.25</v>
      </c>
      <c r="L131" s="294" t="e">
        <f>VLOOKUP(A131,#REF!,3,0)</f>
        <v>#REF!</v>
      </c>
      <c r="M131" s="329">
        <f>G131-I131</f>
        <v>805091.86</v>
      </c>
    </row>
    <row r="132" spans="1:13">
      <c r="A132" s="277" t="s">
        <v>747</v>
      </c>
      <c r="B132" s="306" t="s">
        <v>158</v>
      </c>
      <c r="C132" s="277" t="s">
        <v>748</v>
      </c>
      <c r="D132" s="278"/>
      <c r="E132" s="300">
        <v>5831050.5199999996</v>
      </c>
      <c r="F132" s="280"/>
      <c r="G132" s="300">
        <v>716113.9</v>
      </c>
      <c r="H132" s="280"/>
      <c r="I132" s="300">
        <v>57542.7</v>
      </c>
      <c r="J132" s="280"/>
      <c r="K132" s="300">
        <v>6489621.7199999997</v>
      </c>
      <c r="L132" s="294" t="e">
        <f>VLOOKUP(A132,#REF!,3,0)</f>
        <v>#REF!</v>
      </c>
      <c r="M132" s="329">
        <f t="shared" ref="M132:M195" si="0">G132-I132</f>
        <v>658571.20000000007</v>
      </c>
    </row>
    <row r="133" spans="1:13">
      <c r="A133" s="277" t="s">
        <v>753</v>
      </c>
      <c r="B133" s="306" t="s">
        <v>158</v>
      </c>
      <c r="C133" s="277" t="s">
        <v>754</v>
      </c>
      <c r="D133" s="278"/>
      <c r="E133" s="300">
        <v>4757285.24</v>
      </c>
      <c r="F133" s="280"/>
      <c r="G133" s="300">
        <v>554013.35</v>
      </c>
      <c r="H133" s="280"/>
      <c r="I133" s="300">
        <v>57542.7</v>
      </c>
      <c r="J133" s="280"/>
      <c r="K133" s="300">
        <v>5253755.8899999997</v>
      </c>
      <c r="L133" s="294" t="e">
        <f>VLOOKUP(A133,#REF!,3,0)</f>
        <v>#REF!</v>
      </c>
      <c r="M133" s="329">
        <f t="shared" si="0"/>
        <v>496470.64999999997</v>
      </c>
    </row>
    <row r="134" spans="1:13">
      <c r="A134" s="277" t="s">
        <v>758</v>
      </c>
      <c r="B134" s="306" t="s">
        <v>158</v>
      </c>
      <c r="C134" s="277" t="s">
        <v>759</v>
      </c>
      <c r="D134" s="278"/>
      <c r="E134" s="300">
        <v>449587.14</v>
      </c>
      <c r="F134" s="280"/>
      <c r="G134" s="300">
        <v>31033.279999999999</v>
      </c>
      <c r="H134" s="280"/>
      <c r="I134" s="279">
        <v>0.62</v>
      </c>
      <c r="J134" s="280"/>
      <c r="K134" s="300">
        <v>480619.8</v>
      </c>
      <c r="L134" s="294" t="e">
        <f>VLOOKUP(A134,#REF!,3,0)</f>
        <v>#REF!</v>
      </c>
      <c r="M134" s="329">
        <f t="shared" si="0"/>
        <v>31032.66</v>
      </c>
    </row>
    <row r="135" spans="1:13">
      <c r="A135" s="277" t="s">
        <v>764</v>
      </c>
      <c r="B135" s="306" t="s">
        <v>158</v>
      </c>
      <c r="C135" s="277" t="s">
        <v>765</v>
      </c>
      <c r="D135" s="278"/>
      <c r="E135" s="300">
        <v>363693.12</v>
      </c>
      <c r="F135" s="280"/>
      <c r="G135" s="300">
        <v>31033.279999999999</v>
      </c>
      <c r="H135" s="280"/>
      <c r="I135" s="279">
        <v>0.62</v>
      </c>
      <c r="J135" s="280"/>
      <c r="K135" s="300">
        <v>394725.78</v>
      </c>
      <c r="L135" s="294" t="e">
        <f>VLOOKUP(A135,#REF!,3,0)</f>
        <v>#REF!</v>
      </c>
      <c r="M135" s="329">
        <f t="shared" si="0"/>
        <v>31032.66</v>
      </c>
    </row>
    <row r="136" spans="1:13">
      <c r="A136" s="281" t="s">
        <v>770</v>
      </c>
      <c r="B136" s="306" t="s">
        <v>158</v>
      </c>
      <c r="C136" s="281" t="s">
        <v>771</v>
      </c>
      <c r="D136" s="282"/>
      <c r="E136" s="301">
        <v>218269.3</v>
      </c>
      <c r="F136" s="284"/>
      <c r="G136" s="301">
        <v>18096.599999999999</v>
      </c>
      <c r="H136" s="284"/>
      <c r="I136" s="283">
        <v>0.57999999999999996</v>
      </c>
      <c r="J136" s="284"/>
      <c r="K136" s="301">
        <v>236365.32</v>
      </c>
      <c r="L136" s="294" t="e">
        <f>VLOOKUP(A136,#REF!,3,0)</f>
        <v>#REF!</v>
      </c>
      <c r="M136" s="329">
        <f t="shared" si="0"/>
        <v>18096.019999999997</v>
      </c>
    </row>
    <row r="137" spans="1:13">
      <c r="A137" s="281" t="s">
        <v>776</v>
      </c>
      <c r="B137" s="306" t="s">
        <v>158</v>
      </c>
      <c r="C137" s="281" t="s">
        <v>777</v>
      </c>
      <c r="D137" s="282"/>
      <c r="E137" s="301">
        <v>55433.75</v>
      </c>
      <c r="F137" s="284"/>
      <c r="G137" s="301">
        <v>4614.4799999999996</v>
      </c>
      <c r="H137" s="284"/>
      <c r="I137" s="283">
        <v>0</v>
      </c>
      <c r="J137" s="284"/>
      <c r="K137" s="301">
        <v>60048.23</v>
      </c>
      <c r="L137" s="294" t="e">
        <f>VLOOKUP(A137,#REF!,3,0)</f>
        <v>#REF!</v>
      </c>
      <c r="M137" s="329">
        <f t="shared" si="0"/>
        <v>4614.4799999999996</v>
      </c>
    </row>
    <row r="138" spans="1:13">
      <c r="A138" s="281" t="s">
        <v>781</v>
      </c>
      <c r="B138" s="306" t="s">
        <v>158</v>
      </c>
      <c r="C138" s="281" t="s">
        <v>782</v>
      </c>
      <c r="D138" s="282"/>
      <c r="E138" s="301">
        <v>15561.9</v>
      </c>
      <c r="F138" s="284"/>
      <c r="G138" s="301">
        <v>1447.68</v>
      </c>
      <c r="H138" s="284"/>
      <c r="I138" s="283">
        <v>0</v>
      </c>
      <c r="J138" s="284"/>
      <c r="K138" s="301">
        <v>17009.580000000002</v>
      </c>
      <c r="L138" s="294" t="e">
        <f>VLOOKUP(A138,#REF!,3,0)</f>
        <v>#REF!</v>
      </c>
      <c r="M138" s="329">
        <f t="shared" si="0"/>
        <v>1447.68</v>
      </c>
    </row>
    <row r="139" spans="1:13">
      <c r="A139" s="281" t="s">
        <v>786</v>
      </c>
      <c r="B139" s="306" t="s">
        <v>158</v>
      </c>
      <c r="C139" s="281" t="s">
        <v>787</v>
      </c>
      <c r="D139" s="282"/>
      <c r="E139" s="301">
        <v>4082.34</v>
      </c>
      <c r="F139" s="284"/>
      <c r="G139" s="283">
        <v>180.96</v>
      </c>
      <c r="H139" s="284"/>
      <c r="I139" s="283">
        <v>0</v>
      </c>
      <c r="J139" s="284"/>
      <c r="K139" s="301">
        <v>4263.3</v>
      </c>
      <c r="L139" s="294" t="e">
        <f>VLOOKUP(A139,#REF!,3,0)</f>
        <v>#REF!</v>
      </c>
      <c r="M139" s="329">
        <f t="shared" si="0"/>
        <v>180.96</v>
      </c>
    </row>
    <row r="140" spans="1:13">
      <c r="A140" s="281" t="s">
        <v>792</v>
      </c>
      <c r="B140" s="306" t="s">
        <v>158</v>
      </c>
      <c r="C140" s="281" t="s">
        <v>793</v>
      </c>
      <c r="D140" s="282"/>
      <c r="E140" s="301">
        <v>6300</v>
      </c>
      <c r="F140" s="284"/>
      <c r="G140" s="283">
        <v>240</v>
      </c>
      <c r="H140" s="284"/>
      <c r="I140" s="283">
        <v>0</v>
      </c>
      <c r="J140" s="284"/>
      <c r="K140" s="301">
        <v>6540</v>
      </c>
      <c r="L140" s="294" t="e">
        <f>VLOOKUP(A140,#REF!,3,0)</f>
        <v>#REF!</v>
      </c>
      <c r="M140" s="329">
        <f t="shared" si="0"/>
        <v>240</v>
      </c>
    </row>
    <row r="141" spans="1:13">
      <c r="A141" s="281" t="s">
        <v>800</v>
      </c>
      <c r="B141" s="306" t="s">
        <v>158</v>
      </c>
      <c r="C141" s="281" t="s">
        <v>584</v>
      </c>
      <c r="D141" s="282"/>
      <c r="E141" s="301">
        <v>20563.66</v>
      </c>
      <c r="F141" s="284"/>
      <c r="G141" s="301">
        <v>2056.37</v>
      </c>
      <c r="H141" s="284"/>
      <c r="I141" s="283">
        <v>0.01</v>
      </c>
      <c r="J141" s="284"/>
      <c r="K141" s="301">
        <v>22620.02</v>
      </c>
      <c r="L141" s="294" t="e">
        <f>VLOOKUP(A141,#REF!,3,0)</f>
        <v>#REF!</v>
      </c>
      <c r="M141" s="329">
        <f t="shared" si="0"/>
        <v>2056.3599999999997</v>
      </c>
    </row>
    <row r="142" spans="1:13">
      <c r="A142" s="281" t="s">
        <v>805</v>
      </c>
      <c r="B142" s="306" t="s">
        <v>158</v>
      </c>
      <c r="C142" s="281" t="s">
        <v>806</v>
      </c>
      <c r="D142" s="282"/>
      <c r="E142" s="301">
        <v>27054.05</v>
      </c>
      <c r="F142" s="284"/>
      <c r="G142" s="301">
        <v>2741.82</v>
      </c>
      <c r="H142" s="284"/>
      <c r="I142" s="283">
        <v>0.01</v>
      </c>
      <c r="J142" s="284"/>
      <c r="K142" s="301">
        <v>29795.86</v>
      </c>
      <c r="L142" s="294" t="e">
        <f>VLOOKUP(A142,#REF!,3,0)</f>
        <v>#REF!</v>
      </c>
      <c r="M142" s="329">
        <f t="shared" si="0"/>
        <v>2741.81</v>
      </c>
    </row>
    <row r="143" spans="1:13">
      <c r="A143" s="281" t="s">
        <v>810</v>
      </c>
      <c r="B143" s="306" t="s">
        <v>158</v>
      </c>
      <c r="C143" s="281" t="s">
        <v>811</v>
      </c>
      <c r="D143" s="282"/>
      <c r="E143" s="301">
        <v>1645.09</v>
      </c>
      <c r="F143" s="284"/>
      <c r="G143" s="283">
        <v>164.51</v>
      </c>
      <c r="H143" s="284"/>
      <c r="I143" s="283">
        <v>0</v>
      </c>
      <c r="J143" s="284"/>
      <c r="K143" s="301">
        <v>1809.6</v>
      </c>
      <c r="L143" s="294" t="e">
        <f>VLOOKUP(A143,#REF!,3,0)</f>
        <v>#REF!</v>
      </c>
      <c r="M143" s="329">
        <f t="shared" si="0"/>
        <v>164.51</v>
      </c>
    </row>
    <row r="144" spans="1:13">
      <c r="A144" s="281" t="s">
        <v>815</v>
      </c>
      <c r="B144" s="306" t="s">
        <v>158</v>
      </c>
      <c r="C144" s="281" t="s">
        <v>816</v>
      </c>
      <c r="D144" s="282"/>
      <c r="E144" s="301">
        <v>2164.31</v>
      </c>
      <c r="F144" s="284"/>
      <c r="G144" s="283">
        <v>219.35</v>
      </c>
      <c r="H144" s="284"/>
      <c r="I144" s="283">
        <v>0</v>
      </c>
      <c r="J144" s="284"/>
      <c r="K144" s="301">
        <v>2383.66</v>
      </c>
      <c r="L144" s="294" t="e">
        <f>VLOOKUP(A144,#REF!,3,0)</f>
        <v>#REF!</v>
      </c>
      <c r="M144" s="329">
        <f t="shared" si="0"/>
        <v>219.35</v>
      </c>
    </row>
    <row r="145" spans="1:13">
      <c r="A145" s="281" t="s">
        <v>820</v>
      </c>
      <c r="B145" s="306" t="s">
        <v>158</v>
      </c>
      <c r="C145" s="281" t="s">
        <v>821</v>
      </c>
      <c r="D145" s="282"/>
      <c r="E145" s="283">
        <v>205.64</v>
      </c>
      <c r="F145" s="284"/>
      <c r="G145" s="283">
        <v>20.56</v>
      </c>
      <c r="H145" s="284"/>
      <c r="I145" s="283">
        <v>0</v>
      </c>
      <c r="J145" s="284"/>
      <c r="K145" s="283">
        <v>226.2</v>
      </c>
      <c r="L145" s="294" t="e">
        <f>VLOOKUP(A145,#REF!,3,0)</f>
        <v>#REF!</v>
      </c>
      <c r="M145" s="329">
        <f t="shared" si="0"/>
        <v>20.56</v>
      </c>
    </row>
    <row r="146" spans="1:13">
      <c r="A146" s="281" t="s">
        <v>825</v>
      </c>
      <c r="B146" s="306" t="s">
        <v>158</v>
      </c>
      <c r="C146" s="281" t="s">
        <v>826</v>
      </c>
      <c r="D146" s="282"/>
      <c r="E146" s="283">
        <v>270.55</v>
      </c>
      <c r="F146" s="284"/>
      <c r="G146" s="283">
        <v>27.42</v>
      </c>
      <c r="H146" s="284"/>
      <c r="I146" s="283">
        <v>0</v>
      </c>
      <c r="J146" s="284"/>
      <c r="K146" s="283">
        <v>297.97000000000003</v>
      </c>
      <c r="L146" s="294" t="e">
        <f>VLOOKUP(A146,#REF!,3,0)</f>
        <v>#REF!</v>
      </c>
      <c r="M146" s="329">
        <f t="shared" si="0"/>
        <v>27.42</v>
      </c>
    </row>
    <row r="147" spans="1:13">
      <c r="A147" s="281" t="s">
        <v>830</v>
      </c>
      <c r="B147" s="306" t="s">
        <v>158</v>
      </c>
      <c r="C147" s="281" t="s">
        <v>831</v>
      </c>
      <c r="D147" s="282"/>
      <c r="E147" s="301">
        <v>5243.73</v>
      </c>
      <c r="F147" s="284"/>
      <c r="G147" s="283">
        <v>524.37</v>
      </c>
      <c r="H147" s="284"/>
      <c r="I147" s="283">
        <v>0</v>
      </c>
      <c r="J147" s="284"/>
      <c r="K147" s="301">
        <v>5768.1</v>
      </c>
      <c r="L147" s="294" t="e">
        <f>VLOOKUP(A147,#REF!,3,0)</f>
        <v>#REF!</v>
      </c>
      <c r="M147" s="329">
        <f t="shared" si="0"/>
        <v>524.37</v>
      </c>
    </row>
    <row r="148" spans="1:13">
      <c r="A148" s="281" t="s">
        <v>836</v>
      </c>
      <c r="B148" s="306" t="s">
        <v>158</v>
      </c>
      <c r="C148" s="281" t="s">
        <v>837</v>
      </c>
      <c r="D148" s="282"/>
      <c r="E148" s="301">
        <v>6898.8</v>
      </c>
      <c r="F148" s="284"/>
      <c r="G148" s="283">
        <v>699.16</v>
      </c>
      <c r="H148" s="284"/>
      <c r="I148" s="283">
        <v>0.02</v>
      </c>
      <c r="J148" s="284"/>
      <c r="K148" s="301">
        <v>7597.94</v>
      </c>
      <c r="L148" s="294" t="e">
        <f>VLOOKUP(A148,#REF!,3,0)</f>
        <v>#REF!</v>
      </c>
      <c r="M148" s="329">
        <f t="shared" si="0"/>
        <v>699.14</v>
      </c>
    </row>
    <row r="149" spans="1:13">
      <c r="A149" s="285"/>
      <c r="B149" s="306"/>
      <c r="C149" s="285"/>
      <c r="D149" s="286"/>
      <c r="E149" s="286"/>
      <c r="F149" s="286"/>
      <c r="G149" s="286"/>
      <c r="H149" s="286"/>
      <c r="I149" s="286"/>
      <c r="J149" s="286"/>
      <c r="K149" s="286"/>
      <c r="L149" s="294"/>
      <c r="M149" s="329"/>
    </row>
    <row r="150" spans="1:13">
      <c r="A150" s="277" t="s">
        <v>841</v>
      </c>
      <c r="B150" s="306" t="s">
        <v>158</v>
      </c>
      <c r="C150" s="277" t="s">
        <v>842</v>
      </c>
      <c r="D150" s="278"/>
      <c r="E150" s="300">
        <v>85894.02</v>
      </c>
      <c r="F150" s="280"/>
      <c r="G150" s="279">
        <v>0</v>
      </c>
      <c r="H150" s="280"/>
      <c r="I150" s="279">
        <v>0</v>
      </c>
      <c r="J150" s="280"/>
      <c r="K150" s="300">
        <v>85894.02</v>
      </c>
      <c r="L150" s="294" t="e">
        <f>VLOOKUP(A150,#REF!,3,0)</f>
        <v>#REF!</v>
      </c>
      <c r="M150" s="329">
        <f t="shared" si="0"/>
        <v>0</v>
      </c>
    </row>
    <row r="151" spans="1:13">
      <c r="A151" s="281" t="s">
        <v>847</v>
      </c>
      <c r="B151" s="306" t="s">
        <v>158</v>
      </c>
      <c r="C151" s="281" t="s">
        <v>771</v>
      </c>
      <c r="D151" s="282"/>
      <c r="E151" s="301">
        <v>32768.35</v>
      </c>
      <c r="F151" s="284"/>
      <c r="G151" s="283">
        <v>0</v>
      </c>
      <c r="H151" s="284"/>
      <c r="I151" s="283">
        <v>0</v>
      </c>
      <c r="J151" s="284"/>
      <c r="K151" s="301">
        <v>32768.35</v>
      </c>
      <c r="L151" s="294" t="e">
        <f>VLOOKUP(A151,#REF!,3,0)</f>
        <v>#REF!</v>
      </c>
      <c r="M151" s="329">
        <f t="shared" si="0"/>
        <v>0</v>
      </c>
    </row>
    <row r="152" spans="1:13">
      <c r="A152" s="281" t="s">
        <v>3840</v>
      </c>
      <c r="B152" s="306" t="s">
        <v>158</v>
      </c>
      <c r="C152" s="281" t="s">
        <v>913</v>
      </c>
      <c r="D152" s="282"/>
      <c r="E152" s="301">
        <v>23412.83</v>
      </c>
      <c r="F152" s="284"/>
      <c r="G152" s="283">
        <v>0</v>
      </c>
      <c r="H152" s="284"/>
      <c r="I152" s="283">
        <v>0</v>
      </c>
      <c r="J152" s="284"/>
      <c r="K152" s="301">
        <v>23412.83</v>
      </c>
      <c r="L152" s="294" t="e">
        <f>VLOOKUP(A152,#REF!,3,0)</f>
        <v>#REF!</v>
      </c>
      <c r="M152" s="329">
        <f t="shared" si="0"/>
        <v>0</v>
      </c>
    </row>
    <row r="153" spans="1:13">
      <c r="A153" s="281" t="s">
        <v>852</v>
      </c>
      <c r="B153" s="306" t="s">
        <v>158</v>
      </c>
      <c r="C153" s="281" t="s">
        <v>777</v>
      </c>
      <c r="D153" s="282"/>
      <c r="E153" s="301">
        <v>16241.18</v>
      </c>
      <c r="F153" s="284"/>
      <c r="G153" s="283">
        <v>0</v>
      </c>
      <c r="H153" s="284"/>
      <c r="I153" s="283">
        <v>0</v>
      </c>
      <c r="J153" s="284"/>
      <c r="K153" s="301">
        <v>16241.18</v>
      </c>
      <c r="L153" s="294" t="e">
        <f>VLOOKUP(A153,#REF!,3,0)</f>
        <v>#REF!</v>
      </c>
      <c r="M153" s="329">
        <f t="shared" si="0"/>
        <v>0</v>
      </c>
    </row>
    <row r="154" spans="1:13">
      <c r="A154" s="281" t="s">
        <v>855</v>
      </c>
      <c r="B154" s="306" t="s">
        <v>158</v>
      </c>
      <c r="C154" s="281" t="s">
        <v>782</v>
      </c>
      <c r="D154" s="282"/>
      <c r="E154" s="301">
        <v>4402.2</v>
      </c>
      <c r="F154" s="284"/>
      <c r="G154" s="283">
        <v>0</v>
      </c>
      <c r="H154" s="284"/>
      <c r="I154" s="283">
        <v>0</v>
      </c>
      <c r="J154" s="284"/>
      <c r="K154" s="301">
        <v>4402.2</v>
      </c>
      <c r="L154" s="294" t="e">
        <f>VLOOKUP(A154,#REF!,3,0)</f>
        <v>#REF!</v>
      </c>
      <c r="M154" s="329">
        <f t="shared" si="0"/>
        <v>0</v>
      </c>
    </row>
    <row r="155" spans="1:13">
      <c r="A155" s="281" t="s">
        <v>4115</v>
      </c>
      <c r="B155" s="306" t="s">
        <v>158</v>
      </c>
      <c r="C155" s="281" t="s">
        <v>4116</v>
      </c>
      <c r="D155" s="282"/>
      <c r="E155" s="283">
        <v>287.94</v>
      </c>
      <c r="F155" s="284"/>
      <c r="G155" s="283">
        <v>0</v>
      </c>
      <c r="H155" s="284"/>
      <c r="I155" s="283">
        <v>0</v>
      </c>
      <c r="J155" s="284"/>
      <c r="K155" s="283">
        <v>287.94</v>
      </c>
      <c r="L155" s="294" t="e">
        <f>VLOOKUP(A155,#REF!,3,0)</f>
        <v>#REF!</v>
      </c>
      <c r="M155" s="329">
        <f t="shared" si="0"/>
        <v>0</v>
      </c>
    </row>
    <row r="156" spans="1:13">
      <c r="A156" s="281" t="s">
        <v>859</v>
      </c>
      <c r="B156" s="306" t="s">
        <v>158</v>
      </c>
      <c r="C156" s="281" t="s">
        <v>787</v>
      </c>
      <c r="D156" s="282"/>
      <c r="E156" s="283">
        <v>538.24</v>
      </c>
      <c r="F156" s="284"/>
      <c r="G156" s="283">
        <v>0</v>
      </c>
      <c r="H156" s="284"/>
      <c r="I156" s="283">
        <v>0</v>
      </c>
      <c r="J156" s="284"/>
      <c r="K156" s="283">
        <v>538.24</v>
      </c>
      <c r="L156" s="294" t="e">
        <f>VLOOKUP(A156,#REF!,3,0)</f>
        <v>#REF!</v>
      </c>
      <c r="M156" s="329">
        <f t="shared" si="0"/>
        <v>0</v>
      </c>
    </row>
    <row r="157" spans="1:13">
      <c r="A157" s="281" t="s">
        <v>865</v>
      </c>
      <c r="B157" s="306" t="s">
        <v>158</v>
      </c>
      <c r="C157" s="281" t="s">
        <v>866</v>
      </c>
      <c r="D157" s="282"/>
      <c r="E157" s="283">
        <v>900</v>
      </c>
      <c r="F157" s="284"/>
      <c r="G157" s="283">
        <v>0</v>
      </c>
      <c r="H157" s="284"/>
      <c r="I157" s="283">
        <v>0</v>
      </c>
      <c r="J157" s="284"/>
      <c r="K157" s="283">
        <v>900</v>
      </c>
      <c r="L157" s="294" t="e">
        <f>VLOOKUP(A157,#REF!,3,0)</f>
        <v>#REF!</v>
      </c>
      <c r="M157" s="329">
        <f t="shared" si="0"/>
        <v>0</v>
      </c>
    </row>
    <row r="158" spans="1:13">
      <c r="A158" s="281" t="s">
        <v>870</v>
      </c>
      <c r="B158" s="306" t="s">
        <v>158</v>
      </c>
      <c r="C158" s="281" t="s">
        <v>584</v>
      </c>
      <c r="D158" s="282"/>
      <c r="E158" s="301">
        <v>5936.39</v>
      </c>
      <c r="F158" s="284"/>
      <c r="G158" s="283">
        <v>0</v>
      </c>
      <c r="H158" s="284"/>
      <c r="I158" s="283">
        <v>0</v>
      </c>
      <c r="J158" s="284"/>
      <c r="K158" s="301">
        <v>5936.39</v>
      </c>
      <c r="L158" s="294" t="e">
        <f>VLOOKUP(A158,#REF!,3,0)</f>
        <v>#REF!</v>
      </c>
      <c r="M158" s="329">
        <f t="shared" si="0"/>
        <v>0</v>
      </c>
    </row>
    <row r="159" spans="1:13">
      <c r="A159" s="281" t="s">
        <v>871</v>
      </c>
      <c r="B159" s="306" t="s">
        <v>158</v>
      </c>
      <c r="C159" s="281" t="s">
        <v>806</v>
      </c>
      <c r="D159" s="282"/>
      <c r="E159" s="301">
        <v>7915.19</v>
      </c>
      <c r="F159" s="284"/>
      <c r="G159" s="283">
        <v>0</v>
      </c>
      <c r="H159" s="284"/>
      <c r="I159" s="283">
        <v>0</v>
      </c>
      <c r="J159" s="284"/>
      <c r="K159" s="301">
        <v>7915.19</v>
      </c>
      <c r="L159" s="294" t="e">
        <f>VLOOKUP(A159,#REF!,3,0)</f>
        <v>#REF!</v>
      </c>
      <c r="M159" s="329">
        <f t="shared" si="0"/>
        <v>0</v>
      </c>
    </row>
    <row r="160" spans="1:13">
      <c r="A160" s="281" t="s">
        <v>874</v>
      </c>
      <c r="B160" s="306" t="s">
        <v>158</v>
      </c>
      <c r="C160" s="281" t="s">
        <v>811</v>
      </c>
      <c r="D160" s="282"/>
      <c r="E160" s="283">
        <v>474.91</v>
      </c>
      <c r="F160" s="284"/>
      <c r="G160" s="283">
        <v>0</v>
      </c>
      <c r="H160" s="284"/>
      <c r="I160" s="283">
        <v>0</v>
      </c>
      <c r="J160" s="284"/>
      <c r="K160" s="283">
        <v>474.91</v>
      </c>
      <c r="L160" s="294" t="e">
        <f>VLOOKUP(A160,#REF!,3,0)</f>
        <v>#REF!</v>
      </c>
      <c r="M160" s="329">
        <f t="shared" si="0"/>
        <v>0</v>
      </c>
    </row>
    <row r="161" spans="1:13">
      <c r="A161" s="281" t="s">
        <v>875</v>
      </c>
      <c r="B161" s="306" t="s">
        <v>158</v>
      </c>
      <c r="C161" s="281" t="s">
        <v>816</v>
      </c>
      <c r="D161" s="282"/>
      <c r="E161" s="301">
        <v>-1984.07</v>
      </c>
      <c r="F161" s="284"/>
      <c r="G161" s="283">
        <v>0</v>
      </c>
      <c r="H161" s="284"/>
      <c r="I161" s="283">
        <v>0</v>
      </c>
      <c r="J161" s="284"/>
      <c r="K161" s="301">
        <v>-1984.07</v>
      </c>
      <c r="L161" s="294" t="e">
        <f>VLOOKUP(A161,#REF!,3,0)</f>
        <v>#REF!</v>
      </c>
      <c r="M161" s="329">
        <f t="shared" si="0"/>
        <v>0</v>
      </c>
    </row>
    <row r="162" spans="1:13">
      <c r="A162" s="281" t="s">
        <v>879</v>
      </c>
      <c r="B162" s="306" t="s">
        <v>158</v>
      </c>
      <c r="C162" s="281" t="s">
        <v>821</v>
      </c>
      <c r="D162" s="282"/>
      <c r="E162" s="283">
        <v>59.36</v>
      </c>
      <c r="F162" s="284"/>
      <c r="G162" s="283">
        <v>0</v>
      </c>
      <c r="H162" s="284"/>
      <c r="I162" s="283">
        <v>0</v>
      </c>
      <c r="J162" s="284"/>
      <c r="K162" s="283">
        <v>59.36</v>
      </c>
      <c r="L162" s="294" t="e">
        <f>VLOOKUP(A162,#REF!,3,0)</f>
        <v>#REF!</v>
      </c>
      <c r="M162" s="329">
        <f t="shared" si="0"/>
        <v>0</v>
      </c>
    </row>
    <row r="163" spans="1:13">
      <c r="A163" s="281" t="s">
        <v>880</v>
      </c>
      <c r="B163" s="306" t="s">
        <v>158</v>
      </c>
      <c r="C163" s="281" t="s">
        <v>826</v>
      </c>
      <c r="D163" s="282"/>
      <c r="E163" s="283">
        <v>-248.01</v>
      </c>
      <c r="F163" s="284"/>
      <c r="G163" s="283">
        <v>0</v>
      </c>
      <c r="H163" s="284"/>
      <c r="I163" s="283">
        <v>0</v>
      </c>
      <c r="J163" s="284"/>
      <c r="K163" s="283">
        <v>-248.01</v>
      </c>
      <c r="L163" s="294" t="e">
        <f>VLOOKUP(A163,#REF!,3,0)</f>
        <v>#REF!</v>
      </c>
      <c r="M163" s="329">
        <f t="shared" si="0"/>
        <v>0</v>
      </c>
    </row>
    <row r="164" spans="1:13">
      <c r="A164" s="281" t="s">
        <v>884</v>
      </c>
      <c r="B164" s="306" t="s">
        <v>158</v>
      </c>
      <c r="C164" s="281" t="s">
        <v>831</v>
      </c>
      <c r="D164" s="282"/>
      <c r="E164" s="301">
        <v>1513.76</v>
      </c>
      <c r="F164" s="284"/>
      <c r="G164" s="283">
        <v>0</v>
      </c>
      <c r="H164" s="284"/>
      <c r="I164" s="283">
        <v>0</v>
      </c>
      <c r="J164" s="284"/>
      <c r="K164" s="301">
        <v>1513.76</v>
      </c>
      <c r="L164" s="294" t="e">
        <f>VLOOKUP(A164,#REF!,3,0)</f>
        <v>#REF!</v>
      </c>
      <c r="M164" s="329">
        <f t="shared" si="0"/>
        <v>0</v>
      </c>
    </row>
    <row r="165" spans="1:13">
      <c r="A165" s="281" t="s">
        <v>885</v>
      </c>
      <c r="B165" s="306" t="s">
        <v>158</v>
      </c>
      <c r="C165" s="281" t="s">
        <v>837</v>
      </c>
      <c r="D165" s="282"/>
      <c r="E165" s="301">
        <v>-6324.25</v>
      </c>
      <c r="F165" s="284"/>
      <c r="G165" s="283">
        <v>0</v>
      </c>
      <c r="H165" s="284"/>
      <c r="I165" s="283">
        <v>0</v>
      </c>
      <c r="J165" s="284"/>
      <c r="K165" s="301">
        <v>-6324.25</v>
      </c>
      <c r="L165" s="294" t="e">
        <f>VLOOKUP(A165,#REF!,3,0)</f>
        <v>#REF!</v>
      </c>
      <c r="M165" s="329">
        <f t="shared" si="0"/>
        <v>0</v>
      </c>
    </row>
    <row r="166" spans="1:13">
      <c r="A166" s="285"/>
      <c r="B166" s="306"/>
      <c r="C166" s="285"/>
      <c r="D166" s="286"/>
      <c r="E166" s="286"/>
      <c r="F166" s="286"/>
      <c r="G166" s="286"/>
      <c r="H166" s="286"/>
      <c r="I166" s="286"/>
      <c r="J166" s="286"/>
      <c r="K166" s="286"/>
      <c r="L166" s="294"/>
      <c r="M166" s="329"/>
    </row>
    <row r="167" spans="1:13">
      <c r="A167" s="277" t="s">
        <v>889</v>
      </c>
      <c r="B167" s="306" t="s">
        <v>158</v>
      </c>
      <c r="C167" s="277" t="s">
        <v>890</v>
      </c>
      <c r="D167" s="278"/>
      <c r="E167" s="300">
        <v>4270943.09</v>
      </c>
      <c r="F167" s="280"/>
      <c r="G167" s="300">
        <v>520590.69</v>
      </c>
      <c r="H167" s="280"/>
      <c r="I167" s="300">
        <v>57541.75</v>
      </c>
      <c r="J167" s="280"/>
      <c r="K167" s="300">
        <v>4733992.03</v>
      </c>
      <c r="L167" s="294" t="e">
        <f>VLOOKUP(A167,#REF!,3,0)</f>
        <v>#REF!</v>
      </c>
      <c r="M167" s="329">
        <f t="shared" si="0"/>
        <v>463048.94</v>
      </c>
    </row>
    <row r="168" spans="1:13">
      <c r="A168" s="277" t="s">
        <v>895</v>
      </c>
      <c r="B168" s="306" t="s">
        <v>158</v>
      </c>
      <c r="C168" s="277" t="s">
        <v>765</v>
      </c>
      <c r="D168" s="278"/>
      <c r="E168" s="300">
        <v>839656.56</v>
      </c>
      <c r="F168" s="280"/>
      <c r="G168" s="300">
        <v>111284.4</v>
      </c>
      <c r="H168" s="280"/>
      <c r="I168" s="300">
        <v>5597.67</v>
      </c>
      <c r="J168" s="280"/>
      <c r="K168" s="300">
        <v>945343.29</v>
      </c>
      <c r="L168" s="294" t="e">
        <f>VLOOKUP(A168,#REF!,3,0)</f>
        <v>#REF!</v>
      </c>
      <c r="M168" s="329">
        <f t="shared" si="0"/>
        <v>105686.73</v>
      </c>
    </row>
    <row r="169" spans="1:13">
      <c r="A169" s="281" t="s">
        <v>900</v>
      </c>
      <c r="B169" s="306" t="s">
        <v>158</v>
      </c>
      <c r="C169" s="281" t="s">
        <v>901</v>
      </c>
      <c r="D169" s="282"/>
      <c r="E169" s="301">
        <v>450472.95</v>
      </c>
      <c r="F169" s="284"/>
      <c r="G169" s="301">
        <v>57381.64</v>
      </c>
      <c r="H169" s="284"/>
      <c r="I169" s="283">
        <v>6.5</v>
      </c>
      <c r="J169" s="284"/>
      <c r="K169" s="301">
        <v>507848.09</v>
      </c>
      <c r="L169" s="294" t="e">
        <f>VLOOKUP(A169,#REF!,3,0)</f>
        <v>#REF!</v>
      </c>
      <c r="M169" s="329">
        <f t="shared" si="0"/>
        <v>57375.14</v>
      </c>
    </row>
    <row r="170" spans="1:13">
      <c r="A170" s="281" t="s">
        <v>912</v>
      </c>
      <c r="B170" s="306" t="s">
        <v>158</v>
      </c>
      <c r="C170" s="281" t="s">
        <v>913</v>
      </c>
      <c r="D170" s="282"/>
      <c r="E170" s="283">
        <v>809.64</v>
      </c>
      <c r="F170" s="284"/>
      <c r="G170" s="283">
        <v>0</v>
      </c>
      <c r="H170" s="284"/>
      <c r="I170" s="283">
        <v>0</v>
      </c>
      <c r="J170" s="284"/>
      <c r="K170" s="283">
        <v>809.64</v>
      </c>
      <c r="L170" s="294" t="e">
        <f>VLOOKUP(A170,#REF!,3,0)</f>
        <v>#REF!</v>
      </c>
      <c r="M170" s="329">
        <f t="shared" si="0"/>
        <v>0</v>
      </c>
    </row>
    <row r="171" spans="1:13">
      <c r="A171" s="281" t="s">
        <v>915</v>
      </c>
      <c r="B171" s="306" t="s">
        <v>158</v>
      </c>
      <c r="C171" s="281" t="s">
        <v>916</v>
      </c>
      <c r="D171" s="282"/>
      <c r="E171" s="301">
        <v>110063.16</v>
      </c>
      <c r="F171" s="284"/>
      <c r="G171" s="301">
        <v>14630.45</v>
      </c>
      <c r="H171" s="284"/>
      <c r="I171" s="283">
        <v>0</v>
      </c>
      <c r="J171" s="284"/>
      <c r="K171" s="301">
        <v>124693.61</v>
      </c>
      <c r="L171" s="294" t="e">
        <f>VLOOKUP(A171,#REF!,3,0)</f>
        <v>#REF!</v>
      </c>
      <c r="M171" s="329">
        <f t="shared" si="0"/>
        <v>14630.45</v>
      </c>
    </row>
    <row r="172" spans="1:13">
      <c r="A172" s="281" t="s">
        <v>920</v>
      </c>
      <c r="B172" s="306" t="s">
        <v>158</v>
      </c>
      <c r="C172" s="281" t="s">
        <v>921</v>
      </c>
      <c r="D172" s="282"/>
      <c r="E172" s="301">
        <v>34912.720000000001</v>
      </c>
      <c r="F172" s="284"/>
      <c r="G172" s="301">
        <v>4589.8900000000003</v>
      </c>
      <c r="H172" s="284"/>
      <c r="I172" s="283">
        <v>0</v>
      </c>
      <c r="J172" s="284"/>
      <c r="K172" s="301">
        <v>39502.61</v>
      </c>
      <c r="L172" s="294" t="e">
        <f>VLOOKUP(A172,#REF!,3,0)</f>
        <v>#REF!</v>
      </c>
      <c r="M172" s="329">
        <f t="shared" si="0"/>
        <v>4589.8900000000003</v>
      </c>
    </row>
    <row r="173" spans="1:13">
      <c r="A173" s="281" t="s">
        <v>925</v>
      </c>
      <c r="B173" s="306" t="s">
        <v>158</v>
      </c>
      <c r="C173" s="281" t="s">
        <v>926</v>
      </c>
      <c r="D173" s="282"/>
      <c r="E173" s="301">
        <v>4362.7299999999996</v>
      </c>
      <c r="F173" s="284"/>
      <c r="G173" s="283">
        <v>573.74</v>
      </c>
      <c r="H173" s="284"/>
      <c r="I173" s="283">
        <v>0</v>
      </c>
      <c r="J173" s="284"/>
      <c r="K173" s="301">
        <v>4936.47</v>
      </c>
      <c r="L173" s="294" t="e">
        <f>VLOOKUP(A173,#REF!,3,0)</f>
        <v>#REF!</v>
      </c>
      <c r="M173" s="329">
        <f t="shared" si="0"/>
        <v>573.74</v>
      </c>
    </row>
    <row r="174" spans="1:13">
      <c r="A174" s="281" t="s">
        <v>930</v>
      </c>
      <c r="B174" s="306" t="s">
        <v>158</v>
      </c>
      <c r="C174" s="281" t="s">
        <v>931</v>
      </c>
      <c r="D174" s="282"/>
      <c r="E174" s="301">
        <v>13062.31</v>
      </c>
      <c r="F174" s="284"/>
      <c r="G174" s="301">
        <v>9791.5499999999993</v>
      </c>
      <c r="H174" s="284"/>
      <c r="I174" s="301">
        <v>4997</v>
      </c>
      <c r="J174" s="284"/>
      <c r="K174" s="301">
        <v>17856.86</v>
      </c>
      <c r="L174" s="294" t="e">
        <f>VLOOKUP(A174,#REF!,3,0)</f>
        <v>#REF!</v>
      </c>
      <c r="M174" s="329">
        <f t="shared" si="0"/>
        <v>4794.5499999999993</v>
      </c>
    </row>
    <row r="175" spans="1:13">
      <c r="A175" s="281" t="s">
        <v>939</v>
      </c>
      <c r="B175" s="306" t="s">
        <v>158</v>
      </c>
      <c r="C175" s="281" t="s">
        <v>793</v>
      </c>
      <c r="D175" s="282"/>
      <c r="E175" s="301">
        <v>77449.509999999995</v>
      </c>
      <c r="F175" s="284"/>
      <c r="G175" s="301">
        <v>7860</v>
      </c>
      <c r="H175" s="284"/>
      <c r="I175" s="283">
        <v>0</v>
      </c>
      <c r="J175" s="284"/>
      <c r="K175" s="301">
        <v>85309.51</v>
      </c>
      <c r="L175" s="294" t="e">
        <f>VLOOKUP(A175,#REF!,3,0)</f>
        <v>#REF!</v>
      </c>
      <c r="M175" s="329">
        <f t="shared" si="0"/>
        <v>7860</v>
      </c>
    </row>
    <row r="176" spans="1:13">
      <c r="A176" s="281" t="s">
        <v>943</v>
      </c>
      <c r="B176" s="306" t="s">
        <v>158</v>
      </c>
      <c r="C176" s="281" t="s">
        <v>798</v>
      </c>
      <c r="D176" s="282"/>
      <c r="E176" s="301">
        <v>6174.33</v>
      </c>
      <c r="F176" s="284"/>
      <c r="G176" s="301">
        <v>1709.68</v>
      </c>
      <c r="H176" s="284"/>
      <c r="I176" s="283">
        <v>365.92</v>
      </c>
      <c r="J176" s="284"/>
      <c r="K176" s="301">
        <v>7518.09</v>
      </c>
      <c r="L176" s="294" t="e">
        <f>VLOOKUP(A176,#REF!,3,0)</f>
        <v>#REF!</v>
      </c>
      <c r="M176" s="329">
        <f t="shared" si="0"/>
        <v>1343.76</v>
      </c>
    </row>
    <row r="177" spans="1:13">
      <c r="A177" s="281" t="s">
        <v>951</v>
      </c>
      <c r="B177" s="306" t="s">
        <v>158</v>
      </c>
      <c r="C177" s="281" t="s">
        <v>584</v>
      </c>
      <c r="D177" s="282"/>
      <c r="E177" s="301">
        <v>43949.79</v>
      </c>
      <c r="F177" s="284"/>
      <c r="G177" s="301">
        <v>4829.33</v>
      </c>
      <c r="H177" s="284"/>
      <c r="I177" s="283">
        <v>48.09</v>
      </c>
      <c r="J177" s="284"/>
      <c r="K177" s="301">
        <v>48731.03</v>
      </c>
      <c r="L177" s="294" t="e">
        <f>VLOOKUP(A177,#REF!,3,0)</f>
        <v>#REF!</v>
      </c>
      <c r="M177" s="329">
        <f t="shared" si="0"/>
        <v>4781.24</v>
      </c>
    </row>
    <row r="178" spans="1:13">
      <c r="A178" s="281" t="s">
        <v>956</v>
      </c>
      <c r="B178" s="306" t="s">
        <v>158</v>
      </c>
      <c r="C178" s="281" t="s">
        <v>806</v>
      </c>
      <c r="D178" s="282"/>
      <c r="E178" s="301">
        <v>66430.899999999994</v>
      </c>
      <c r="F178" s="284"/>
      <c r="G178" s="301">
        <v>6135.35</v>
      </c>
      <c r="H178" s="284"/>
      <c r="I178" s="283">
        <v>121.65</v>
      </c>
      <c r="J178" s="284"/>
      <c r="K178" s="301">
        <v>72444.600000000006</v>
      </c>
      <c r="L178" s="294" t="e">
        <f>VLOOKUP(A178,#REF!,3,0)</f>
        <v>#REF!</v>
      </c>
      <c r="M178" s="329">
        <f t="shared" si="0"/>
        <v>6013.7000000000007</v>
      </c>
    </row>
    <row r="179" spans="1:13">
      <c r="A179" s="281" t="s">
        <v>960</v>
      </c>
      <c r="B179" s="306" t="s">
        <v>158</v>
      </c>
      <c r="C179" s="281" t="s">
        <v>811</v>
      </c>
      <c r="D179" s="282"/>
      <c r="E179" s="301">
        <v>3515.88</v>
      </c>
      <c r="F179" s="284"/>
      <c r="G179" s="283">
        <v>386.34</v>
      </c>
      <c r="H179" s="284"/>
      <c r="I179" s="283">
        <v>3.83</v>
      </c>
      <c r="J179" s="284"/>
      <c r="K179" s="301">
        <v>3898.39</v>
      </c>
      <c r="L179" s="294" t="e">
        <f>VLOOKUP(A179,#REF!,3,0)</f>
        <v>#REF!</v>
      </c>
      <c r="M179" s="329">
        <f t="shared" si="0"/>
        <v>382.51</v>
      </c>
    </row>
    <row r="180" spans="1:13">
      <c r="A180" s="281" t="s">
        <v>964</v>
      </c>
      <c r="B180" s="306" t="s">
        <v>158</v>
      </c>
      <c r="C180" s="281" t="s">
        <v>816</v>
      </c>
      <c r="D180" s="282"/>
      <c r="E180" s="301">
        <v>3897.04</v>
      </c>
      <c r="F180" s="284"/>
      <c r="G180" s="283">
        <v>490.77</v>
      </c>
      <c r="H180" s="284"/>
      <c r="I180" s="283">
        <v>9.67</v>
      </c>
      <c r="J180" s="284"/>
      <c r="K180" s="301">
        <v>4378.1400000000003</v>
      </c>
      <c r="L180" s="294" t="e">
        <f>VLOOKUP(A180,#REF!,3,0)</f>
        <v>#REF!</v>
      </c>
      <c r="M180" s="329">
        <f t="shared" si="0"/>
        <v>481.09999999999997</v>
      </c>
    </row>
    <row r="181" spans="1:13">
      <c r="A181" s="281" t="s">
        <v>969</v>
      </c>
      <c r="B181" s="306" t="s">
        <v>158</v>
      </c>
      <c r="C181" s="281" t="s">
        <v>821</v>
      </c>
      <c r="D181" s="282"/>
      <c r="E181" s="283">
        <v>439.51</v>
      </c>
      <c r="F181" s="284"/>
      <c r="G181" s="283">
        <v>48.3</v>
      </c>
      <c r="H181" s="284"/>
      <c r="I181" s="283">
        <v>0.51</v>
      </c>
      <c r="J181" s="284"/>
      <c r="K181" s="283">
        <v>487.3</v>
      </c>
      <c r="L181" s="294" t="e">
        <f>VLOOKUP(A181,#REF!,3,0)</f>
        <v>#REF!</v>
      </c>
      <c r="M181" s="329">
        <f t="shared" si="0"/>
        <v>47.79</v>
      </c>
    </row>
    <row r="182" spans="1:13">
      <c r="A182" s="281" t="s">
        <v>973</v>
      </c>
      <c r="B182" s="306" t="s">
        <v>158</v>
      </c>
      <c r="C182" s="281" t="s">
        <v>826</v>
      </c>
      <c r="D182" s="282"/>
      <c r="E182" s="283">
        <v>487.09</v>
      </c>
      <c r="F182" s="284"/>
      <c r="G182" s="283">
        <v>61.35</v>
      </c>
      <c r="H182" s="284"/>
      <c r="I182" s="283">
        <v>1.2</v>
      </c>
      <c r="J182" s="284"/>
      <c r="K182" s="283">
        <v>547.24</v>
      </c>
      <c r="L182" s="294" t="e">
        <f>VLOOKUP(A182,#REF!,3,0)</f>
        <v>#REF!</v>
      </c>
      <c r="M182" s="329">
        <f t="shared" si="0"/>
        <v>60.15</v>
      </c>
    </row>
    <row r="183" spans="1:13">
      <c r="A183" s="281" t="s">
        <v>978</v>
      </c>
      <c r="B183" s="306" t="s">
        <v>158</v>
      </c>
      <c r="C183" s="281" t="s">
        <v>831</v>
      </c>
      <c r="D183" s="282"/>
      <c r="E183" s="301">
        <v>11207.21</v>
      </c>
      <c r="F183" s="284"/>
      <c r="G183" s="301">
        <v>1231.48</v>
      </c>
      <c r="H183" s="284"/>
      <c r="I183" s="283">
        <v>12.29</v>
      </c>
      <c r="J183" s="284"/>
      <c r="K183" s="301">
        <v>12426.4</v>
      </c>
      <c r="L183" s="294" t="e">
        <f>VLOOKUP(A183,#REF!,3,0)</f>
        <v>#REF!</v>
      </c>
      <c r="M183" s="329">
        <f t="shared" si="0"/>
        <v>1219.19</v>
      </c>
    </row>
    <row r="184" spans="1:13">
      <c r="A184" s="281" t="s">
        <v>982</v>
      </c>
      <c r="B184" s="306" t="s">
        <v>158</v>
      </c>
      <c r="C184" s="281" t="s">
        <v>837</v>
      </c>
      <c r="D184" s="282"/>
      <c r="E184" s="301">
        <v>12421.79</v>
      </c>
      <c r="F184" s="284"/>
      <c r="G184" s="301">
        <v>1564.53</v>
      </c>
      <c r="H184" s="284"/>
      <c r="I184" s="283">
        <v>31.01</v>
      </c>
      <c r="J184" s="284"/>
      <c r="K184" s="301">
        <v>13955.31</v>
      </c>
      <c r="L184" s="294" t="e">
        <f>VLOOKUP(A184,#REF!,3,0)</f>
        <v>#REF!</v>
      </c>
      <c r="M184" s="329">
        <f t="shared" si="0"/>
        <v>1533.52</v>
      </c>
    </row>
    <row r="185" spans="1:13">
      <c r="A185" s="285"/>
      <c r="B185" s="306"/>
      <c r="C185" s="285"/>
      <c r="D185" s="286"/>
      <c r="E185" s="286"/>
      <c r="F185" s="286"/>
      <c r="G185" s="286"/>
      <c r="H185" s="286"/>
      <c r="I185" s="286"/>
      <c r="J185" s="286"/>
      <c r="K185" s="286"/>
      <c r="L185" s="294"/>
      <c r="M185" s="329"/>
    </row>
    <row r="186" spans="1:13">
      <c r="A186" s="277" t="s">
        <v>987</v>
      </c>
      <c r="B186" s="306" t="s">
        <v>158</v>
      </c>
      <c r="C186" s="277" t="s">
        <v>842</v>
      </c>
      <c r="D186" s="278"/>
      <c r="E186" s="300">
        <v>3431286.53</v>
      </c>
      <c r="F186" s="280"/>
      <c r="G186" s="300">
        <v>409306.29</v>
      </c>
      <c r="H186" s="280"/>
      <c r="I186" s="300">
        <v>51944.08</v>
      </c>
      <c r="J186" s="280"/>
      <c r="K186" s="300">
        <v>3788648.74</v>
      </c>
      <c r="L186" s="294" t="e">
        <f>VLOOKUP(A186,#REF!,3,0)</f>
        <v>#REF!</v>
      </c>
      <c r="M186" s="329">
        <f t="shared" si="0"/>
        <v>357362.20999999996</v>
      </c>
    </row>
    <row r="187" spans="1:13">
      <c r="A187" s="281" t="s">
        <v>992</v>
      </c>
      <c r="B187" s="306" t="s">
        <v>158</v>
      </c>
      <c r="C187" s="281" t="s">
        <v>901</v>
      </c>
      <c r="D187" s="282"/>
      <c r="E187" s="301">
        <v>1780672.8</v>
      </c>
      <c r="F187" s="284"/>
      <c r="G187" s="301">
        <v>190247.26</v>
      </c>
      <c r="H187" s="284"/>
      <c r="I187" s="283">
        <v>205.04</v>
      </c>
      <c r="J187" s="284"/>
      <c r="K187" s="301">
        <v>1970715.02</v>
      </c>
      <c r="L187" s="294" t="e">
        <f>VLOOKUP(A187,#REF!,3,0)</f>
        <v>#REF!</v>
      </c>
      <c r="M187" s="329">
        <f t="shared" si="0"/>
        <v>190042.22</v>
      </c>
    </row>
    <row r="188" spans="1:13">
      <c r="A188" s="281" t="s">
        <v>997</v>
      </c>
      <c r="B188" s="306" t="s">
        <v>158</v>
      </c>
      <c r="C188" s="281" t="s">
        <v>907</v>
      </c>
      <c r="D188" s="282"/>
      <c r="E188" s="283">
        <v>352.11</v>
      </c>
      <c r="F188" s="284"/>
      <c r="G188" s="283">
        <v>0</v>
      </c>
      <c r="H188" s="284"/>
      <c r="I188" s="283">
        <v>0</v>
      </c>
      <c r="J188" s="284"/>
      <c r="K188" s="283">
        <v>352.11</v>
      </c>
      <c r="L188" s="294" t="e">
        <f>VLOOKUP(A188,#REF!,3,0)</f>
        <v>#REF!</v>
      </c>
      <c r="M188" s="329">
        <f t="shared" si="0"/>
        <v>0</v>
      </c>
    </row>
    <row r="189" spans="1:13">
      <c r="A189" s="281" t="s">
        <v>1003</v>
      </c>
      <c r="B189" s="306" t="s">
        <v>158</v>
      </c>
      <c r="C189" s="281" t="s">
        <v>913</v>
      </c>
      <c r="D189" s="282"/>
      <c r="E189" s="301">
        <v>17282.490000000002</v>
      </c>
      <c r="F189" s="284"/>
      <c r="G189" s="283">
        <v>0</v>
      </c>
      <c r="H189" s="284"/>
      <c r="I189" s="283">
        <v>0</v>
      </c>
      <c r="J189" s="284"/>
      <c r="K189" s="301">
        <v>17282.490000000002</v>
      </c>
      <c r="L189" s="294" t="e">
        <f>VLOOKUP(A189,#REF!,3,0)</f>
        <v>#REF!</v>
      </c>
      <c r="M189" s="329">
        <f t="shared" si="0"/>
        <v>0</v>
      </c>
    </row>
    <row r="190" spans="1:13">
      <c r="A190" s="281" t="s">
        <v>1007</v>
      </c>
      <c r="B190" s="306" t="s">
        <v>158</v>
      </c>
      <c r="C190" s="281" t="s">
        <v>1008</v>
      </c>
      <c r="D190" s="282"/>
      <c r="E190" s="301">
        <v>438044.66</v>
      </c>
      <c r="F190" s="284"/>
      <c r="G190" s="301">
        <v>48024.75</v>
      </c>
      <c r="H190" s="284"/>
      <c r="I190" s="283">
        <v>0</v>
      </c>
      <c r="J190" s="284"/>
      <c r="K190" s="301">
        <v>486069.41</v>
      </c>
      <c r="L190" s="294" t="e">
        <f>VLOOKUP(A190,#REF!,3,0)</f>
        <v>#REF!</v>
      </c>
      <c r="M190" s="329">
        <f t="shared" si="0"/>
        <v>48024.75</v>
      </c>
    </row>
    <row r="191" spans="1:13">
      <c r="A191" s="281" t="s">
        <v>1012</v>
      </c>
      <c r="B191" s="306" t="s">
        <v>158</v>
      </c>
      <c r="C191" s="281" t="s">
        <v>1013</v>
      </c>
      <c r="D191" s="282"/>
      <c r="E191" s="301">
        <v>139787.87</v>
      </c>
      <c r="F191" s="284"/>
      <c r="G191" s="301">
        <v>15067.19</v>
      </c>
      <c r="H191" s="284"/>
      <c r="I191" s="283">
        <v>0</v>
      </c>
      <c r="J191" s="284"/>
      <c r="K191" s="301">
        <v>154855.06</v>
      </c>
      <c r="L191" s="294" t="e">
        <f>VLOOKUP(A191,#REF!,3,0)</f>
        <v>#REF!</v>
      </c>
      <c r="M191" s="329">
        <f t="shared" si="0"/>
        <v>15067.19</v>
      </c>
    </row>
    <row r="192" spans="1:13">
      <c r="A192" s="281" t="s">
        <v>1017</v>
      </c>
      <c r="B192" s="306" t="s">
        <v>158</v>
      </c>
      <c r="C192" s="281" t="s">
        <v>1018</v>
      </c>
      <c r="D192" s="282"/>
      <c r="E192" s="301">
        <v>17470.98</v>
      </c>
      <c r="F192" s="284"/>
      <c r="G192" s="301">
        <v>1882.62</v>
      </c>
      <c r="H192" s="284"/>
      <c r="I192" s="283">
        <v>0</v>
      </c>
      <c r="J192" s="284"/>
      <c r="K192" s="301">
        <v>19353.599999999999</v>
      </c>
      <c r="L192" s="294" t="e">
        <f>VLOOKUP(A192,#REF!,3,0)</f>
        <v>#REF!</v>
      </c>
      <c r="M192" s="329">
        <f t="shared" si="0"/>
        <v>1882.62</v>
      </c>
    </row>
    <row r="193" spans="1:13">
      <c r="A193" s="281" t="s">
        <v>1022</v>
      </c>
      <c r="B193" s="306" t="s">
        <v>158</v>
      </c>
      <c r="C193" s="281" t="s">
        <v>1023</v>
      </c>
      <c r="D193" s="282"/>
      <c r="E193" s="301">
        <v>88898.59</v>
      </c>
      <c r="F193" s="284"/>
      <c r="G193" s="301">
        <v>54159.37</v>
      </c>
      <c r="H193" s="284"/>
      <c r="I193" s="301">
        <v>13927.86</v>
      </c>
      <c r="J193" s="284"/>
      <c r="K193" s="301">
        <v>129130.1</v>
      </c>
      <c r="L193" s="294" t="e">
        <f>VLOOKUP(A193,#REF!,3,0)</f>
        <v>#REF!</v>
      </c>
      <c r="M193" s="329">
        <f t="shared" si="0"/>
        <v>40231.51</v>
      </c>
    </row>
    <row r="194" spans="1:13">
      <c r="A194" s="281" t="s">
        <v>1028</v>
      </c>
      <c r="B194" s="306" t="s">
        <v>158</v>
      </c>
      <c r="C194" s="281" t="s">
        <v>793</v>
      </c>
      <c r="D194" s="282"/>
      <c r="E194" s="301">
        <v>348380.44</v>
      </c>
      <c r="F194" s="284"/>
      <c r="G194" s="301">
        <v>33864.339999999997</v>
      </c>
      <c r="H194" s="284"/>
      <c r="I194" s="283">
        <v>0</v>
      </c>
      <c r="J194" s="284"/>
      <c r="K194" s="301">
        <v>382244.78</v>
      </c>
      <c r="L194" s="294" t="e">
        <f>VLOOKUP(A194,#REF!,3,0)</f>
        <v>#REF!</v>
      </c>
      <c r="M194" s="329">
        <f t="shared" si="0"/>
        <v>33864.339999999997</v>
      </c>
    </row>
    <row r="195" spans="1:13">
      <c r="A195" s="281" t="s">
        <v>1032</v>
      </c>
      <c r="B195" s="306" t="s">
        <v>158</v>
      </c>
      <c r="C195" s="281" t="s">
        <v>798</v>
      </c>
      <c r="D195" s="282"/>
      <c r="E195" s="301">
        <v>39555.26</v>
      </c>
      <c r="F195" s="284"/>
      <c r="G195" s="301">
        <v>9382.94</v>
      </c>
      <c r="H195" s="284"/>
      <c r="I195" s="301">
        <v>3002.03</v>
      </c>
      <c r="J195" s="284"/>
      <c r="K195" s="301">
        <v>45936.17</v>
      </c>
      <c r="L195" s="294" t="e">
        <f>VLOOKUP(A195,#REF!,3,0)</f>
        <v>#REF!</v>
      </c>
      <c r="M195" s="329">
        <f t="shared" si="0"/>
        <v>6380.91</v>
      </c>
    </row>
    <row r="196" spans="1:13">
      <c r="A196" s="281" t="s">
        <v>1037</v>
      </c>
      <c r="B196" s="306" t="s">
        <v>158</v>
      </c>
      <c r="C196" s="281" t="s">
        <v>949</v>
      </c>
      <c r="D196" s="282"/>
      <c r="E196" s="283">
        <v>300</v>
      </c>
      <c r="F196" s="284"/>
      <c r="G196" s="283">
        <v>0</v>
      </c>
      <c r="H196" s="284"/>
      <c r="I196" s="283">
        <v>0</v>
      </c>
      <c r="J196" s="284"/>
      <c r="K196" s="283">
        <v>300</v>
      </c>
      <c r="L196" s="294" t="e">
        <f>VLOOKUP(A196,#REF!,3,0)</f>
        <v>#REF!</v>
      </c>
      <c r="M196" s="329">
        <f t="shared" ref="M196:M259" si="1">G196-I196</f>
        <v>0</v>
      </c>
    </row>
    <row r="197" spans="1:13">
      <c r="A197" s="281" t="s">
        <v>1039</v>
      </c>
      <c r="B197" s="306" t="s">
        <v>158</v>
      </c>
      <c r="C197" s="281" t="s">
        <v>584</v>
      </c>
      <c r="D197" s="282"/>
      <c r="E197" s="301">
        <v>159287.43</v>
      </c>
      <c r="F197" s="284"/>
      <c r="G197" s="301">
        <v>16808.939999999999</v>
      </c>
      <c r="H197" s="284"/>
      <c r="I197" s="283">
        <v>492.61</v>
      </c>
      <c r="J197" s="284"/>
      <c r="K197" s="301">
        <v>175603.76</v>
      </c>
      <c r="L197" s="294" t="e">
        <f>VLOOKUP(A197,#REF!,3,0)</f>
        <v>#REF!</v>
      </c>
      <c r="M197" s="329">
        <f t="shared" si="1"/>
        <v>16316.329999999998</v>
      </c>
    </row>
    <row r="198" spans="1:13">
      <c r="A198" s="281" t="s">
        <v>1044</v>
      </c>
      <c r="B198" s="306" t="s">
        <v>158</v>
      </c>
      <c r="C198" s="281" t="s">
        <v>806</v>
      </c>
      <c r="D198" s="282"/>
      <c r="E198" s="301">
        <v>233131.15</v>
      </c>
      <c r="F198" s="284"/>
      <c r="G198" s="301">
        <v>21229.62</v>
      </c>
      <c r="H198" s="284"/>
      <c r="I198" s="301">
        <v>25388.09</v>
      </c>
      <c r="J198" s="284"/>
      <c r="K198" s="301">
        <v>228972.68</v>
      </c>
      <c r="L198" s="294" t="e">
        <f>VLOOKUP(A198,#REF!,3,0)</f>
        <v>#REF!</v>
      </c>
      <c r="M198" s="329">
        <f t="shared" si="1"/>
        <v>-4158.4700000000012</v>
      </c>
    </row>
    <row r="199" spans="1:13">
      <c r="A199" s="281" t="s">
        <v>1049</v>
      </c>
      <c r="B199" s="306" t="s">
        <v>158</v>
      </c>
      <c r="C199" s="281" t="s">
        <v>811</v>
      </c>
      <c r="D199" s="282"/>
      <c r="E199" s="301">
        <v>12742.62</v>
      </c>
      <c r="F199" s="284"/>
      <c r="G199" s="301">
        <v>1344.69</v>
      </c>
      <c r="H199" s="284"/>
      <c r="I199" s="283">
        <v>39.39</v>
      </c>
      <c r="J199" s="284"/>
      <c r="K199" s="301">
        <v>14047.92</v>
      </c>
      <c r="L199" s="294" t="e">
        <f>VLOOKUP(A199,#REF!,3,0)</f>
        <v>#REF!</v>
      </c>
      <c r="M199" s="329">
        <f t="shared" si="1"/>
        <v>1305.3</v>
      </c>
    </row>
    <row r="200" spans="1:13">
      <c r="A200" s="281" t="s">
        <v>1054</v>
      </c>
      <c r="B200" s="306" t="s">
        <v>158</v>
      </c>
      <c r="C200" s="281" t="s">
        <v>816</v>
      </c>
      <c r="D200" s="282"/>
      <c r="E200" s="301">
        <v>15014.17</v>
      </c>
      <c r="F200" s="284"/>
      <c r="G200" s="301">
        <v>1698.08</v>
      </c>
      <c r="H200" s="284"/>
      <c r="I200" s="301">
        <v>2030.66</v>
      </c>
      <c r="J200" s="284"/>
      <c r="K200" s="301">
        <v>14681.59</v>
      </c>
      <c r="L200" s="294" t="e">
        <f>VLOOKUP(A200,#REF!,3,0)</f>
        <v>#REF!</v>
      </c>
      <c r="M200" s="329">
        <f t="shared" si="1"/>
        <v>-332.58000000000015</v>
      </c>
    </row>
    <row r="201" spans="1:13">
      <c r="A201" s="281" t="s">
        <v>1059</v>
      </c>
      <c r="B201" s="306" t="s">
        <v>158</v>
      </c>
      <c r="C201" s="281" t="s">
        <v>821</v>
      </c>
      <c r="D201" s="282"/>
      <c r="E201" s="301">
        <v>1592.84</v>
      </c>
      <c r="F201" s="284"/>
      <c r="G201" s="283">
        <v>168.1</v>
      </c>
      <c r="H201" s="284"/>
      <c r="I201" s="283">
        <v>4.92</v>
      </c>
      <c r="J201" s="284"/>
      <c r="K201" s="301">
        <v>1756.02</v>
      </c>
      <c r="L201" s="294" t="e">
        <f>VLOOKUP(A201,#REF!,3,0)</f>
        <v>#REF!</v>
      </c>
      <c r="M201" s="329">
        <f t="shared" si="1"/>
        <v>163.18</v>
      </c>
    </row>
    <row r="202" spans="1:13">
      <c r="A202" s="281" t="s">
        <v>1064</v>
      </c>
      <c r="B202" s="306" t="s">
        <v>158</v>
      </c>
      <c r="C202" s="281" t="s">
        <v>826</v>
      </c>
      <c r="D202" s="282"/>
      <c r="E202" s="301">
        <v>1876.83</v>
      </c>
      <c r="F202" s="284"/>
      <c r="G202" s="283">
        <v>212.29</v>
      </c>
      <c r="H202" s="284"/>
      <c r="I202" s="283">
        <v>253.84</v>
      </c>
      <c r="J202" s="284"/>
      <c r="K202" s="301">
        <v>1835.28</v>
      </c>
      <c r="L202" s="294" t="e">
        <f>VLOOKUP(A202,#REF!,3,0)</f>
        <v>#REF!</v>
      </c>
      <c r="M202" s="329">
        <f t="shared" si="1"/>
        <v>-41.550000000000011</v>
      </c>
    </row>
    <row r="203" spans="1:13">
      <c r="A203" s="281" t="s">
        <v>1069</v>
      </c>
      <c r="B203" s="306" t="s">
        <v>158</v>
      </c>
      <c r="C203" s="281" t="s">
        <v>831</v>
      </c>
      <c r="D203" s="282"/>
      <c r="E203" s="301">
        <v>40618.29</v>
      </c>
      <c r="F203" s="284"/>
      <c r="G203" s="301">
        <v>4286.3</v>
      </c>
      <c r="H203" s="284"/>
      <c r="I203" s="283">
        <v>125.67</v>
      </c>
      <c r="J203" s="284"/>
      <c r="K203" s="301">
        <v>44778.92</v>
      </c>
      <c r="L203" s="294" t="e">
        <f>VLOOKUP(A203,#REF!,3,0)</f>
        <v>#REF!</v>
      </c>
      <c r="M203" s="329">
        <f t="shared" si="1"/>
        <v>4160.63</v>
      </c>
    </row>
    <row r="204" spans="1:13">
      <c r="A204" s="281" t="s">
        <v>1074</v>
      </c>
      <c r="B204" s="306" t="s">
        <v>158</v>
      </c>
      <c r="C204" s="281" t="s">
        <v>837</v>
      </c>
      <c r="D204" s="282"/>
      <c r="E204" s="301">
        <v>47858.52</v>
      </c>
      <c r="F204" s="284"/>
      <c r="G204" s="301">
        <v>5413.54</v>
      </c>
      <c r="H204" s="284"/>
      <c r="I204" s="301">
        <v>6473.97</v>
      </c>
      <c r="J204" s="284"/>
      <c r="K204" s="301">
        <v>46798.09</v>
      </c>
      <c r="L204" s="294" t="e">
        <f>VLOOKUP(A204,#REF!,3,0)</f>
        <v>#REF!</v>
      </c>
      <c r="M204" s="329">
        <f t="shared" si="1"/>
        <v>-1060.4300000000003</v>
      </c>
    </row>
    <row r="205" spans="1:13">
      <c r="A205" s="281" t="s">
        <v>1079</v>
      </c>
      <c r="B205" s="306" t="s">
        <v>158</v>
      </c>
      <c r="C205" s="281" t="s">
        <v>1080</v>
      </c>
      <c r="D205" s="282"/>
      <c r="E205" s="301">
        <v>48419.48</v>
      </c>
      <c r="F205" s="284"/>
      <c r="G205" s="301">
        <v>5516.26</v>
      </c>
      <c r="H205" s="284"/>
      <c r="I205" s="283">
        <v>0</v>
      </c>
      <c r="J205" s="284"/>
      <c r="K205" s="301">
        <v>53935.74</v>
      </c>
      <c r="L205" s="294" t="e">
        <f>VLOOKUP(A205,#REF!,3,0)</f>
        <v>#REF!</v>
      </c>
      <c r="M205" s="329">
        <f t="shared" si="1"/>
        <v>5516.26</v>
      </c>
    </row>
    <row r="206" spans="1:13">
      <c r="A206" s="285"/>
      <c r="B206" s="306"/>
      <c r="C206" s="285"/>
      <c r="D206" s="286"/>
      <c r="E206" s="286"/>
      <c r="F206" s="286"/>
      <c r="G206" s="286"/>
      <c r="H206" s="286"/>
      <c r="I206" s="286"/>
      <c r="J206" s="286"/>
      <c r="K206" s="286"/>
      <c r="L206" s="294"/>
      <c r="M206" s="329"/>
    </row>
    <row r="207" spans="1:13">
      <c r="A207" s="277" t="s">
        <v>1082</v>
      </c>
      <c r="B207" s="306" t="s">
        <v>158</v>
      </c>
      <c r="C207" s="277" t="s">
        <v>1083</v>
      </c>
      <c r="D207" s="278"/>
      <c r="E207" s="300">
        <v>36755.01</v>
      </c>
      <c r="F207" s="280"/>
      <c r="G207" s="300">
        <v>2389.38</v>
      </c>
      <c r="H207" s="280"/>
      <c r="I207" s="279">
        <v>0.33</v>
      </c>
      <c r="J207" s="280"/>
      <c r="K207" s="300">
        <v>39144.06</v>
      </c>
      <c r="L207" s="294" t="e">
        <f>VLOOKUP(A207,#REF!,3,0)</f>
        <v>#REF!</v>
      </c>
      <c r="M207" s="329">
        <f t="shared" si="1"/>
        <v>2389.0500000000002</v>
      </c>
    </row>
    <row r="208" spans="1:13">
      <c r="A208" s="277" t="s">
        <v>1088</v>
      </c>
      <c r="B208" s="306" t="s">
        <v>158</v>
      </c>
      <c r="C208" s="277" t="s">
        <v>842</v>
      </c>
      <c r="D208" s="278"/>
      <c r="E208" s="300">
        <v>36755.01</v>
      </c>
      <c r="F208" s="280"/>
      <c r="G208" s="300">
        <v>2389.38</v>
      </c>
      <c r="H208" s="280"/>
      <c r="I208" s="279">
        <v>0.33</v>
      </c>
      <c r="J208" s="280"/>
      <c r="K208" s="300">
        <v>39144.06</v>
      </c>
      <c r="L208" s="294" t="e">
        <f>VLOOKUP(A208,#REF!,3,0)</f>
        <v>#REF!</v>
      </c>
      <c r="M208" s="329">
        <f t="shared" si="1"/>
        <v>2389.0500000000002</v>
      </c>
    </row>
    <row r="209" spans="1:13">
      <c r="A209" s="281" t="s">
        <v>1089</v>
      </c>
      <c r="B209" s="306" t="s">
        <v>158</v>
      </c>
      <c r="C209" s="281" t="s">
        <v>771</v>
      </c>
      <c r="D209" s="282"/>
      <c r="E209" s="301">
        <v>18750</v>
      </c>
      <c r="F209" s="284"/>
      <c r="G209" s="301">
        <v>1250.33</v>
      </c>
      <c r="H209" s="284"/>
      <c r="I209" s="283">
        <v>0.33</v>
      </c>
      <c r="J209" s="284"/>
      <c r="K209" s="301">
        <v>20000</v>
      </c>
      <c r="L209" s="294" t="e">
        <f>VLOOKUP(A209,#REF!,3,0)</f>
        <v>#REF!</v>
      </c>
      <c r="M209" s="329">
        <f t="shared" si="1"/>
        <v>1250</v>
      </c>
    </row>
    <row r="210" spans="1:13">
      <c r="A210" s="281" t="s">
        <v>1093</v>
      </c>
      <c r="B210" s="306" t="s">
        <v>158</v>
      </c>
      <c r="C210" s="281" t="s">
        <v>907</v>
      </c>
      <c r="D210" s="282"/>
      <c r="E210" s="301">
        <v>1500</v>
      </c>
      <c r="F210" s="284"/>
      <c r="G210" s="283">
        <v>0</v>
      </c>
      <c r="H210" s="284"/>
      <c r="I210" s="283">
        <v>0</v>
      </c>
      <c r="J210" s="284"/>
      <c r="K210" s="301">
        <v>1500</v>
      </c>
      <c r="L210" s="294" t="e">
        <f>VLOOKUP(A210,#REF!,3,0)</f>
        <v>#REF!</v>
      </c>
      <c r="M210" s="329">
        <f t="shared" si="1"/>
        <v>0</v>
      </c>
    </row>
    <row r="211" spans="1:13">
      <c r="A211" s="281" t="s">
        <v>2516</v>
      </c>
      <c r="B211" s="306" t="s">
        <v>158</v>
      </c>
      <c r="C211" s="281" t="s">
        <v>913</v>
      </c>
      <c r="D211" s="282"/>
      <c r="E211" s="283">
        <v>625</v>
      </c>
      <c r="F211" s="284"/>
      <c r="G211" s="283">
        <v>0</v>
      </c>
      <c r="H211" s="284"/>
      <c r="I211" s="283">
        <v>0</v>
      </c>
      <c r="J211" s="284"/>
      <c r="K211" s="283">
        <v>625</v>
      </c>
      <c r="L211" s="294" t="e">
        <f>VLOOKUP(A211,#REF!,3,0)</f>
        <v>#REF!</v>
      </c>
      <c r="M211" s="329">
        <f t="shared" si="1"/>
        <v>0</v>
      </c>
    </row>
    <row r="212" spans="1:13">
      <c r="A212" s="281" t="s">
        <v>1095</v>
      </c>
      <c r="B212" s="306" t="s">
        <v>158</v>
      </c>
      <c r="C212" s="281" t="s">
        <v>793</v>
      </c>
      <c r="D212" s="282"/>
      <c r="E212" s="301">
        <v>11910</v>
      </c>
      <c r="F212" s="284"/>
      <c r="G212" s="283">
        <v>630</v>
      </c>
      <c r="H212" s="284"/>
      <c r="I212" s="283">
        <v>0</v>
      </c>
      <c r="J212" s="284"/>
      <c r="K212" s="301">
        <v>12540</v>
      </c>
      <c r="L212" s="294" t="e">
        <f>VLOOKUP(A212,#REF!,3,0)</f>
        <v>#REF!</v>
      </c>
      <c r="M212" s="329">
        <f t="shared" si="1"/>
        <v>630</v>
      </c>
    </row>
    <row r="213" spans="1:13">
      <c r="A213" s="281" t="s">
        <v>1099</v>
      </c>
      <c r="B213" s="306" t="s">
        <v>158</v>
      </c>
      <c r="C213" s="281" t="s">
        <v>798</v>
      </c>
      <c r="D213" s="282"/>
      <c r="E213" s="301">
        <v>3970.01</v>
      </c>
      <c r="F213" s="284"/>
      <c r="G213" s="283">
        <v>509.05</v>
      </c>
      <c r="H213" s="284"/>
      <c r="I213" s="283">
        <v>0</v>
      </c>
      <c r="J213" s="284"/>
      <c r="K213" s="301">
        <v>4479.0600000000004</v>
      </c>
      <c r="L213" s="294" t="e">
        <f>VLOOKUP(A213,#REF!,3,0)</f>
        <v>#REF!</v>
      </c>
      <c r="M213" s="329">
        <f t="shared" si="1"/>
        <v>509.05</v>
      </c>
    </row>
    <row r="214" spans="1:13">
      <c r="A214" s="285"/>
      <c r="B214" s="306"/>
      <c r="C214" s="285"/>
      <c r="D214" s="286"/>
      <c r="E214" s="286"/>
      <c r="F214" s="286"/>
      <c r="G214" s="286"/>
      <c r="H214" s="286"/>
      <c r="I214" s="286"/>
      <c r="J214" s="286"/>
      <c r="K214" s="286"/>
      <c r="L214" s="294"/>
      <c r="M214" s="329"/>
    </row>
    <row r="215" spans="1:13">
      <c r="A215" s="277" t="s">
        <v>1103</v>
      </c>
      <c r="B215" s="306" t="s">
        <v>158</v>
      </c>
      <c r="C215" s="277" t="s">
        <v>1104</v>
      </c>
      <c r="D215" s="278"/>
      <c r="E215" s="300">
        <v>1073765.28</v>
      </c>
      <c r="F215" s="280"/>
      <c r="G215" s="300">
        <v>162100.54999999999</v>
      </c>
      <c r="H215" s="280"/>
      <c r="I215" s="279">
        <v>0</v>
      </c>
      <c r="J215" s="280"/>
      <c r="K215" s="300">
        <v>1235865.83</v>
      </c>
      <c r="L215" s="294" t="e">
        <f>VLOOKUP(A215,#REF!,3,0)</f>
        <v>#REF!</v>
      </c>
      <c r="M215" s="329">
        <f t="shared" si="1"/>
        <v>162100.54999999999</v>
      </c>
    </row>
    <row r="216" spans="1:13">
      <c r="A216" s="277" t="s">
        <v>1108</v>
      </c>
      <c r="B216" s="306" t="s">
        <v>158</v>
      </c>
      <c r="C216" s="277" t="s">
        <v>1104</v>
      </c>
      <c r="D216" s="278"/>
      <c r="E216" s="300">
        <v>1073765.28</v>
      </c>
      <c r="F216" s="280"/>
      <c r="G216" s="300">
        <v>162100.54999999999</v>
      </c>
      <c r="H216" s="280"/>
      <c r="I216" s="279">
        <v>0</v>
      </c>
      <c r="J216" s="280"/>
      <c r="K216" s="300">
        <v>1235865.83</v>
      </c>
      <c r="L216" s="294" t="e">
        <f>VLOOKUP(A216,#REF!,3,0)</f>
        <v>#REF!</v>
      </c>
      <c r="M216" s="329">
        <f t="shared" si="1"/>
        <v>162100.54999999999</v>
      </c>
    </row>
    <row r="217" spans="1:13">
      <c r="A217" s="277" t="s">
        <v>1109</v>
      </c>
      <c r="B217" s="306" t="s">
        <v>158</v>
      </c>
      <c r="C217" s="277" t="s">
        <v>1104</v>
      </c>
      <c r="D217" s="278"/>
      <c r="E217" s="300">
        <v>1073765.28</v>
      </c>
      <c r="F217" s="280"/>
      <c r="G217" s="300">
        <v>162100.54999999999</v>
      </c>
      <c r="H217" s="280"/>
      <c r="I217" s="279">
        <v>0</v>
      </c>
      <c r="J217" s="280"/>
      <c r="K217" s="300">
        <v>1235865.83</v>
      </c>
      <c r="L217" s="294" t="e">
        <f>VLOOKUP(A217,#REF!,3,0)</f>
        <v>#REF!</v>
      </c>
      <c r="M217" s="329">
        <f t="shared" si="1"/>
        <v>162100.54999999999</v>
      </c>
    </row>
    <row r="218" spans="1:13">
      <c r="A218" s="281" t="s">
        <v>1110</v>
      </c>
      <c r="B218" s="306" t="s">
        <v>158</v>
      </c>
      <c r="C218" s="281" t="s">
        <v>1111</v>
      </c>
      <c r="D218" s="282"/>
      <c r="E218" s="301">
        <v>59970</v>
      </c>
      <c r="F218" s="284"/>
      <c r="G218" s="301">
        <v>8860.5</v>
      </c>
      <c r="H218" s="284"/>
      <c r="I218" s="283">
        <v>0</v>
      </c>
      <c r="J218" s="284"/>
      <c r="K218" s="301">
        <v>68830.5</v>
      </c>
      <c r="L218" s="294" t="e">
        <f>VLOOKUP(A218,#REF!,3,0)</f>
        <v>#REF!</v>
      </c>
      <c r="M218" s="329">
        <f t="shared" si="1"/>
        <v>8860.5</v>
      </c>
    </row>
    <row r="219" spans="1:13">
      <c r="A219" s="281" t="s">
        <v>1115</v>
      </c>
      <c r="B219" s="306" t="s">
        <v>158</v>
      </c>
      <c r="C219" s="281" t="s">
        <v>1116</v>
      </c>
      <c r="D219" s="282"/>
      <c r="E219" s="301">
        <v>67995.03</v>
      </c>
      <c r="F219" s="284"/>
      <c r="G219" s="301">
        <v>6750</v>
      </c>
      <c r="H219" s="284"/>
      <c r="I219" s="283">
        <v>0</v>
      </c>
      <c r="J219" s="284"/>
      <c r="K219" s="301">
        <v>74745.03</v>
      </c>
      <c r="L219" s="294" t="e">
        <f>VLOOKUP(A219,#REF!,3,0)</f>
        <v>#REF!</v>
      </c>
      <c r="M219" s="329">
        <f t="shared" si="1"/>
        <v>6750</v>
      </c>
    </row>
    <row r="220" spans="1:13">
      <c r="A220" s="281" t="s">
        <v>1120</v>
      </c>
      <c r="B220" s="306" t="s">
        <v>158</v>
      </c>
      <c r="C220" s="281" t="s">
        <v>1121</v>
      </c>
      <c r="D220" s="282"/>
      <c r="E220" s="301">
        <v>10530</v>
      </c>
      <c r="F220" s="284"/>
      <c r="G220" s="283">
        <v>0</v>
      </c>
      <c r="H220" s="284"/>
      <c r="I220" s="283">
        <v>0</v>
      </c>
      <c r="J220" s="284"/>
      <c r="K220" s="301">
        <v>10530</v>
      </c>
      <c r="L220" s="294" t="e">
        <f>VLOOKUP(A220,#REF!,3,0)</f>
        <v>#REF!</v>
      </c>
      <c r="M220" s="329">
        <f t="shared" si="1"/>
        <v>0</v>
      </c>
    </row>
    <row r="221" spans="1:13">
      <c r="A221" s="281" t="s">
        <v>1123</v>
      </c>
      <c r="B221" s="306" t="s">
        <v>158</v>
      </c>
      <c r="C221" s="281" t="s">
        <v>1124</v>
      </c>
      <c r="D221" s="282"/>
      <c r="E221" s="301">
        <v>151100.29999999999</v>
      </c>
      <c r="F221" s="284"/>
      <c r="G221" s="301">
        <v>15110.03</v>
      </c>
      <c r="H221" s="284"/>
      <c r="I221" s="283">
        <v>0</v>
      </c>
      <c r="J221" s="284"/>
      <c r="K221" s="301">
        <v>166210.32999999999</v>
      </c>
      <c r="L221" s="294" t="e">
        <f>VLOOKUP(A221,#REF!,3,0)</f>
        <v>#REF!</v>
      </c>
      <c r="M221" s="329">
        <f t="shared" si="1"/>
        <v>15110.03</v>
      </c>
    </row>
    <row r="222" spans="1:13">
      <c r="A222" s="281" t="s">
        <v>1128</v>
      </c>
      <c r="B222" s="306" t="s">
        <v>158</v>
      </c>
      <c r="C222" s="281" t="s">
        <v>1129</v>
      </c>
      <c r="D222" s="282"/>
      <c r="E222" s="301">
        <v>8772.4500000000007</v>
      </c>
      <c r="F222" s="284"/>
      <c r="G222" s="283">
        <v>702</v>
      </c>
      <c r="H222" s="284"/>
      <c r="I222" s="283">
        <v>0</v>
      </c>
      <c r="J222" s="284"/>
      <c r="K222" s="301">
        <v>9474.4500000000007</v>
      </c>
      <c r="L222" s="294" t="e">
        <f>VLOOKUP(A222,#REF!,3,0)</f>
        <v>#REF!</v>
      </c>
      <c r="M222" s="329">
        <f t="shared" si="1"/>
        <v>702</v>
      </c>
    </row>
    <row r="223" spans="1:13">
      <c r="A223" s="281" t="s">
        <v>1133</v>
      </c>
      <c r="B223" s="306" t="s">
        <v>158</v>
      </c>
      <c r="C223" s="281" t="s">
        <v>1134</v>
      </c>
      <c r="D223" s="282"/>
      <c r="E223" s="301">
        <v>228561.99</v>
      </c>
      <c r="F223" s="284"/>
      <c r="G223" s="301">
        <v>50586.32</v>
      </c>
      <c r="H223" s="284"/>
      <c r="I223" s="283">
        <v>0</v>
      </c>
      <c r="J223" s="284"/>
      <c r="K223" s="301">
        <v>279148.31</v>
      </c>
      <c r="L223" s="294" t="e">
        <f>VLOOKUP(A223,#REF!,3,0)</f>
        <v>#REF!</v>
      </c>
      <c r="M223" s="329">
        <f t="shared" si="1"/>
        <v>50586.32</v>
      </c>
    </row>
    <row r="224" spans="1:13">
      <c r="A224" s="281" t="s">
        <v>1138</v>
      </c>
      <c r="B224" s="306" t="s">
        <v>158</v>
      </c>
      <c r="C224" s="281" t="s">
        <v>1139</v>
      </c>
      <c r="D224" s="282"/>
      <c r="E224" s="301">
        <v>89327.08</v>
      </c>
      <c r="F224" s="284"/>
      <c r="G224" s="301">
        <v>22131.58</v>
      </c>
      <c r="H224" s="284"/>
      <c r="I224" s="283">
        <v>0</v>
      </c>
      <c r="J224" s="284"/>
      <c r="K224" s="301">
        <v>111458.66</v>
      </c>
      <c r="L224" s="294" t="e">
        <f>VLOOKUP(A224,#REF!,3,0)</f>
        <v>#REF!</v>
      </c>
      <c r="M224" s="329">
        <f t="shared" si="1"/>
        <v>22131.58</v>
      </c>
    </row>
    <row r="225" spans="1:13">
      <c r="A225" s="281" t="s">
        <v>1143</v>
      </c>
      <c r="B225" s="306" t="s">
        <v>158</v>
      </c>
      <c r="C225" s="281" t="s">
        <v>1144</v>
      </c>
      <c r="D225" s="282"/>
      <c r="E225" s="301">
        <v>383053.65</v>
      </c>
      <c r="F225" s="284"/>
      <c r="G225" s="301">
        <v>38587.83</v>
      </c>
      <c r="H225" s="284"/>
      <c r="I225" s="283">
        <v>0</v>
      </c>
      <c r="J225" s="284"/>
      <c r="K225" s="301">
        <v>421641.48</v>
      </c>
      <c r="L225" s="294" t="e">
        <f>VLOOKUP(A225,#REF!,3,0)</f>
        <v>#REF!</v>
      </c>
      <c r="M225" s="329">
        <f t="shared" si="1"/>
        <v>38587.83</v>
      </c>
    </row>
    <row r="226" spans="1:13">
      <c r="A226" s="281" t="s">
        <v>1148</v>
      </c>
      <c r="B226" s="306" t="s">
        <v>158</v>
      </c>
      <c r="C226" s="281" t="s">
        <v>1149</v>
      </c>
      <c r="D226" s="282"/>
      <c r="E226" s="301">
        <v>26534</v>
      </c>
      <c r="F226" s="284"/>
      <c r="G226" s="301">
        <v>3436</v>
      </c>
      <c r="H226" s="284"/>
      <c r="I226" s="283">
        <v>0</v>
      </c>
      <c r="J226" s="284"/>
      <c r="K226" s="301">
        <v>29970</v>
      </c>
      <c r="L226" s="294" t="e">
        <f>VLOOKUP(A226,#REF!,3,0)</f>
        <v>#REF!</v>
      </c>
      <c r="M226" s="329">
        <f t="shared" si="1"/>
        <v>3436</v>
      </c>
    </row>
    <row r="227" spans="1:13">
      <c r="A227" s="281" t="s">
        <v>1153</v>
      </c>
      <c r="B227" s="306" t="s">
        <v>158</v>
      </c>
      <c r="C227" s="281" t="s">
        <v>1154</v>
      </c>
      <c r="D227" s="282"/>
      <c r="E227" s="301">
        <v>11051.38</v>
      </c>
      <c r="F227" s="284"/>
      <c r="G227" s="301">
        <v>8774.82</v>
      </c>
      <c r="H227" s="284"/>
      <c r="I227" s="283">
        <v>0</v>
      </c>
      <c r="J227" s="284"/>
      <c r="K227" s="301">
        <v>19826.2</v>
      </c>
      <c r="L227" s="294" t="e">
        <f>VLOOKUP(A227,#REF!,3,0)</f>
        <v>#REF!</v>
      </c>
      <c r="M227" s="329">
        <f t="shared" si="1"/>
        <v>8774.82</v>
      </c>
    </row>
    <row r="228" spans="1:13">
      <c r="A228" s="281" t="s">
        <v>1158</v>
      </c>
      <c r="B228" s="306" t="s">
        <v>158</v>
      </c>
      <c r="C228" s="281" t="s">
        <v>1159</v>
      </c>
      <c r="D228" s="282"/>
      <c r="E228" s="301">
        <v>2684.23</v>
      </c>
      <c r="F228" s="284"/>
      <c r="G228" s="283">
        <v>0</v>
      </c>
      <c r="H228" s="284"/>
      <c r="I228" s="283">
        <v>0</v>
      </c>
      <c r="J228" s="284"/>
      <c r="K228" s="301">
        <v>2684.23</v>
      </c>
      <c r="L228" s="294" t="e">
        <f>VLOOKUP(A228,#REF!,3,0)</f>
        <v>#REF!</v>
      </c>
      <c r="M228" s="329">
        <f t="shared" si="1"/>
        <v>0</v>
      </c>
    </row>
    <row r="229" spans="1:13">
      <c r="A229" s="281" t="s">
        <v>1163</v>
      </c>
      <c r="B229" s="306" t="s">
        <v>158</v>
      </c>
      <c r="C229" s="281" t="s">
        <v>1164</v>
      </c>
      <c r="D229" s="282"/>
      <c r="E229" s="301">
        <v>12491.11</v>
      </c>
      <c r="F229" s="284"/>
      <c r="G229" s="301">
        <v>1303.8</v>
      </c>
      <c r="H229" s="284"/>
      <c r="I229" s="283">
        <v>0</v>
      </c>
      <c r="J229" s="284"/>
      <c r="K229" s="301">
        <v>13794.91</v>
      </c>
      <c r="L229" s="294" t="e">
        <f>VLOOKUP(A229,#REF!,3,0)</f>
        <v>#REF!</v>
      </c>
      <c r="M229" s="329">
        <f t="shared" si="1"/>
        <v>1303.8</v>
      </c>
    </row>
    <row r="230" spans="1:13">
      <c r="A230" s="281" t="s">
        <v>1166</v>
      </c>
      <c r="B230" s="306" t="s">
        <v>158</v>
      </c>
      <c r="C230" s="281" t="s">
        <v>1167</v>
      </c>
      <c r="D230" s="282"/>
      <c r="E230" s="301">
        <v>2650</v>
      </c>
      <c r="F230" s="284"/>
      <c r="G230" s="283">
        <v>0</v>
      </c>
      <c r="H230" s="284"/>
      <c r="I230" s="283">
        <v>0</v>
      </c>
      <c r="J230" s="284"/>
      <c r="K230" s="301">
        <v>2650</v>
      </c>
      <c r="L230" s="294" t="e">
        <f>VLOOKUP(A230,#REF!,3,0)</f>
        <v>#REF!</v>
      </c>
      <c r="M230" s="329">
        <f t="shared" si="1"/>
        <v>0</v>
      </c>
    </row>
    <row r="231" spans="1:13">
      <c r="A231" s="281" t="s">
        <v>1169</v>
      </c>
      <c r="B231" s="306" t="s">
        <v>158</v>
      </c>
      <c r="C231" s="281" t="s">
        <v>1170</v>
      </c>
      <c r="D231" s="282"/>
      <c r="E231" s="301">
        <v>19044.060000000001</v>
      </c>
      <c r="F231" s="284"/>
      <c r="G231" s="301">
        <v>5857.67</v>
      </c>
      <c r="H231" s="284"/>
      <c r="I231" s="283">
        <v>0</v>
      </c>
      <c r="J231" s="284"/>
      <c r="K231" s="301">
        <v>24901.73</v>
      </c>
      <c r="L231" s="294" t="e">
        <f>VLOOKUP(A231,#REF!,3,0)</f>
        <v>#REF!</v>
      </c>
      <c r="M231" s="329">
        <f t="shared" si="1"/>
        <v>5857.67</v>
      </c>
    </row>
    <row r="232" spans="1:13">
      <c r="A232" s="285"/>
      <c r="B232" s="306"/>
      <c r="C232" s="285"/>
      <c r="D232" s="286"/>
      <c r="E232" s="286"/>
      <c r="F232" s="286"/>
      <c r="G232" s="286"/>
      <c r="H232" s="286"/>
      <c r="I232" s="286"/>
      <c r="J232" s="286"/>
      <c r="K232" s="286"/>
      <c r="L232" s="294"/>
      <c r="M232" s="329"/>
    </row>
    <row r="233" spans="1:13">
      <c r="A233" s="277" t="s">
        <v>1174</v>
      </c>
      <c r="B233" s="306" t="s">
        <v>158</v>
      </c>
      <c r="C233" s="277" t="s">
        <v>1175</v>
      </c>
      <c r="D233" s="278"/>
      <c r="E233" s="300">
        <v>526391</v>
      </c>
      <c r="F233" s="280"/>
      <c r="G233" s="300">
        <v>49938.04</v>
      </c>
      <c r="H233" s="280"/>
      <c r="I233" s="279">
        <v>0</v>
      </c>
      <c r="J233" s="280"/>
      <c r="K233" s="300">
        <v>576329.04</v>
      </c>
      <c r="L233" s="294" t="e">
        <f>VLOOKUP(A233,#REF!,3,0)</f>
        <v>#REF!</v>
      </c>
      <c r="M233" s="329">
        <f t="shared" si="1"/>
        <v>49938.04</v>
      </c>
    </row>
    <row r="234" spans="1:13">
      <c r="A234" s="277" t="s">
        <v>1179</v>
      </c>
      <c r="B234" s="306" t="s">
        <v>158</v>
      </c>
      <c r="C234" s="277" t="s">
        <v>1175</v>
      </c>
      <c r="D234" s="278"/>
      <c r="E234" s="300">
        <v>526391</v>
      </c>
      <c r="F234" s="280"/>
      <c r="G234" s="300">
        <v>49938.04</v>
      </c>
      <c r="H234" s="280"/>
      <c r="I234" s="279">
        <v>0</v>
      </c>
      <c r="J234" s="280"/>
      <c r="K234" s="300">
        <v>576329.04</v>
      </c>
      <c r="L234" s="294" t="e">
        <f>VLOOKUP(A234,#REF!,3,0)</f>
        <v>#REF!</v>
      </c>
      <c r="M234" s="329">
        <f t="shared" si="1"/>
        <v>49938.04</v>
      </c>
    </row>
    <row r="235" spans="1:13">
      <c r="A235" s="277" t="s">
        <v>1180</v>
      </c>
      <c r="B235" s="306" t="s">
        <v>158</v>
      </c>
      <c r="C235" s="277" t="s">
        <v>1175</v>
      </c>
      <c r="D235" s="278"/>
      <c r="E235" s="300">
        <v>526391</v>
      </c>
      <c r="F235" s="280"/>
      <c r="G235" s="300">
        <v>49938.04</v>
      </c>
      <c r="H235" s="280"/>
      <c r="I235" s="279">
        <v>0</v>
      </c>
      <c r="J235" s="280"/>
      <c r="K235" s="300">
        <v>576329.04</v>
      </c>
      <c r="L235" s="294" t="e">
        <f>VLOOKUP(A235,#REF!,3,0)</f>
        <v>#REF!</v>
      </c>
      <c r="M235" s="329">
        <f t="shared" si="1"/>
        <v>49938.04</v>
      </c>
    </row>
    <row r="236" spans="1:13">
      <c r="A236" s="277" t="s">
        <v>1181</v>
      </c>
      <c r="B236" s="306" t="s">
        <v>158</v>
      </c>
      <c r="C236" s="277" t="s">
        <v>1182</v>
      </c>
      <c r="D236" s="278"/>
      <c r="E236" s="300">
        <v>324838.87</v>
      </c>
      <c r="F236" s="280"/>
      <c r="G236" s="300">
        <v>33310.089999999997</v>
      </c>
      <c r="H236" s="280"/>
      <c r="I236" s="279">
        <v>0</v>
      </c>
      <c r="J236" s="280"/>
      <c r="K236" s="300">
        <v>358148.96</v>
      </c>
      <c r="L236" s="294" t="e">
        <f>VLOOKUP(A236,#REF!,3,0)</f>
        <v>#REF!</v>
      </c>
      <c r="M236" s="329">
        <f t="shared" si="1"/>
        <v>33310.089999999997</v>
      </c>
    </row>
    <row r="237" spans="1:13">
      <c r="A237" s="281" t="s">
        <v>1186</v>
      </c>
      <c r="B237" s="306" t="s">
        <v>158</v>
      </c>
      <c r="C237" s="281" t="s">
        <v>1187</v>
      </c>
      <c r="D237" s="282"/>
      <c r="E237" s="301">
        <v>286057.84000000003</v>
      </c>
      <c r="F237" s="284"/>
      <c r="G237" s="301">
        <v>30600.83</v>
      </c>
      <c r="H237" s="284"/>
      <c r="I237" s="283">
        <v>0</v>
      </c>
      <c r="J237" s="284"/>
      <c r="K237" s="301">
        <v>316658.67</v>
      </c>
      <c r="L237" s="294" t="e">
        <f>VLOOKUP(A237,#REF!,3,0)</f>
        <v>#REF!</v>
      </c>
      <c r="M237" s="329">
        <f t="shared" si="1"/>
        <v>30600.83</v>
      </c>
    </row>
    <row r="238" spans="1:13">
      <c r="A238" s="281" t="s">
        <v>1191</v>
      </c>
      <c r="B238" s="306" t="s">
        <v>158</v>
      </c>
      <c r="C238" s="281" t="s">
        <v>1192</v>
      </c>
      <c r="D238" s="282"/>
      <c r="E238" s="301">
        <v>19405.740000000002</v>
      </c>
      <c r="F238" s="284"/>
      <c r="G238" s="301">
        <v>1178.97</v>
      </c>
      <c r="H238" s="284"/>
      <c r="I238" s="283">
        <v>0</v>
      </c>
      <c r="J238" s="284"/>
      <c r="K238" s="301">
        <v>20584.71</v>
      </c>
      <c r="L238" s="294" t="e">
        <f>VLOOKUP(A238,#REF!,3,0)</f>
        <v>#REF!</v>
      </c>
      <c r="M238" s="329">
        <f t="shared" si="1"/>
        <v>1178.97</v>
      </c>
    </row>
    <row r="239" spans="1:13">
      <c r="A239" s="281" t="s">
        <v>1196</v>
      </c>
      <c r="B239" s="306" t="s">
        <v>158</v>
      </c>
      <c r="C239" s="281" t="s">
        <v>1197</v>
      </c>
      <c r="D239" s="282"/>
      <c r="E239" s="301">
        <v>19375.29</v>
      </c>
      <c r="F239" s="284"/>
      <c r="G239" s="301">
        <v>1530.29</v>
      </c>
      <c r="H239" s="284"/>
      <c r="I239" s="283">
        <v>0</v>
      </c>
      <c r="J239" s="284"/>
      <c r="K239" s="301">
        <v>20905.580000000002</v>
      </c>
      <c r="L239" s="294" t="e">
        <f>VLOOKUP(A239,#REF!,3,0)</f>
        <v>#REF!</v>
      </c>
      <c r="M239" s="329">
        <f t="shared" si="1"/>
        <v>1530.29</v>
      </c>
    </row>
    <row r="240" spans="1:13">
      <c r="A240" s="285"/>
      <c r="B240" s="306"/>
      <c r="C240" s="285"/>
      <c r="D240" s="286"/>
      <c r="E240" s="286"/>
      <c r="F240" s="286"/>
      <c r="G240" s="286"/>
      <c r="H240" s="286"/>
      <c r="I240" s="286"/>
      <c r="J240" s="286"/>
      <c r="K240" s="286"/>
      <c r="L240" s="294"/>
      <c r="M240" s="329"/>
    </row>
    <row r="241" spans="1:13">
      <c r="A241" s="277" t="s">
        <v>1895</v>
      </c>
      <c r="B241" s="306" t="s">
        <v>158</v>
      </c>
      <c r="C241" s="277" t="s">
        <v>1896</v>
      </c>
      <c r="D241" s="278"/>
      <c r="E241" s="300">
        <v>4420.8100000000004</v>
      </c>
      <c r="F241" s="280"/>
      <c r="G241" s="300">
        <v>2682</v>
      </c>
      <c r="H241" s="280"/>
      <c r="I241" s="279">
        <v>0</v>
      </c>
      <c r="J241" s="280"/>
      <c r="K241" s="300">
        <v>7102.81</v>
      </c>
      <c r="L241" s="294" t="e">
        <f>VLOOKUP(A241,#REF!,3,0)</f>
        <v>#REF!</v>
      </c>
      <c r="M241" s="329">
        <f t="shared" si="1"/>
        <v>2682</v>
      </c>
    </row>
    <row r="242" spans="1:13">
      <c r="A242" s="281" t="s">
        <v>1897</v>
      </c>
      <c r="B242" s="306" t="s">
        <v>158</v>
      </c>
      <c r="C242" s="281" t="s">
        <v>1898</v>
      </c>
      <c r="D242" s="282"/>
      <c r="E242" s="283">
        <v>319.20999999999998</v>
      </c>
      <c r="F242" s="284"/>
      <c r="G242" s="301">
        <v>1032</v>
      </c>
      <c r="H242" s="284"/>
      <c r="I242" s="283">
        <v>0</v>
      </c>
      <c r="J242" s="284"/>
      <c r="K242" s="301">
        <v>1351.21</v>
      </c>
      <c r="L242" s="294" t="e">
        <f>VLOOKUP(A242,#REF!,3,0)</f>
        <v>#REF!</v>
      </c>
      <c r="M242" s="329">
        <f t="shared" si="1"/>
        <v>1032</v>
      </c>
    </row>
    <row r="243" spans="1:13">
      <c r="A243" s="281" t="s">
        <v>1899</v>
      </c>
      <c r="B243" s="306" t="s">
        <v>158</v>
      </c>
      <c r="C243" s="281" t="s">
        <v>1900</v>
      </c>
      <c r="D243" s="282"/>
      <c r="E243" s="301">
        <v>4101.6000000000004</v>
      </c>
      <c r="F243" s="284"/>
      <c r="G243" s="301">
        <v>1650</v>
      </c>
      <c r="H243" s="284"/>
      <c r="I243" s="283">
        <v>0</v>
      </c>
      <c r="J243" s="284"/>
      <c r="K243" s="301">
        <v>5751.6</v>
      </c>
      <c r="L243" s="294" t="e">
        <f>VLOOKUP(A243,#REF!,3,0)</f>
        <v>#REF!</v>
      </c>
      <c r="M243" s="329">
        <f t="shared" si="1"/>
        <v>1650</v>
      </c>
    </row>
    <row r="244" spans="1:13">
      <c r="A244" s="285"/>
      <c r="B244" s="306"/>
      <c r="C244" s="285"/>
      <c r="D244" s="286"/>
      <c r="E244" s="286"/>
      <c r="F244" s="286"/>
      <c r="G244" s="286"/>
      <c r="H244" s="286"/>
      <c r="I244" s="286"/>
      <c r="J244" s="286"/>
      <c r="K244" s="286"/>
      <c r="L244" s="294"/>
      <c r="M244" s="329"/>
    </row>
    <row r="245" spans="1:13">
      <c r="A245" s="277" t="s">
        <v>1201</v>
      </c>
      <c r="B245" s="306" t="s">
        <v>158</v>
      </c>
      <c r="C245" s="277" t="s">
        <v>1202</v>
      </c>
      <c r="D245" s="278"/>
      <c r="E245" s="300">
        <v>2108.11</v>
      </c>
      <c r="F245" s="280"/>
      <c r="G245" s="279">
        <v>0</v>
      </c>
      <c r="H245" s="280"/>
      <c r="I245" s="279">
        <v>0</v>
      </c>
      <c r="J245" s="280"/>
      <c r="K245" s="300">
        <v>2108.11</v>
      </c>
      <c r="L245" s="294" t="e">
        <f>VLOOKUP(A245,#REF!,3,0)</f>
        <v>#REF!</v>
      </c>
      <c r="M245" s="329">
        <f t="shared" si="1"/>
        <v>0</v>
      </c>
    </row>
    <row r="246" spans="1:13">
      <c r="A246" s="281" t="s">
        <v>1206</v>
      </c>
      <c r="B246" s="306" t="s">
        <v>158</v>
      </c>
      <c r="C246" s="281" t="s">
        <v>1207</v>
      </c>
      <c r="D246" s="282"/>
      <c r="E246" s="301">
        <v>2108.11</v>
      </c>
      <c r="F246" s="284"/>
      <c r="G246" s="283">
        <v>0</v>
      </c>
      <c r="H246" s="284"/>
      <c r="I246" s="283">
        <v>0</v>
      </c>
      <c r="J246" s="284"/>
      <c r="K246" s="301">
        <v>2108.11</v>
      </c>
      <c r="L246" s="294" t="e">
        <f>VLOOKUP(A246,#REF!,3,0)</f>
        <v>#REF!</v>
      </c>
      <c r="M246" s="329">
        <f t="shared" si="1"/>
        <v>0</v>
      </c>
    </row>
    <row r="247" spans="1:13">
      <c r="A247" s="285"/>
      <c r="B247" s="306"/>
      <c r="C247" s="285"/>
      <c r="D247" s="286"/>
      <c r="E247" s="286"/>
      <c r="F247" s="286"/>
      <c r="G247" s="286"/>
      <c r="H247" s="286"/>
      <c r="I247" s="286"/>
      <c r="J247" s="286"/>
      <c r="K247" s="286"/>
      <c r="L247" s="294"/>
      <c r="M247" s="329"/>
    </row>
    <row r="248" spans="1:13">
      <c r="A248" s="277" t="s">
        <v>1222</v>
      </c>
      <c r="B248" s="306" t="s">
        <v>158</v>
      </c>
      <c r="C248" s="277" t="s">
        <v>1223</v>
      </c>
      <c r="D248" s="278"/>
      <c r="E248" s="300">
        <v>60811.77</v>
      </c>
      <c r="F248" s="280"/>
      <c r="G248" s="300">
        <v>1109.5</v>
      </c>
      <c r="H248" s="280"/>
      <c r="I248" s="279">
        <v>0</v>
      </c>
      <c r="J248" s="280"/>
      <c r="K248" s="300">
        <v>61921.27</v>
      </c>
      <c r="L248" s="294" t="e">
        <f>VLOOKUP(A248,#REF!,3,0)</f>
        <v>#REF!</v>
      </c>
      <c r="M248" s="329">
        <f t="shared" si="1"/>
        <v>1109.5</v>
      </c>
    </row>
    <row r="249" spans="1:13">
      <c r="A249" s="281" t="s">
        <v>1227</v>
      </c>
      <c r="B249" s="306" t="s">
        <v>158</v>
      </c>
      <c r="C249" s="281" t="s">
        <v>1228</v>
      </c>
      <c r="D249" s="282"/>
      <c r="E249" s="301">
        <v>15480.62</v>
      </c>
      <c r="F249" s="284"/>
      <c r="G249" s="301">
        <v>1109.5</v>
      </c>
      <c r="H249" s="284"/>
      <c r="I249" s="283">
        <v>0</v>
      </c>
      <c r="J249" s="284"/>
      <c r="K249" s="301">
        <v>16590.12</v>
      </c>
      <c r="L249" s="294" t="e">
        <f>VLOOKUP(A249,#REF!,3,0)</f>
        <v>#REF!</v>
      </c>
      <c r="M249" s="329">
        <f t="shared" si="1"/>
        <v>1109.5</v>
      </c>
    </row>
    <row r="250" spans="1:13">
      <c r="A250" s="281" t="s">
        <v>1232</v>
      </c>
      <c r="B250" s="306" t="s">
        <v>158</v>
      </c>
      <c r="C250" s="281" t="s">
        <v>1233</v>
      </c>
      <c r="D250" s="282"/>
      <c r="E250" s="301">
        <v>3074.61</v>
      </c>
      <c r="F250" s="284"/>
      <c r="G250" s="283">
        <v>0</v>
      </c>
      <c r="H250" s="284"/>
      <c r="I250" s="283">
        <v>0</v>
      </c>
      <c r="J250" s="284"/>
      <c r="K250" s="301">
        <v>3074.61</v>
      </c>
      <c r="L250" s="294" t="e">
        <f>VLOOKUP(A250,#REF!,3,0)</f>
        <v>#REF!</v>
      </c>
      <c r="M250" s="329">
        <f t="shared" si="1"/>
        <v>0</v>
      </c>
    </row>
    <row r="251" spans="1:13">
      <c r="A251" s="281" t="s">
        <v>1237</v>
      </c>
      <c r="B251" s="306" t="s">
        <v>158</v>
      </c>
      <c r="C251" s="281" t="s">
        <v>1238</v>
      </c>
      <c r="D251" s="282"/>
      <c r="E251" s="283">
        <v>425</v>
      </c>
      <c r="F251" s="284"/>
      <c r="G251" s="283">
        <v>0</v>
      </c>
      <c r="H251" s="284"/>
      <c r="I251" s="283">
        <v>0</v>
      </c>
      <c r="J251" s="284"/>
      <c r="K251" s="283">
        <v>425</v>
      </c>
      <c r="L251" s="294" t="e">
        <f>VLOOKUP(A251,#REF!,3,0)</f>
        <v>#REF!</v>
      </c>
      <c r="M251" s="329">
        <f t="shared" si="1"/>
        <v>0</v>
      </c>
    </row>
    <row r="252" spans="1:13">
      <c r="A252" s="281" t="s">
        <v>1240</v>
      </c>
      <c r="B252" s="306" t="s">
        <v>158</v>
      </c>
      <c r="C252" s="281" t="s">
        <v>1241</v>
      </c>
      <c r="D252" s="282"/>
      <c r="E252" s="301">
        <v>4700.13</v>
      </c>
      <c r="F252" s="284"/>
      <c r="G252" s="283">
        <v>0</v>
      </c>
      <c r="H252" s="284"/>
      <c r="I252" s="283">
        <v>0</v>
      </c>
      <c r="J252" s="284"/>
      <c r="K252" s="301">
        <v>4700.13</v>
      </c>
      <c r="L252" s="294" t="e">
        <f>VLOOKUP(A252,#REF!,3,0)</f>
        <v>#REF!</v>
      </c>
      <c r="M252" s="329">
        <f t="shared" si="1"/>
        <v>0</v>
      </c>
    </row>
    <row r="253" spans="1:13">
      <c r="A253" s="281" t="s">
        <v>4668</v>
      </c>
      <c r="B253" s="306" t="s">
        <v>158</v>
      </c>
      <c r="C253" s="281" t="s">
        <v>4669</v>
      </c>
      <c r="D253" s="282"/>
      <c r="E253" s="301">
        <v>37131.410000000003</v>
      </c>
      <c r="F253" s="284"/>
      <c r="G253" s="283">
        <v>0</v>
      </c>
      <c r="H253" s="284"/>
      <c r="I253" s="283">
        <v>0</v>
      </c>
      <c r="J253" s="284"/>
      <c r="K253" s="301">
        <v>37131.410000000003</v>
      </c>
      <c r="L253" s="294" t="e">
        <f>VLOOKUP(A253,#REF!,3,0)</f>
        <v>#REF!</v>
      </c>
      <c r="M253" s="329">
        <f t="shared" si="1"/>
        <v>0</v>
      </c>
    </row>
    <row r="254" spans="1:13">
      <c r="A254" s="285"/>
      <c r="B254" s="306"/>
      <c r="C254" s="285"/>
      <c r="D254" s="286"/>
      <c r="E254" s="286"/>
      <c r="F254" s="286"/>
      <c r="G254" s="286"/>
      <c r="H254" s="286"/>
      <c r="I254" s="286"/>
      <c r="J254" s="286"/>
      <c r="K254" s="286"/>
      <c r="L254" s="294"/>
      <c r="M254" s="329"/>
    </row>
    <row r="255" spans="1:13">
      <c r="A255" s="277" t="s">
        <v>1245</v>
      </c>
      <c r="B255" s="306" t="s">
        <v>158</v>
      </c>
      <c r="C255" s="277" t="s">
        <v>1246</v>
      </c>
      <c r="D255" s="278"/>
      <c r="E255" s="300">
        <v>32494.38</v>
      </c>
      <c r="F255" s="280"/>
      <c r="G255" s="300">
        <v>3230.25</v>
      </c>
      <c r="H255" s="280"/>
      <c r="I255" s="279">
        <v>0</v>
      </c>
      <c r="J255" s="280"/>
      <c r="K255" s="300">
        <v>35724.629999999997</v>
      </c>
      <c r="L255" s="294" t="e">
        <f>VLOOKUP(A255,#REF!,3,0)</f>
        <v>#REF!</v>
      </c>
      <c r="M255" s="329">
        <f t="shared" si="1"/>
        <v>3230.25</v>
      </c>
    </row>
    <row r="256" spans="1:13">
      <c r="A256" s="281" t="s">
        <v>1250</v>
      </c>
      <c r="B256" s="306" t="s">
        <v>158</v>
      </c>
      <c r="C256" s="281" t="s">
        <v>1251</v>
      </c>
      <c r="D256" s="282"/>
      <c r="E256" s="301">
        <v>7499.81</v>
      </c>
      <c r="F256" s="284"/>
      <c r="G256" s="283">
        <v>914.96</v>
      </c>
      <c r="H256" s="284"/>
      <c r="I256" s="283">
        <v>0</v>
      </c>
      <c r="J256" s="284"/>
      <c r="K256" s="301">
        <v>8414.77</v>
      </c>
      <c r="L256" s="294" t="e">
        <f>VLOOKUP(A256,#REF!,3,0)</f>
        <v>#REF!</v>
      </c>
      <c r="M256" s="329">
        <f t="shared" si="1"/>
        <v>914.96</v>
      </c>
    </row>
    <row r="257" spans="1:13">
      <c r="A257" s="281" t="s">
        <v>1255</v>
      </c>
      <c r="B257" s="306" t="s">
        <v>158</v>
      </c>
      <c r="C257" s="281" t="s">
        <v>1256</v>
      </c>
      <c r="D257" s="282"/>
      <c r="E257" s="301">
        <v>5122.6000000000004</v>
      </c>
      <c r="F257" s="284"/>
      <c r="G257" s="301">
        <v>1447.34</v>
      </c>
      <c r="H257" s="284"/>
      <c r="I257" s="283">
        <v>0</v>
      </c>
      <c r="J257" s="284"/>
      <c r="K257" s="301">
        <v>6569.94</v>
      </c>
      <c r="L257" s="294" t="e">
        <f>VLOOKUP(A257,#REF!,3,0)</f>
        <v>#REF!</v>
      </c>
      <c r="M257" s="329">
        <f t="shared" si="1"/>
        <v>1447.34</v>
      </c>
    </row>
    <row r="258" spans="1:13">
      <c r="A258" s="281" t="s">
        <v>1901</v>
      </c>
      <c r="B258" s="306" t="s">
        <v>158</v>
      </c>
      <c r="C258" s="281" t="s">
        <v>1902</v>
      </c>
      <c r="D258" s="282"/>
      <c r="E258" s="283">
        <v>950.34</v>
      </c>
      <c r="F258" s="284"/>
      <c r="G258" s="283">
        <v>0</v>
      </c>
      <c r="H258" s="284"/>
      <c r="I258" s="283">
        <v>0</v>
      </c>
      <c r="J258" s="284"/>
      <c r="K258" s="283">
        <v>950.34</v>
      </c>
      <c r="L258" s="294" t="e">
        <f>VLOOKUP(A258,#REF!,3,0)</f>
        <v>#REF!</v>
      </c>
      <c r="M258" s="329">
        <f t="shared" si="1"/>
        <v>0</v>
      </c>
    </row>
    <row r="259" spans="1:13">
      <c r="A259" s="281" t="s">
        <v>1260</v>
      </c>
      <c r="B259" s="306" t="s">
        <v>158</v>
      </c>
      <c r="C259" s="281" t="s">
        <v>1261</v>
      </c>
      <c r="D259" s="282"/>
      <c r="E259" s="301">
        <v>1581.54</v>
      </c>
      <c r="F259" s="284"/>
      <c r="G259" s="283">
        <v>12.3</v>
      </c>
      <c r="H259" s="284"/>
      <c r="I259" s="283">
        <v>0</v>
      </c>
      <c r="J259" s="284"/>
      <c r="K259" s="301">
        <v>1593.84</v>
      </c>
      <c r="L259" s="294" t="e">
        <f>VLOOKUP(A259,#REF!,3,0)</f>
        <v>#REF!</v>
      </c>
      <c r="M259" s="329">
        <f t="shared" si="1"/>
        <v>12.3</v>
      </c>
    </row>
    <row r="260" spans="1:13">
      <c r="A260" s="281" t="s">
        <v>1265</v>
      </c>
      <c r="B260" s="306" t="s">
        <v>158</v>
      </c>
      <c r="C260" s="281" t="s">
        <v>1266</v>
      </c>
      <c r="D260" s="282"/>
      <c r="E260" s="283">
        <v>234</v>
      </c>
      <c r="F260" s="284"/>
      <c r="G260" s="283">
        <v>0</v>
      </c>
      <c r="H260" s="284"/>
      <c r="I260" s="283">
        <v>0</v>
      </c>
      <c r="J260" s="284"/>
      <c r="K260" s="283">
        <v>234</v>
      </c>
      <c r="L260" s="294" t="e">
        <f>VLOOKUP(A260,#REF!,3,0)</f>
        <v>#REF!</v>
      </c>
      <c r="M260" s="329">
        <f t="shared" ref="M260:M323" si="2">G260-I260</f>
        <v>0</v>
      </c>
    </row>
    <row r="261" spans="1:13">
      <c r="A261" s="281" t="s">
        <v>1269</v>
      </c>
      <c r="B261" s="306" t="s">
        <v>158</v>
      </c>
      <c r="C261" s="281" t="s">
        <v>1270</v>
      </c>
      <c r="D261" s="282"/>
      <c r="E261" s="301">
        <v>4416.08</v>
      </c>
      <c r="F261" s="284"/>
      <c r="G261" s="283">
        <v>0</v>
      </c>
      <c r="H261" s="284"/>
      <c r="I261" s="283">
        <v>0</v>
      </c>
      <c r="J261" s="284"/>
      <c r="K261" s="301">
        <v>4416.08</v>
      </c>
      <c r="L261" s="294" t="e">
        <f>VLOOKUP(A261,#REF!,3,0)</f>
        <v>#REF!</v>
      </c>
      <c r="M261" s="329">
        <f t="shared" si="2"/>
        <v>0</v>
      </c>
    </row>
    <row r="262" spans="1:13">
      <c r="A262" s="281" t="s">
        <v>1272</v>
      </c>
      <c r="B262" s="306" t="s">
        <v>158</v>
      </c>
      <c r="C262" s="281" t="s">
        <v>1273</v>
      </c>
      <c r="D262" s="282"/>
      <c r="E262" s="301">
        <v>3630.57</v>
      </c>
      <c r="F262" s="284"/>
      <c r="G262" s="283">
        <v>224.42</v>
      </c>
      <c r="H262" s="284"/>
      <c r="I262" s="283">
        <v>0</v>
      </c>
      <c r="J262" s="284"/>
      <c r="K262" s="301">
        <v>3854.99</v>
      </c>
      <c r="L262" s="294" t="e">
        <f>VLOOKUP(A262,#REF!,3,0)</f>
        <v>#REF!</v>
      </c>
      <c r="M262" s="329">
        <f t="shared" si="2"/>
        <v>224.42</v>
      </c>
    </row>
    <row r="263" spans="1:13">
      <c r="A263" s="281" t="s">
        <v>1277</v>
      </c>
      <c r="B263" s="306" t="s">
        <v>158</v>
      </c>
      <c r="C263" s="281" t="s">
        <v>1278</v>
      </c>
      <c r="D263" s="282"/>
      <c r="E263" s="301">
        <v>6780.09</v>
      </c>
      <c r="F263" s="284"/>
      <c r="G263" s="283">
        <v>63.8</v>
      </c>
      <c r="H263" s="284"/>
      <c r="I263" s="283">
        <v>0</v>
      </c>
      <c r="J263" s="284"/>
      <c r="K263" s="301">
        <v>6843.89</v>
      </c>
      <c r="L263" s="294" t="e">
        <f>VLOOKUP(A263,#REF!,3,0)</f>
        <v>#REF!</v>
      </c>
      <c r="M263" s="329">
        <f t="shared" si="2"/>
        <v>63.8</v>
      </c>
    </row>
    <row r="264" spans="1:13">
      <c r="A264" s="281" t="s">
        <v>1282</v>
      </c>
      <c r="B264" s="306" t="s">
        <v>158</v>
      </c>
      <c r="C264" s="281" t="s">
        <v>1283</v>
      </c>
      <c r="D264" s="282"/>
      <c r="E264" s="301">
        <v>2279.35</v>
      </c>
      <c r="F264" s="284"/>
      <c r="G264" s="283">
        <v>567.42999999999995</v>
      </c>
      <c r="H264" s="284"/>
      <c r="I264" s="283">
        <v>0</v>
      </c>
      <c r="J264" s="284"/>
      <c r="K264" s="301">
        <v>2846.78</v>
      </c>
      <c r="L264" s="294" t="e">
        <f>VLOOKUP(A264,#REF!,3,0)</f>
        <v>#REF!</v>
      </c>
      <c r="M264" s="329">
        <f t="shared" si="2"/>
        <v>567.42999999999995</v>
      </c>
    </row>
    <row r="265" spans="1:13">
      <c r="A265" s="285"/>
      <c r="B265" s="306"/>
      <c r="C265" s="285"/>
      <c r="D265" s="286"/>
      <c r="E265" s="286"/>
      <c r="F265" s="286"/>
      <c r="G265" s="286"/>
      <c r="H265" s="286"/>
      <c r="I265" s="286"/>
      <c r="J265" s="286"/>
      <c r="K265" s="286"/>
      <c r="L265" s="294"/>
      <c r="M265" s="329"/>
    </row>
    <row r="266" spans="1:13">
      <c r="A266" s="277" t="s">
        <v>1287</v>
      </c>
      <c r="B266" s="306" t="s">
        <v>158</v>
      </c>
      <c r="C266" s="277" t="s">
        <v>1288</v>
      </c>
      <c r="D266" s="278"/>
      <c r="E266" s="300">
        <v>84725.1</v>
      </c>
      <c r="F266" s="280"/>
      <c r="G266" s="300">
        <v>5327.92</v>
      </c>
      <c r="H266" s="280"/>
      <c r="I266" s="279">
        <v>0</v>
      </c>
      <c r="J266" s="280"/>
      <c r="K266" s="300">
        <v>90053.02</v>
      </c>
      <c r="L266" s="294" t="e">
        <f>VLOOKUP(A266,#REF!,3,0)</f>
        <v>#REF!</v>
      </c>
      <c r="M266" s="329">
        <f t="shared" si="2"/>
        <v>5327.92</v>
      </c>
    </row>
    <row r="267" spans="1:13">
      <c r="A267" s="281" t="s">
        <v>1292</v>
      </c>
      <c r="B267" s="306" t="s">
        <v>158</v>
      </c>
      <c r="C267" s="281" t="s">
        <v>1293</v>
      </c>
      <c r="D267" s="282"/>
      <c r="E267" s="301">
        <v>19650</v>
      </c>
      <c r="F267" s="284"/>
      <c r="G267" s="283">
        <v>0</v>
      </c>
      <c r="H267" s="284"/>
      <c r="I267" s="283">
        <v>0</v>
      </c>
      <c r="J267" s="284"/>
      <c r="K267" s="301">
        <v>19650</v>
      </c>
      <c r="L267" s="294" t="e">
        <f>VLOOKUP(A267,#REF!,3,0)</f>
        <v>#REF!</v>
      </c>
      <c r="M267" s="329">
        <f t="shared" si="2"/>
        <v>0</v>
      </c>
    </row>
    <row r="268" spans="1:13">
      <c r="A268" s="281" t="s">
        <v>1295</v>
      </c>
      <c r="B268" s="306" t="s">
        <v>158</v>
      </c>
      <c r="C268" s="281" t="s">
        <v>1296</v>
      </c>
      <c r="D268" s="282"/>
      <c r="E268" s="301">
        <v>2479.2800000000002</v>
      </c>
      <c r="F268" s="284"/>
      <c r="G268" s="283">
        <v>0</v>
      </c>
      <c r="H268" s="284"/>
      <c r="I268" s="283">
        <v>0</v>
      </c>
      <c r="J268" s="284"/>
      <c r="K268" s="301">
        <v>2479.2800000000002</v>
      </c>
      <c r="L268" s="294" t="e">
        <f>VLOOKUP(A268,#REF!,3,0)</f>
        <v>#REF!</v>
      </c>
      <c r="M268" s="329">
        <f t="shared" si="2"/>
        <v>0</v>
      </c>
    </row>
    <row r="269" spans="1:13">
      <c r="A269" s="281" t="s">
        <v>1298</v>
      </c>
      <c r="B269" s="306" t="s">
        <v>158</v>
      </c>
      <c r="C269" s="281" t="s">
        <v>1299</v>
      </c>
      <c r="D269" s="282"/>
      <c r="E269" s="283">
        <v>72</v>
      </c>
      <c r="F269" s="284"/>
      <c r="G269" s="283">
        <v>0</v>
      </c>
      <c r="H269" s="284"/>
      <c r="I269" s="283">
        <v>0</v>
      </c>
      <c r="J269" s="284"/>
      <c r="K269" s="283">
        <v>72</v>
      </c>
      <c r="L269" s="294" t="e">
        <f>VLOOKUP(A269,#REF!,3,0)</f>
        <v>#REF!</v>
      </c>
      <c r="M269" s="329">
        <f t="shared" si="2"/>
        <v>0</v>
      </c>
    </row>
    <row r="270" spans="1:13">
      <c r="A270" s="281" t="s">
        <v>1303</v>
      </c>
      <c r="B270" s="306" t="s">
        <v>158</v>
      </c>
      <c r="C270" s="281" t="s">
        <v>1304</v>
      </c>
      <c r="D270" s="282"/>
      <c r="E270" s="301">
        <v>1425.79</v>
      </c>
      <c r="F270" s="284"/>
      <c r="G270" s="283">
        <v>0</v>
      </c>
      <c r="H270" s="284"/>
      <c r="I270" s="283">
        <v>0</v>
      </c>
      <c r="J270" s="284"/>
      <c r="K270" s="301">
        <v>1425.79</v>
      </c>
      <c r="L270" s="294" t="e">
        <f>VLOOKUP(A270,#REF!,3,0)</f>
        <v>#REF!</v>
      </c>
      <c r="M270" s="329">
        <f t="shared" si="2"/>
        <v>0</v>
      </c>
    </row>
    <row r="271" spans="1:13">
      <c r="A271" s="281" t="s">
        <v>1308</v>
      </c>
      <c r="B271" s="306" t="s">
        <v>158</v>
      </c>
      <c r="C271" s="281" t="s">
        <v>1309</v>
      </c>
      <c r="D271" s="282"/>
      <c r="E271" s="301">
        <v>1120.0899999999999</v>
      </c>
      <c r="F271" s="284"/>
      <c r="G271" s="283">
        <v>0</v>
      </c>
      <c r="H271" s="284"/>
      <c r="I271" s="283">
        <v>0</v>
      </c>
      <c r="J271" s="284"/>
      <c r="K271" s="301">
        <v>1120.0899999999999</v>
      </c>
      <c r="L271" s="294" t="e">
        <f>VLOOKUP(A271,#REF!,3,0)</f>
        <v>#REF!</v>
      </c>
      <c r="M271" s="329">
        <f t="shared" si="2"/>
        <v>0</v>
      </c>
    </row>
    <row r="272" spans="1:13">
      <c r="A272" s="281" t="s">
        <v>3441</v>
      </c>
      <c r="B272" s="306" t="s">
        <v>158</v>
      </c>
      <c r="C272" s="281" t="s">
        <v>1600</v>
      </c>
      <c r="D272" s="282"/>
      <c r="E272" s="283">
        <v>280</v>
      </c>
      <c r="F272" s="284"/>
      <c r="G272" s="283">
        <v>0</v>
      </c>
      <c r="H272" s="284"/>
      <c r="I272" s="283">
        <v>0</v>
      </c>
      <c r="J272" s="284"/>
      <c r="K272" s="283">
        <v>280</v>
      </c>
      <c r="L272" s="294" t="e">
        <f>VLOOKUP(A272,#REF!,3,0)</f>
        <v>#REF!</v>
      </c>
      <c r="M272" s="329">
        <f t="shared" si="2"/>
        <v>0</v>
      </c>
    </row>
    <row r="273" spans="1:13">
      <c r="A273" s="281" t="s">
        <v>1313</v>
      </c>
      <c r="B273" s="306" t="s">
        <v>158</v>
      </c>
      <c r="C273" s="281" t="s">
        <v>1314</v>
      </c>
      <c r="D273" s="282"/>
      <c r="E273" s="301">
        <v>4760</v>
      </c>
      <c r="F273" s="284"/>
      <c r="G273" s="283">
        <v>360</v>
      </c>
      <c r="H273" s="284"/>
      <c r="I273" s="283">
        <v>0</v>
      </c>
      <c r="J273" s="284"/>
      <c r="K273" s="301">
        <v>5120</v>
      </c>
      <c r="L273" s="294" t="e">
        <f>VLOOKUP(A273,#REF!,3,0)</f>
        <v>#REF!</v>
      </c>
      <c r="M273" s="329">
        <f t="shared" si="2"/>
        <v>360</v>
      </c>
    </row>
    <row r="274" spans="1:13">
      <c r="A274" s="281" t="s">
        <v>1316</v>
      </c>
      <c r="B274" s="306" t="s">
        <v>158</v>
      </c>
      <c r="C274" s="281" t="s">
        <v>1317</v>
      </c>
      <c r="D274" s="282"/>
      <c r="E274" s="301">
        <v>17679</v>
      </c>
      <c r="F274" s="284"/>
      <c r="G274" s="283">
        <v>0</v>
      </c>
      <c r="H274" s="284"/>
      <c r="I274" s="283">
        <v>0</v>
      </c>
      <c r="J274" s="284"/>
      <c r="K274" s="301">
        <v>17679</v>
      </c>
      <c r="L274" s="294" t="e">
        <f>VLOOKUP(A274,#REF!,3,0)</f>
        <v>#REF!</v>
      </c>
      <c r="M274" s="329">
        <f t="shared" si="2"/>
        <v>0</v>
      </c>
    </row>
    <row r="275" spans="1:13">
      <c r="A275" s="281" t="s">
        <v>1321</v>
      </c>
      <c r="B275" s="306" t="s">
        <v>158</v>
      </c>
      <c r="C275" s="281" t="s">
        <v>1322</v>
      </c>
      <c r="D275" s="282"/>
      <c r="E275" s="301">
        <v>3077.44</v>
      </c>
      <c r="F275" s="284"/>
      <c r="G275" s="301">
        <v>2791.43</v>
      </c>
      <c r="H275" s="284"/>
      <c r="I275" s="283">
        <v>0</v>
      </c>
      <c r="J275" s="284"/>
      <c r="K275" s="301">
        <v>5868.87</v>
      </c>
      <c r="L275" s="294" t="e">
        <f>VLOOKUP(A275,#REF!,3,0)</f>
        <v>#REF!</v>
      </c>
      <c r="M275" s="329">
        <f t="shared" si="2"/>
        <v>2791.43</v>
      </c>
    </row>
    <row r="276" spans="1:13">
      <c r="A276" s="281" t="s">
        <v>1324</v>
      </c>
      <c r="B276" s="306" t="s">
        <v>158</v>
      </c>
      <c r="C276" s="281" t="s">
        <v>1325</v>
      </c>
      <c r="D276" s="282"/>
      <c r="E276" s="301">
        <v>6681.51</v>
      </c>
      <c r="F276" s="284"/>
      <c r="G276" s="283">
        <v>626.5</v>
      </c>
      <c r="H276" s="284"/>
      <c r="I276" s="283">
        <v>0</v>
      </c>
      <c r="J276" s="284"/>
      <c r="K276" s="301">
        <v>7308.01</v>
      </c>
      <c r="L276" s="294" t="e">
        <f>VLOOKUP(A276,#REF!,3,0)</f>
        <v>#REF!</v>
      </c>
      <c r="M276" s="329">
        <f t="shared" si="2"/>
        <v>626.5</v>
      </c>
    </row>
    <row r="277" spans="1:13">
      <c r="A277" s="281" t="s">
        <v>1329</v>
      </c>
      <c r="B277" s="306" t="s">
        <v>158</v>
      </c>
      <c r="C277" s="281" t="s">
        <v>1330</v>
      </c>
      <c r="D277" s="282"/>
      <c r="E277" s="283">
        <v>22</v>
      </c>
      <c r="F277" s="284"/>
      <c r="G277" s="283">
        <v>0</v>
      </c>
      <c r="H277" s="284"/>
      <c r="I277" s="283">
        <v>0</v>
      </c>
      <c r="J277" s="284"/>
      <c r="K277" s="283">
        <v>22</v>
      </c>
      <c r="L277" s="294" t="e">
        <f>VLOOKUP(A277,#REF!,3,0)</f>
        <v>#REF!</v>
      </c>
      <c r="M277" s="329">
        <f t="shared" si="2"/>
        <v>0</v>
      </c>
    </row>
    <row r="278" spans="1:13">
      <c r="A278" s="281" t="s">
        <v>4723</v>
      </c>
      <c r="B278" s="306" t="s">
        <v>158</v>
      </c>
      <c r="C278" s="281" t="s">
        <v>4724</v>
      </c>
      <c r="D278" s="282"/>
      <c r="E278" s="283">
        <v>0</v>
      </c>
      <c r="F278" s="284"/>
      <c r="G278" s="283">
        <v>199.99</v>
      </c>
      <c r="H278" s="284"/>
      <c r="I278" s="283">
        <v>0</v>
      </c>
      <c r="J278" s="284"/>
      <c r="K278" s="283">
        <v>199.99</v>
      </c>
      <c r="L278" s="294" t="e">
        <f>VLOOKUP(A278,#REF!,3,0)</f>
        <v>#REF!</v>
      </c>
      <c r="M278" s="329">
        <f t="shared" si="2"/>
        <v>199.99</v>
      </c>
    </row>
    <row r="279" spans="1:13">
      <c r="A279" s="281" t="s">
        <v>1332</v>
      </c>
      <c r="B279" s="306" t="s">
        <v>158</v>
      </c>
      <c r="C279" s="281" t="s">
        <v>1333</v>
      </c>
      <c r="D279" s="282"/>
      <c r="E279" s="301">
        <v>18603</v>
      </c>
      <c r="F279" s="284"/>
      <c r="G279" s="301">
        <v>1350</v>
      </c>
      <c r="H279" s="284"/>
      <c r="I279" s="283">
        <v>0</v>
      </c>
      <c r="J279" s="284"/>
      <c r="K279" s="301">
        <v>19953</v>
      </c>
      <c r="L279" s="294" t="e">
        <f>VLOOKUP(A279,#REF!,3,0)</f>
        <v>#REF!</v>
      </c>
      <c r="M279" s="329">
        <f t="shared" si="2"/>
        <v>1350</v>
      </c>
    </row>
    <row r="280" spans="1:13">
      <c r="A280" s="281" t="s">
        <v>1340</v>
      </c>
      <c r="B280" s="306" t="s">
        <v>158</v>
      </c>
      <c r="C280" s="281" t="s">
        <v>1341</v>
      </c>
      <c r="D280" s="282"/>
      <c r="E280" s="301">
        <v>8874.99</v>
      </c>
      <c r="F280" s="284"/>
      <c r="G280" s="283">
        <v>0</v>
      </c>
      <c r="H280" s="284"/>
      <c r="I280" s="283">
        <v>0</v>
      </c>
      <c r="J280" s="284"/>
      <c r="K280" s="301">
        <v>8874.99</v>
      </c>
      <c r="L280" s="294" t="e">
        <f>VLOOKUP(A280,#REF!,3,0)</f>
        <v>#REF!</v>
      </c>
      <c r="M280" s="329">
        <f t="shared" si="2"/>
        <v>0</v>
      </c>
    </row>
    <row r="281" spans="1:13">
      <c r="A281" s="285"/>
      <c r="B281" s="306"/>
      <c r="C281" s="285"/>
      <c r="D281" s="286"/>
      <c r="E281" s="286"/>
      <c r="F281" s="286"/>
      <c r="G281" s="286"/>
      <c r="H281" s="286"/>
      <c r="I281" s="286"/>
      <c r="J281" s="286"/>
      <c r="K281" s="286"/>
      <c r="L281" s="294"/>
      <c r="M281" s="329"/>
    </row>
    <row r="282" spans="1:13">
      <c r="A282" s="277" t="s">
        <v>1345</v>
      </c>
      <c r="B282" s="306" t="s">
        <v>158</v>
      </c>
      <c r="C282" s="277" t="s">
        <v>1346</v>
      </c>
      <c r="D282" s="278"/>
      <c r="E282" s="279">
        <v>0</v>
      </c>
      <c r="F282" s="280"/>
      <c r="G282" s="279">
        <v>628</v>
      </c>
      <c r="H282" s="280"/>
      <c r="I282" s="279">
        <v>0</v>
      </c>
      <c r="J282" s="280"/>
      <c r="K282" s="279">
        <v>628</v>
      </c>
      <c r="L282" s="294" t="e">
        <f>VLOOKUP(A282,#REF!,3,0)</f>
        <v>#REF!</v>
      </c>
      <c r="M282" s="329">
        <f t="shared" si="2"/>
        <v>628</v>
      </c>
    </row>
    <row r="283" spans="1:13">
      <c r="A283" s="281" t="s">
        <v>1348</v>
      </c>
      <c r="B283" s="306" t="s">
        <v>158</v>
      </c>
      <c r="C283" s="281" t="s">
        <v>1349</v>
      </c>
      <c r="D283" s="282"/>
      <c r="E283" s="283">
        <v>0</v>
      </c>
      <c r="F283" s="284"/>
      <c r="G283" s="283">
        <v>628</v>
      </c>
      <c r="H283" s="284"/>
      <c r="I283" s="283">
        <v>0</v>
      </c>
      <c r="J283" s="284"/>
      <c r="K283" s="283">
        <v>628</v>
      </c>
      <c r="L283" s="294" t="e">
        <f>VLOOKUP(A283,#REF!,3,0)</f>
        <v>#REF!</v>
      </c>
      <c r="M283" s="329">
        <f t="shared" si="2"/>
        <v>628</v>
      </c>
    </row>
    <row r="284" spans="1:13">
      <c r="A284" s="285"/>
      <c r="B284" s="306"/>
      <c r="C284" s="285"/>
      <c r="D284" s="286"/>
      <c r="E284" s="286"/>
      <c r="F284" s="286"/>
      <c r="G284" s="286"/>
      <c r="H284" s="286"/>
      <c r="I284" s="286"/>
      <c r="J284" s="286"/>
      <c r="K284" s="286"/>
      <c r="L284" s="294"/>
      <c r="M284" s="329"/>
    </row>
    <row r="285" spans="1:13">
      <c r="A285" s="277" t="s">
        <v>1350</v>
      </c>
      <c r="B285" s="306" t="s">
        <v>158</v>
      </c>
      <c r="C285" s="277" t="s">
        <v>1351</v>
      </c>
      <c r="D285" s="278"/>
      <c r="E285" s="300">
        <v>15346.6</v>
      </c>
      <c r="F285" s="280"/>
      <c r="G285" s="279">
        <v>526.67999999999995</v>
      </c>
      <c r="H285" s="280"/>
      <c r="I285" s="279">
        <v>0</v>
      </c>
      <c r="J285" s="280"/>
      <c r="K285" s="300">
        <v>15873.28</v>
      </c>
      <c r="L285" s="294" t="e">
        <f>VLOOKUP(A285,#REF!,3,0)</f>
        <v>#REF!</v>
      </c>
      <c r="M285" s="329">
        <f t="shared" si="2"/>
        <v>526.67999999999995</v>
      </c>
    </row>
    <row r="286" spans="1:13">
      <c r="A286" s="281" t="s">
        <v>1355</v>
      </c>
      <c r="B286" s="306" t="s">
        <v>158</v>
      </c>
      <c r="C286" s="281" t="s">
        <v>1356</v>
      </c>
      <c r="D286" s="282"/>
      <c r="E286" s="301">
        <v>15346.6</v>
      </c>
      <c r="F286" s="284"/>
      <c r="G286" s="283">
        <v>526.67999999999995</v>
      </c>
      <c r="H286" s="284"/>
      <c r="I286" s="283">
        <v>0</v>
      </c>
      <c r="J286" s="284"/>
      <c r="K286" s="301">
        <v>15873.28</v>
      </c>
      <c r="L286" s="294" t="e">
        <f>VLOOKUP(A286,#REF!,3,0)</f>
        <v>#REF!</v>
      </c>
      <c r="M286" s="329">
        <f t="shared" si="2"/>
        <v>526.67999999999995</v>
      </c>
    </row>
    <row r="287" spans="1:13">
      <c r="A287" s="285"/>
      <c r="B287" s="306"/>
      <c r="C287" s="285"/>
      <c r="D287" s="286"/>
      <c r="E287" s="286"/>
      <c r="F287" s="286"/>
      <c r="G287" s="286"/>
      <c r="H287" s="286"/>
      <c r="I287" s="286"/>
      <c r="J287" s="286"/>
      <c r="K287" s="286"/>
      <c r="L287" s="294"/>
      <c r="M287" s="329"/>
    </row>
    <row r="288" spans="1:13">
      <c r="A288" s="277" t="s">
        <v>1357</v>
      </c>
      <c r="B288" s="306" t="s">
        <v>158</v>
      </c>
      <c r="C288" s="277" t="s">
        <v>1358</v>
      </c>
      <c r="D288" s="278"/>
      <c r="E288" s="300">
        <v>1645.36</v>
      </c>
      <c r="F288" s="280"/>
      <c r="G288" s="300">
        <v>3123.6</v>
      </c>
      <c r="H288" s="280"/>
      <c r="I288" s="279">
        <v>0</v>
      </c>
      <c r="J288" s="280"/>
      <c r="K288" s="300">
        <v>4768.96</v>
      </c>
      <c r="L288" s="294" t="e">
        <f>VLOOKUP(A288,#REF!,3,0)</f>
        <v>#REF!</v>
      </c>
      <c r="M288" s="329">
        <f t="shared" si="2"/>
        <v>3123.6</v>
      </c>
    </row>
    <row r="289" spans="1:13">
      <c r="A289" s="281" t="s">
        <v>1362</v>
      </c>
      <c r="B289" s="306" t="s">
        <v>158</v>
      </c>
      <c r="C289" s="281" t="s">
        <v>502</v>
      </c>
      <c r="D289" s="282"/>
      <c r="E289" s="301">
        <v>1645.36</v>
      </c>
      <c r="F289" s="284"/>
      <c r="G289" s="301">
        <v>3123.6</v>
      </c>
      <c r="H289" s="284"/>
      <c r="I289" s="283">
        <v>0</v>
      </c>
      <c r="J289" s="284"/>
      <c r="K289" s="301">
        <v>4768.96</v>
      </c>
      <c r="L289" s="294" t="e">
        <f>VLOOKUP(A289,#REF!,3,0)</f>
        <v>#REF!</v>
      </c>
      <c r="M289" s="329">
        <f t="shared" si="2"/>
        <v>3123.6</v>
      </c>
    </row>
    <row r="290" spans="1:13">
      <c r="A290" s="285"/>
      <c r="B290" s="306"/>
      <c r="C290" s="285"/>
      <c r="D290" s="286"/>
      <c r="E290" s="286"/>
      <c r="F290" s="286"/>
      <c r="G290" s="286"/>
      <c r="H290" s="286"/>
      <c r="I290" s="286"/>
      <c r="J290" s="286"/>
      <c r="K290" s="286"/>
      <c r="L290" s="294"/>
      <c r="M290" s="329"/>
    </row>
    <row r="291" spans="1:13">
      <c r="A291" s="277" t="s">
        <v>1367</v>
      </c>
      <c r="B291" s="306" t="s">
        <v>158</v>
      </c>
      <c r="C291" s="277" t="s">
        <v>1368</v>
      </c>
      <c r="D291" s="278"/>
      <c r="E291" s="300">
        <v>273489.45</v>
      </c>
      <c r="F291" s="280"/>
      <c r="G291" s="300">
        <v>46686.92</v>
      </c>
      <c r="H291" s="280"/>
      <c r="I291" s="279">
        <v>0</v>
      </c>
      <c r="J291" s="280"/>
      <c r="K291" s="300">
        <v>320176.37</v>
      </c>
      <c r="L291" s="294" t="e">
        <f>VLOOKUP(A291,#REF!,3,0)</f>
        <v>#REF!</v>
      </c>
      <c r="M291" s="329">
        <f t="shared" si="2"/>
        <v>46686.92</v>
      </c>
    </row>
    <row r="292" spans="1:13">
      <c r="A292" s="277" t="s">
        <v>1373</v>
      </c>
      <c r="B292" s="306" t="s">
        <v>158</v>
      </c>
      <c r="C292" s="277" t="s">
        <v>1368</v>
      </c>
      <c r="D292" s="278"/>
      <c r="E292" s="300">
        <v>273489.45</v>
      </c>
      <c r="F292" s="280"/>
      <c r="G292" s="300">
        <v>46686.92</v>
      </c>
      <c r="H292" s="280"/>
      <c r="I292" s="279">
        <v>0</v>
      </c>
      <c r="J292" s="280"/>
      <c r="K292" s="300">
        <v>320176.37</v>
      </c>
      <c r="L292" s="294" t="e">
        <f>VLOOKUP(A292,#REF!,3,0)</f>
        <v>#REF!</v>
      </c>
      <c r="M292" s="329">
        <f t="shared" si="2"/>
        <v>46686.92</v>
      </c>
    </row>
    <row r="293" spans="1:13">
      <c r="A293" s="277" t="s">
        <v>1374</v>
      </c>
      <c r="B293" s="306" t="s">
        <v>158</v>
      </c>
      <c r="C293" s="277" t="s">
        <v>1368</v>
      </c>
      <c r="D293" s="278"/>
      <c r="E293" s="300">
        <v>273489.45</v>
      </c>
      <c r="F293" s="280"/>
      <c r="G293" s="300">
        <v>46686.92</v>
      </c>
      <c r="H293" s="280"/>
      <c r="I293" s="279">
        <v>0</v>
      </c>
      <c r="J293" s="280"/>
      <c r="K293" s="300">
        <v>320176.37</v>
      </c>
      <c r="L293" s="294" t="e">
        <f>VLOOKUP(A293,#REF!,3,0)</f>
        <v>#REF!</v>
      </c>
      <c r="M293" s="329">
        <f t="shared" si="2"/>
        <v>46686.92</v>
      </c>
    </row>
    <row r="294" spans="1:13">
      <c r="A294" s="277" t="s">
        <v>1375</v>
      </c>
      <c r="B294" s="306" t="s">
        <v>158</v>
      </c>
      <c r="C294" s="277" t="s">
        <v>1376</v>
      </c>
      <c r="D294" s="278"/>
      <c r="E294" s="300">
        <v>231970.01</v>
      </c>
      <c r="F294" s="280"/>
      <c r="G294" s="300">
        <v>39896.480000000003</v>
      </c>
      <c r="H294" s="280"/>
      <c r="I294" s="279">
        <v>0</v>
      </c>
      <c r="J294" s="280"/>
      <c r="K294" s="300">
        <v>271866.49</v>
      </c>
      <c r="L294" s="294" t="e">
        <f>VLOOKUP(A294,#REF!,3,0)</f>
        <v>#REF!</v>
      </c>
      <c r="M294" s="329">
        <f t="shared" si="2"/>
        <v>39896.480000000003</v>
      </c>
    </row>
    <row r="295" spans="1:13">
      <c r="A295" s="281" t="s">
        <v>1381</v>
      </c>
      <c r="B295" s="306" t="s">
        <v>158</v>
      </c>
      <c r="C295" s="281" t="s">
        <v>1382</v>
      </c>
      <c r="D295" s="282"/>
      <c r="E295" s="301">
        <v>4900</v>
      </c>
      <c r="F295" s="284"/>
      <c r="G295" s="283">
        <v>490</v>
      </c>
      <c r="H295" s="284"/>
      <c r="I295" s="283">
        <v>0</v>
      </c>
      <c r="J295" s="284"/>
      <c r="K295" s="301">
        <v>5390</v>
      </c>
      <c r="L295" s="294" t="e">
        <f>VLOOKUP(A295,#REF!,3,0)</f>
        <v>#REF!</v>
      </c>
      <c r="M295" s="329">
        <f t="shared" si="2"/>
        <v>490</v>
      </c>
    </row>
    <row r="296" spans="1:13">
      <c r="A296" s="281" t="s">
        <v>1386</v>
      </c>
      <c r="B296" s="306" t="s">
        <v>158</v>
      </c>
      <c r="C296" s="281" t="s">
        <v>1387</v>
      </c>
      <c r="D296" s="282"/>
      <c r="E296" s="301">
        <v>35314.870000000003</v>
      </c>
      <c r="F296" s="284"/>
      <c r="G296" s="301">
        <v>7342.09</v>
      </c>
      <c r="H296" s="284"/>
      <c r="I296" s="283">
        <v>0</v>
      </c>
      <c r="J296" s="284"/>
      <c r="K296" s="301">
        <v>42656.959999999999</v>
      </c>
      <c r="L296" s="294" t="e">
        <f>VLOOKUP(A296,#REF!,3,0)</f>
        <v>#REF!</v>
      </c>
      <c r="M296" s="329">
        <f t="shared" si="2"/>
        <v>7342.09</v>
      </c>
    </row>
    <row r="297" spans="1:13">
      <c r="A297" s="281" t="s">
        <v>1391</v>
      </c>
      <c r="B297" s="306" t="s">
        <v>158</v>
      </c>
      <c r="C297" s="281" t="s">
        <v>1392</v>
      </c>
      <c r="D297" s="282"/>
      <c r="E297" s="301">
        <v>9126.01</v>
      </c>
      <c r="F297" s="284"/>
      <c r="G297" s="301">
        <v>4603.96</v>
      </c>
      <c r="H297" s="284"/>
      <c r="I297" s="283">
        <v>0</v>
      </c>
      <c r="J297" s="284"/>
      <c r="K297" s="301">
        <v>13729.97</v>
      </c>
      <c r="L297" s="294" t="e">
        <f>VLOOKUP(A297,#REF!,3,0)</f>
        <v>#REF!</v>
      </c>
      <c r="M297" s="329">
        <f t="shared" si="2"/>
        <v>4603.96</v>
      </c>
    </row>
    <row r="298" spans="1:13">
      <c r="A298" s="281" t="s">
        <v>1396</v>
      </c>
      <c r="B298" s="306" t="s">
        <v>158</v>
      </c>
      <c r="C298" s="281" t="s">
        <v>1397</v>
      </c>
      <c r="D298" s="282"/>
      <c r="E298" s="301">
        <v>91054.01</v>
      </c>
      <c r="F298" s="284"/>
      <c r="G298" s="301">
        <v>10220</v>
      </c>
      <c r="H298" s="284"/>
      <c r="I298" s="283">
        <v>0</v>
      </c>
      <c r="J298" s="284"/>
      <c r="K298" s="301">
        <v>101274.01</v>
      </c>
      <c r="L298" s="294" t="e">
        <f>VLOOKUP(A298,#REF!,3,0)</f>
        <v>#REF!</v>
      </c>
      <c r="M298" s="329">
        <f t="shared" si="2"/>
        <v>10220</v>
      </c>
    </row>
    <row r="299" spans="1:13">
      <c r="A299" s="281" t="s">
        <v>1401</v>
      </c>
      <c r="B299" s="306" t="s">
        <v>158</v>
      </c>
      <c r="C299" s="281" t="s">
        <v>1402</v>
      </c>
      <c r="D299" s="282"/>
      <c r="E299" s="301">
        <v>1566</v>
      </c>
      <c r="F299" s="284"/>
      <c r="G299" s="283">
        <v>0</v>
      </c>
      <c r="H299" s="284"/>
      <c r="I299" s="283">
        <v>0</v>
      </c>
      <c r="J299" s="284"/>
      <c r="K299" s="301">
        <v>1566</v>
      </c>
      <c r="L299" s="294" t="e">
        <f>VLOOKUP(A299,#REF!,3,0)</f>
        <v>#REF!</v>
      </c>
      <c r="M299" s="329">
        <f t="shared" si="2"/>
        <v>0</v>
      </c>
    </row>
    <row r="300" spans="1:13">
      <c r="A300" s="281" t="s">
        <v>1404</v>
      </c>
      <c r="B300" s="306" t="s">
        <v>158</v>
      </c>
      <c r="C300" s="281" t="s">
        <v>1405</v>
      </c>
      <c r="D300" s="282"/>
      <c r="E300" s="301">
        <v>1394.2</v>
      </c>
      <c r="F300" s="284"/>
      <c r="G300" s="301">
        <v>1095.4000000000001</v>
      </c>
      <c r="H300" s="284"/>
      <c r="I300" s="283">
        <v>0</v>
      </c>
      <c r="J300" s="284"/>
      <c r="K300" s="301">
        <v>2489.6</v>
      </c>
      <c r="L300" s="294" t="e">
        <f>VLOOKUP(A300,#REF!,3,0)</f>
        <v>#REF!</v>
      </c>
      <c r="M300" s="329">
        <f t="shared" si="2"/>
        <v>1095.4000000000001</v>
      </c>
    </row>
    <row r="301" spans="1:13">
      <c r="A301" s="281" t="s">
        <v>4613</v>
      </c>
      <c r="B301" s="306" t="s">
        <v>158</v>
      </c>
      <c r="C301" s="281" t="s">
        <v>4614</v>
      </c>
      <c r="D301" s="282"/>
      <c r="E301" s="283">
        <v>161</v>
      </c>
      <c r="F301" s="284"/>
      <c r="G301" s="283">
        <v>0</v>
      </c>
      <c r="H301" s="284"/>
      <c r="I301" s="283">
        <v>0</v>
      </c>
      <c r="J301" s="284"/>
      <c r="K301" s="283">
        <v>161</v>
      </c>
      <c r="L301" s="294" t="e">
        <f>VLOOKUP(A301,#REF!,3,0)</f>
        <v>#REF!</v>
      </c>
      <c r="M301" s="329">
        <f t="shared" si="2"/>
        <v>0</v>
      </c>
    </row>
    <row r="302" spans="1:13">
      <c r="A302" s="281" t="s">
        <v>3935</v>
      </c>
      <c r="B302" s="306" t="s">
        <v>158</v>
      </c>
      <c r="C302" s="281" t="s">
        <v>3936</v>
      </c>
      <c r="D302" s="282"/>
      <c r="E302" s="283">
        <v>522</v>
      </c>
      <c r="F302" s="284"/>
      <c r="G302" s="283">
        <v>532</v>
      </c>
      <c r="H302" s="284"/>
      <c r="I302" s="283">
        <v>0</v>
      </c>
      <c r="J302" s="284"/>
      <c r="K302" s="301">
        <v>1054</v>
      </c>
      <c r="L302" s="294" t="e">
        <f>VLOOKUP(A302,#REF!,3,0)</f>
        <v>#REF!</v>
      </c>
      <c r="M302" s="329">
        <f t="shared" si="2"/>
        <v>532</v>
      </c>
    </row>
    <row r="303" spans="1:13">
      <c r="A303" s="281" t="s">
        <v>3938</v>
      </c>
      <c r="B303" s="306" t="s">
        <v>158</v>
      </c>
      <c r="C303" s="281" t="s">
        <v>3939</v>
      </c>
      <c r="D303" s="282"/>
      <c r="E303" s="301">
        <v>2548.04</v>
      </c>
      <c r="F303" s="284"/>
      <c r="G303" s="283">
        <v>0</v>
      </c>
      <c r="H303" s="284"/>
      <c r="I303" s="283">
        <v>0</v>
      </c>
      <c r="J303" s="284"/>
      <c r="K303" s="301">
        <v>2548.04</v>
      </c>
      <c r="L303" s="294" t="e">
        <f>VLOOKUP(A303,#REF!,3,0)</f>
        <v>#REF!</v>
      </c>
      <c r="M303" s="329">
        <f t="shared" si="2"/>
        <v>0</v>
      </c>
    </row>
    <row r="304" spans="1:13">
      <c r="A304" s="281" t="s">
        <v>1407</v>
      </c>
      <c r="B304" s="306" t="s">
        <v>158</v>
      </c>
      <c r="C304" s="281" t="s">
        <v>1408</v>
      </c>
      <c r="D304" s="282"/>
      <c r="E304" s="301">
        <v>23007.759999999998</v>
      </c>
      <c r="F304" s="284"/>
      <c r="G304" s="301">
        <v>3590.2</v>
      </c>
      <c r="H304" s="284"/>
      <c r="I304" s="283">
        <v>0</v>
      </c>
      <c r="J304" s="284"/>
      <c r="K304" s="301">
        <v>26597.96</v>
      </c>
      <c r="L304" s="294" t="e">
        <f>VLOOKUP(A304,#REF!,3,0)</f>
        <v>#REF!</v>
      </c>
      <c r="M304" s="329">
        <f t="shared" si="2"/>
        <v>3590.2</v>
      </c>
    </row>
    <row r="305" spans="1:13">
      <c r="A305" s="281" t="s">
        <v>1412</v>
      </c>
      <c r="B305" s="306" t="s">
        <v>158</v>
      </c>
      <c r="C305" s="281" t="s">
        <v>1413</v>
      </c>
      <c r="D305" s="282"/>
      <c r="E305" s="301">
        <v>57358.76</v>
      </c>
      <c r="F305" s="284"/>
      <c r="G305" s="301">
        <v>11632.33</v>
      </c>
      <c r="H305" s="284"/>
      <c r="I305" s="283">
        <v>0</v>
      </c>
      <c r="J305" s="284"/>
      <c r="K305" s="301">
        <v>68991.09</v>
      </c>
      <c r="L305" s="294" t="e">
        <f>VLOOKUP(A305,#REF!,3,0)</f>
        <v>#REF!</v>
      </c>
      <c r="M305" s="329">
        <f t="shared" si="2"/>
        <v>11632.33</v>
      </c>
    </row>
    <row r="306" spans="1:13">
      <c r="A306" s="281" t="s">
        <v>1417</v>
      </c>
      <c r="B306" s="306" t="s">
        <v>158</v>
      </c>
      <c r="C306" s="281" t="s">
        <v>1418</v>
      </c>
      <c r="D306" s="282"/>
      <c r="E306" s="301">
        <v>5017.3599999999997</v>
      </c>
      <c r="F306" s="284"/>
      <c r="G306" s="283">
        <v>390.5</v>
      </c>
      <c r="H306" s="284"/>
      <c r="I306" s="283">
        <v>0</v>
      </c>
      <c r="J306" s="284"/>
      <c r="K306" s="301">
        <v>5407.86</v>
      </c>
      <c r="L306" s="294" t="e">
        <f>VLOOKUP(A306,#REF!,3,0)</f>
        <v>#REF!</v>
      </c>
      <c r="M306" s="329">
        <f t="shared" si="2"/>
        <v>390.5</v>
      </c>
    </row>
    <row r="307" spans="1:13">
      <c r="A307" s="285"/>
      <c r="B307" s="306"/>
      <c r="C307" s="285"/>
      <c r="D307" s="286"/>
      <c r="E307" s="286"/>
      <c r="F307" s="286"/>
      <c r="G307" s="286"/>
      <c r="H307" s="286"/>
      <c r="I307" s="286"/>
      <c r="J307" s="286"/>
      <c r="K307" s="286"/>
      <c r="L307" s="294"/>
      <c r="M307" s="329"/>
    </row>
    <row r="308" spans="1:13">
      <c r="A308" s="277" t="s">
        <v>1422</v>
      </c>
      <c r="B308" s="306" t="s">
        <v>158</v>
      </c>
      <c r="C308" s="277" t="s">
        <v>1423</v>
      </c>
      <c r="D308" s="278"/>
      <c r="E308" s="300">
        <v>8909.81</v>
      </c>
      <c r="F308" s="280"/>
      <c r="G308" s="300">
        <v>3950.74</v>
      </c>
      <c r="H308" s="280"/>
      <c r="I308" s="279">
        <v>0</v>
      </c>
      <c r="J308" s="280"/>
      <c r="K308" s="300">
        <v>12860.55</v>
      </c>
      <c r="L308" s="294" t="e">
        <f>VLOOKUP(A308,#REF!,3,0)</f>
        <v>#REF!</v>
      </c>
      <c r="M308" s="329">
        <f t="shared" si="2"/>
        <v>3950.74</v>
      </c>
    </row>
    <row r="309" spans="1:13">
      <c r="A309" s="281" t="s">
        <v>1426</v>
      </c>
      <c r="B309" s="306" t="s">
        <v>158</v>
      </c>
      <c r="C309" s="281" t="s">
        <v>1423</v>
      </c>
      <c r="D309" s="282"/>
      <c r="E309" s="301">
        <v>8909.81</v>
      </c>
      <c r="F309" s="284"/>
      <c r="G309" s="301">
        <v>3950.74</v>
      </c>
      <c r="H309" s="284"/>
      <c r="I309" s="283">
        <v>0</v>
      </c>
      <c r="J309" s="284"/>
      <c r="K309" s="301">
        <v>12860.55</v>
      </c>
      <c r="L309" s="294" t="e">
        <f>VLOOKUP(A309,#REF!,3,0)</f>
        <v>#REF!</v>
      </c>
      <c r="M309" s="329">
        <f t="shared" si="2"/>
        <v>3950.74</v>
      </c>
    </row>
    <row r="310" spans="1:13">
      <c r="A310" s="285"/>
      <c r="B310" s="306"/>
      <c r="C310" s="285"/>
      <c r="D310" s="286"/>
      <c r="E310" s="286"/>
      <c r="F310" s="286"/>
      <c r="G310" s="286"/>
      <c r="H310" s="286"/>
      <c r="I310" s="286"/>
      <c r="J310" s="286"/>
      <c r="K310" s="286"/>
      <c r="L310" s="294"/>
      <c r="M310" s="329"/>
    </row>
    <row r="311" spans="1:13">
      <c r="A311" s="277" t="s">
        <v>1427</v>
      </c>
      <c r="B311" s="306" t="s">
        <v>158</v>
      </c>
      <c r="C311" s="277" t="s">
        <v>1428</v>
      </c>
      <c r="D311" s="278"/>
      <c r="E311" s="279">
        <v>98.47</v>
      </c>
      <c r="F311" s="280"/>
      <c r="G311" s="279">
        <v>322.98</v>
      </c>
      <c r="H311" s="280"/>
      <c r="I311" s="279">
        <v>0</v>
      </c>
      <c r="J311" s="280"/>
      <c r="K311" s="279">
        <v>421.45</v>
      </c>
      <c r="L311" s="294" t="e">
        <f>VLOOKUP(A311,#REF!,3,0)</f>
        <v>#REF!</v>
      </c>
      <c r="M311" s="329">
        <f t="shared" si="2"/>
        <v>322.98</v>
      </c>
    </row>
    <row r="312" spans="1:13">
      <c r="A312" s="281" t="s">
        <v>1430</v>
      </c>
      <c r="B312" s="306" t="s">
        <v>158</v>
      </c>
      <c r="C312" s="281" t="s">
        <v>1431</v>
      </c>
      <c r="D312" s="282"/>
      <c r="E312" s="283">
        <v>98.47</v>
      </c>
      <c r="F312" s="284"/>
      <c r="G312" s="283">
        <v>0</v>
      </c>
      <c r="H312" s="284"/>
      <c r="I312" s="283">
        <v>0</v>
      </c>
      <c r="J312" s="284"/>
      <c r="K312" s="283">
        <v>98.47</v>
      </c>
      <c r="L312" s="294" t="e">
        <f>VLOOKUP(A312,#REF!,3,0)</f>
        <v>#REF!</v>
      </c>
      <c r="M312" s="329">
        <f t="shared" si="2"/>
        <v>0</v>
      </c>
    </row>
    <row r="313" spans="1:13">
      <c r="A313" s="281" t="s">
        <v>1433</v>
      </c>
      <c r="B313" s="306" t="s">
        <v>158</v>
      </c>
      <c r="C313" s="281" t="s">
        <v>1428</v>
      </c>
      <c r="D313" s="282"/>
      <c r="E313" s="283">
        <v>0</v>
      </c>
      <c r="F313" s="284"/>
      <c r="G313" s="283">
        <v>322.98</v>
      </c>
      <c r="H313" s="284"/>
      <c r="I313" s="283">
        <v>0</v>
      </c>
      <c r="J313" s="284"/>
      <c r="K313" s="283">
        <v>322.98</v>
      </c>
      <c r="L313" s="294" t="e">
        <f>VLOOKUP(A313,#REF!,3,0)</f>
        <v>#REF!</v>
      </c>
      <c r="M313" s="329">
        <f t="shared" si="2"/>
        <v>322.98</v>
      </c>
    </row>
    <row r="314" spans="1:13">
      <c r="A314" s="285"/>
      <c r="B314" s="306"/>
      <c r="C314" s="285"/>
      <c r="D314" s="286"/>
      <c r="E314" s="286"/>
      <c r="F314" s="286"/>
      <c r="G314" s="286"/>
      <c r="H314" s="286"/>
      <c r="I314" s="286"/>
      <c r="J314" s="286"/>
      <c r="K314" s="286"/>
      <c r="L314" s="294"/>
      <c r="M314" s="329"/>
    </row>
    <row r="315" spans="1:13">
      <c r="A315" s="277" t="s">
        <v>1435</v>
      </c>
      <c r="B315" s="306" t="s">
        <v>158</v>
      </c>
      <c r="C315" s="277" t="s">
        <v>1436</v>
      </c>
      <c r="D315" s="278"/>
      <c r="E315" s="300">
        <v>32511.16</v>
      </c>
      <c r="F315" s="280"/>
      <c r="G315" s="300">
        <v>2516.7199999999998</v>
      </c>
      <c r="H315" s="280"/>
      <c r="I315" s="279">
        <v>0</v>
      </c>
      <c r="J315" s="280"/>
      <c r="K315" s="300">
        <v>35027.879999999997</v>
      </c>
      <c r="L315" s="294" t="e">
        <f>VLOOKUP(A315,#REF!,3,0)</f>
        <v>#REF!</v>
      </c>
      <c r="M315" s="329">
        <f t="shared" si="2"/>
        <v>2516.7199999999998</v>
      </c>
    </row>
    <row r="316" spans="1:13">
      <c r="A316" s="281" t="s">
        <v>1440</v>
      </c>
      <c r="B316" s="306" t="s">
        <v>158</v>
      </c>
      <c r="C316" s="281" t="s">
        <v>1441</v>
      </c>
      <c r="D316" s="282"/>
      <c r="E316" s="301">
        <v>32511.16</v>
      </c>
      <c r="F316" s="284"/>
      <c r="G316" s="301">
        <v>2516.7199999999998</v>
      </c>
      <c r="H316" s="284"/>
      <c r="I316" s="283">
        <v>0</v>
      </c>
      <c r="J316" s="284"/>
      <c r="K316" s="301">
        <v>35027.879999999997</v>
      </c>
      <c r="L316" s="294" t="e">
        <f>VLOOKUP(A316,#REF!,3,0)</f>
        <v>#REF!</v>
      </c>
      <c r="M316" s="329">
        <f t="shared" si="2"/>
        <v>2516.7199999999998</v>
      </c>
    </row>
    <row r="317" spans="1:13">
      <c r="A317" s="285"/>
      <c r="B317" s="306"/>
      <c r="C317" s="285"/>
      <c r="D317" s="286"/>
      <c r="E317" s="286"/>
      <c r="F317" s="286"/>
      <c r="G317" s="286"/>
      <c r="H317" s="286"/>
      <c r="I317" s="286"/>
      <c r="J317" s="286"/>
      <c r="K317" s="286"/>
      <c r="L317" s="294"/>
      <c r="M317" s="329"/>
    </row>
    <row r="318" spans="1:13">
      <c r="A318" s="277" t="s">
        <v>1442</v>
      </c>
      <c r="B318" s="306" t="s">
        <v>158</v>
      </c>
      <c r="C318" s="277" t="s">
        <v>1443</v>
      </c>
      <c r="D318" s="278"/>
      <c r="E318" s="300">
        <v>17120.96</v>
      </c>
      <c r="F318" s="280"/>
      <c r="G318" s="300">
        <v>1597.92</v>
      </c>
      <c r="H318" s="280"/>
      <c r="I318" s="279">
        <v>0</v>
      </c>
      <c r="J318" s="280"/>
      <c r="K318" s="300">
        <v>18718.88</v>
      </c>
      <c r="L318" s="294" t="e">
        <f>VLOOKUP(A318,#REF!,3,0)</f>
        <v>#REF!</v>
      </c>
      <c r="M318" s="329">
        <f t="shared" si="2"/>
        <v>1597.92</v>
      </c>
    </row>
    <row r="319" spans="1:13">
      <c r="A319" s="277" t="s">
        <v>1447</v>
      </c>
      <c r="B319" s="306" t="s">
        <v>158</v>
      </c>
      <c r="C319" s="277" t="s">
        <v>1443</v>
      </c>
      <c r="D319" s="278"/>
      <c r="E319" s="300">
        <v>17120.96</v>
      </c>
      <c r="F319" s="280"/>
      <c r="G319" s="300">
        <v>1597.92</v>
      </c>
      <c r="H319" s="280"/>
      <c r="I319" s="279">
        <v>0</v>
      </c>
      <c r="J319" s="280"/>
      <c r="K319" s="300">
        <v>18718.88</v>
      </c>
      <c r="L319" s="294" t="e">
        <f>VLOOKUP(A319,#REF!,3,0)</f>
        <v>#REF!</v>
      </c>
      <c r="M319" s="329">
        <f t="shared" si="2"/>
        <v>1597.92</v>
      </c>
    </row>
    <row r="320" spans="1:13">
      <c r="A320" s="277" t="s">
        <v>1448</v>
      </c>
      <c r="B320" s="306" t="s">
        <v>158</v>
      </c>
      <c r="C320" s="277" t="s">
        <v>1443</v>
      </c>
      <c r="D320" s="278"/>
      <c r="E320" s="300">
        <v>17120.96</v>
      </c>
      <c r="F320" s="280"/>
      <c r="G320" s="300">
        <v>1597.92</v>
      </c>
      <c r="H320" s="280"/>
      <c r="I320" s="279">
        <v>0</v>
      </c>
      <c r="J320" s="280"/>
      <c r="K320" s="300">
        <v>18718.88</v>
      </c>
      <c r="L320" s="294" t="e">
        <f>VLOOKUP(A320,#REF!,3,0)</f>
        <v>#REF!</v>
      </c>
      <c r="M320" s="329">
        <f t="shared" si="2"/>
        <v>1597.92</v>
      </c>
    </row>
    <row r="321" spans="1:13">
      <c r="A321" s="277" t="s">
        <v>1449</v>
      </c>
      <c r="B321" s="306" t="s">
        <v>158</v>
      </c>
      <c r="C321" s="277" t="s">
        <v>1450</v>
      </c>
      <c r="D321" s="278"/>
      <c r="E321" s="300">
        <v>2290.88</v>
      </c>
      <c r="F321" s="280"/>
      <c r="G321" s="279">
        <v>0</v>
      </c>
      <c r="H321" s="280"/>
      <c r="I321" s="279">
        <v>0</v>
      </c>
      <c r="J321" s="280"/>
      <c r="K321" s="300">
        <v>2290.88</v>
      </c>
      <c r="L321" s="294" t="e">
        <f>VLOOKUP(A321,#REF!,3,0)</f>
        <v>#REF!</v>
      </c>
      <c r="M321" s="329">
        <f t="shared" si="2"/>
        <v>0</v>
      </c>
    </row>
    <row r="322" spans="1:13">
      <c r="A322" s="281" t="s">
        <v>1452</v>
      </c>
      <c r="B322" s="306" t="s">
        <v>158</v>
      </c>
      <c r="C322" s="281" t="s">
        <v>1453</v>
      </c>
      <c r="D322" s="282"/>
      <c r="E322" s="283">
        <v>290.88</v>
      </c>
      <c r="F322" s="284"/>
      <c r="G322" s="283">
        <v>0</v>
      </c>
      <c r="H322" s="284"/>
      <c r="I322" s="283">
        <v>0</v>
      </c>
      <c r="J322" s="284"/>
      <c r="K322" s="283">
        <v>290.88</v>
      </c>
      <c r="L322" s="294" t="e">
        <f>VLOOKUP(A322,#REF!,3,0)</f>
        <v>#REF!</v>
      </c>
      <c r="M322" s="329">
        <f t="shared" si="2"/>
        <v>0</v>
      </c>
    </row>
    <row r="323" spans="1:13">
      <c r="A323" s="281" t="s">
        <v>2804</v>
      </c>
      <c r="B323" s="306" t="s">
        <v>158</v>
      </c>
      <c r="C323" s="281" t="s">
        <v>2805</v>
      </c>
      <c r="D323" s="282"/>
      <c r="E323" s="301">
        <v>2000</v>
      </c>
      <c r="F323" s="284"/>
      <c r="G323" s="283">
        <v>0</v>
      </c>
      <c r="H323" s="284"/>
      <c r="I323" s="283">
        <v>0</v>
      </c>
      <c r="J323" s="284"/>
      <c r="K323" s="301">
        <v>2000</v>
      </c>
      <c r="L323" s="294" t="e">
        <f>VLOOKUP(A323,#REF!,3,0)</f>
        <v>#REF!</v>
      </c>
      <c r="M323" s="329">
        <f t="shared" si="2"/>
        <v>0</v>
      </c>
    </row>
    <row r="324" spans="1:13">
      <c r="A324" s="285"/>
      <c r="B324" s="306"/>
      <c r="C324" s="285"/>
      <c r="D324" s="286"/>
      <c r="E324" s="286"/>
      <c r="F324" s="286"/>
      <c r="G324" s="286"/>
      <c r="H324" s="286"/>
      <c r="I324" s="286"/>
      <c r="J324" s="286"/>
      <c r="K324" s="286"/>
      <c r="L324" s="294"/>
      <c r="M324" s="329"/>
    </row>
    <row r="325" spans="1:13">
      <c r="A325" s="277" t="s">
        <v>4725</v>
      </c>
      <c r="B325" s="306" t="s">
        <v>158</v>
      </c>
      <c r="C325" s="277" t="s">
        <v>4726</v>
      </c>
      <c r="D325" s="278"/>
      <c r="E325" s="279">
        <v>0</v>
      </c>
      <c r="F325" s="280"/>
      <c r="G325" s="279">
        <v>250</v>
      </c>
      <c r="H325" s="280"/>
      <c r="I325" s="279">
        <v>0</v>
      </c>
      <c r="J325" s="280"/>
      <c r="K325" s="279">
        <v>250</v>
      </c>
      <c r="L325" s="294" t="e">
        <f>VLOOKUP(A325,#REF!,3,0)</f>
        <v>#REF!</v>
      </c>
      <c r="M325" s="329">
        <f t="shared" ref="M325:M387" si="3">G325-I325</f>
        <v>250</v>
      </c>
    </row>
    <row r="326" spans="1:13">
      <c r="A326" s="281" t="s">
        <v>4727</v>
      </c>
      <c r="B326" s="306" t="s">
        <v>158</v>
      </c>
      <c r="C326" s="281" t="s">
        <v>1931</v>
      </c>
      <c r="D326" s="282"/>
      <c r="E326" s="283">
        <v>0</v>
      </c>
      <c r="F326" s="284"/>
      <c r="G326" s="283">
        <v>250</v>
      </c>
      <c r="H326" s="284"/>
      <c r="I326" s="283">
        <v>0</v>
      </c>
      <c r="J326" s="284"/>
      <c r="K326" s="283">
        <v>250</v>
      </c>
      <c r="L326" s="294" t="e">
        <f>VLOOKUP(A326,#REF!,3,0)</f>
        <v>#REF!</v>
      </c>
      <c r="M326" s="329">
        <f t="shared" si="3"/>
        <v>250</v>
      </c>
    </row>
    <row r="327" spans="1:13">
      <c r="A327" s="285"/>
      <c r="B327" s="306"/>
      <c r="C327" s="285"/>
      <c r="D327" s="286"/>
      <c r="E327" s="286"/>
      <c r="F327" s="286"/>
      <c r="G327" s="286"/>
      <c r="H327" s="286"/>
      <c r="I327" s="286"/>
      <c r="J327" s="286"/>
      <c r="K327" s="286"/>
      <c r="L327" s="294"/>
      <c r="M327" s="329"/>
    </row>
    <row r="328" spans="1:13">
      <c r="A328" s="277" t="s">
        <v>1903</v>
      </c>
      <c r="B328" s="306" t="s">
        <v>158</v>
      </c>
      <c r="C328" s="277" t="s">
        <v>1904</v>
      </c>
      <c r="D328" s="278"/>
      <c r="E328" s="300">
        <v>6065.63</v>
      </c>
      <c r="F328" s="280"/>
      <c r="G328" s="279">
        <v>0</v>
      </c>
      <c r="H328" s="280"/>
      <c r="I328" s="279">
        <v>0</v>
      </c>
      <c r="J328" s="280"/>
      <c r="K328" s="300">
        <v>6065.63</v>
      </c>
      <c r="L328" s="294" t="e">
        <f>VLOOKUP(A328,#REF!,3,0)</f>
        <v>#REF!</v>
      </c>
      <c r="M328" s="329">
        <f t="shared" si="3"/>
        <v>0</v>
      </c>
    </row>
    <row r="329" spans="1:13">
      <c r="A329" s="281" t="s">
        <v>1907</v>
      </c>
      <c r="B329" s="306" t="s">
        <v>158</v>
      </c>
      <c r="C329" s="281" t="s">
        <v>1908</v>
      </c>
      <c r="D329" s="282"/>
      <c r="E329" s="301">
        <v>2354.84</v>
      </c>
      <c r="F329" s="284"/>
      <c r="G329" s="283">
        <v>0</v>
      </c>
      <c r="H329" s="284"/>
      <c r="I329" s="283">
        <v>0</v>
      </c>
      <c r="J329" s="284"/>
      <c r="K329" s="301">
        <v>2354.84</v>
      </c>
      <c r="L329" s="294" t="e">
        <f>VLOOKUP(A329,#REF!,3,0)</f>
        <v>#REF!</v>
      </c>
      <c r="M329" s="329">
        <f t="shared" si="3"/>
        <v>0</v>
      </c>
    </row>
    <row r="330" spans="1:13">
      <c r="A330" s="281" t="s">
        <v>4711</v>
      </c>
      <c r="B330" s="306" t="s">
        <v>158</v>
      </c>
      <c r="C330" s="281" t="s">
        <v>2805</v>
      </c>
      <c r="D330" s="282"/>
      <c r="E330" s="301">
        <v>3710.79</v>
      </c>
      <c r="F330" s="284"/>
      <c r="G330" s="283">
        <v>0</v>
      </c>
      <c r="H330" s="284"/>
      <c r="I330" s="283">
        <v>0</v>
      </c>
      <c r="J330" s="284"/>
      <c r="K330" s="301">
        <v>3710.79</v>
      </c>
      <c r="L330" s="294" t="e">
        <f>VLOOKUP(A330,#REF!,3,0)</f>
        <v>#REF!</v>
      </c>
      <c r="M330" s="329">
        <f t="shared" si="3"/>
        <v>0</v>
      </c>
    </row>
    <row r="331" spans="1:13">
      <c r="A331" s="285"/>
      <c r="B331" s="306"/>
      <c r="C331" s="285"/>
      <c r="D331" s="286"/>
      <c r="E331" s="286"/>
      <c r="F331" s="286"/>
      <c r="G331" s="286"/>
      <c r="H331" s="286"/>
      <c r="I331" s="286"/>
      <c r="J331" s="286"/>
      <c r="K331" s="286"/>
      <c r="L331" s="294"/>
      <c r="M331" s="329"/>
    </row>
    <row r="332" spans="1:13">
      <c r="A332" s="277" t="s">
        <v>1454</v>
      </c>
      <c r="B332" s="306" t="s">
        <v>158</v>
      </c>
      <c r="C332" s="277" t="s">
        <v>1455</v>
      </c>
      <c r="D332" s="278"/>
      <c r="E332" s="300">
        <v>6372.45</v>
      </c>
      <c r="F332" s="280"/>
      <c r="G332" s="300">
        <v>1274.49</v>
      </c>
      <c r="H332" s="280"/>
      <c r="I332" s="279">
        <v>0</v>
      </c>
      <c r="J332" s="280"/>
      <c r="K332" s="300">
        <v>7646.94</v>
      </c>
      <c r="L332" s="294" t="e">
        <f>VLOOKUP(A332,#REF!,3,0)</f>
        <v>#REF!</v>
      </c>
      <c r="M332" s="329">
        <f t="shared" si="3"/>
        <v>1274.49</v>
      </c>
    </row>
    <row r="333" spans="1:13">
      <c r="A333" s="281" t="s">
        <v>1459</v>
      </c>
      <c r="B333" s="306" t="s">
        <v>158</v>
      </c>
      <c r="C333" s="281" t="s">
        <v>1460</v>
      </c>
      <c r="D333" s="282"/>
      <c r="E333" s="301">
        <v>6372.45</v>
      </c>
      <c r="F333" s="284"/>
      <c r="G333" s="301">
        <v>1274.49</v>
      </c>
      <c r="H333" s="284"/>
      <c r="I333" s="283">
        <v>0</v>
      </c>
      <c r="J333" s="284"/>
      <c r="K333" s="301">
        <v>7646.94</v>
      </c>
      <c r="L333" s="294" t="e">
        <f>VLOOKUP(A333,#REF!,3,0)</f>
        <v>#REF!</v>
      </c>
      <c r="M333" s="329">
        <f t="shared" si="3"/>
        <v>1274.49</v>
      </c>
    </row>
    <row r="334" spans="1:13">
      <c r="A334" s="285"/>
      <c r="B334" s="306"/>
      <c r="C334" s="285"/>
      <c r="D334" s="286"/>
      <c r="E334" s="286"/>
      <c r="F334" s="286"/>
      <c r="G334" s="286"/>
      <c r="H334" s="286"/>
      <c r="I334" s="286"/>
      <c r="J334" s="286"/>
      <c r="K334" s="286"/>
      <c r="L334" s="294"/>
      <c r="M334" s="329"/>
    </row>
    <row r="335" spans="1:13">
      <c r="A335" s="277" t="s">
        <v>4728</v>
      </c>
      <c r="B335" s="306" t="s">
        <v>158</v>
      </c>
      <c r="C335" s="277" t="s">
        <v>1358</v>
      </c>
      <c r="D335" s="278"/>
      <c r="E335" s="279">
        <v>0</v>
      </c>
      <c r="F335" s="280"/>
      <c r="G335" s="279">
        <v>73.430000000000007</v>
      </c>
      <c r="H335" s="280"/>
      <c r="I335" s="279">
        <v>0</v>
      </c>
      <c r="J335" s="280"/>
      <c r="K335" s="279">
        <v>73.430000000000007</v>
      </c>
      <c r="L335" s="294" t="e">
        <f>VLOOKUP(A335,#REF!,3,0)</f>
        <v>#REF!</v>
      </c>
      <c r="M335" s="329">
        <f t="shared" si="3"/>
        <v>73.430000000000007</v>
      </c>
    </row>
    <row r="336" spans="1:13">
      <c r="A336" s="281" t="s">
        <v>4729</v>
      </c>
      <c r="B336" s="306" t="s">
        <v>158</v>
      </c>
      <c r="C336" s="281" t="s">
        <v>4730</v>
      </c>
      <c r="D336" s="282"/>
      <c r="E336" s="283">
        <v>0</v>
      </c>
      <c r="F336" s="284"/>
      <c r="G336" s="283">
        <v>73.430000000000007</v>
      </c>
      <c r="H336" s="284"/>
      <c r="I336" s="283">
        <v>0</v>
      </c>
      <c r="J336" s="284"/>
      <c r="K336" s="283">
        <v>73.430000000000007</v>
      </c>
      <c r="L336" s="294" t="e">
        <f>VLOOKUP(A336,#REF!,3,0)</f>
        <v>#REF!</v>
      </c>
      <c r="M336" s="329">
        <f t="shared" si="3"/>
        <v>73.430000000000007</v>
      </c>
    </row>
    <row r="337" spans="1:13">
      <c r="A337" s="285"/>
      <c r="B337" s="306"/>
      <c r="C337" s="285"/>
      <c r="D337" s="286"/>
      <c r="E337" s="286"/>
      <c r="F337" s="286"/>
      <c r="G337" s="286"/>
      <c r="H337" s="286"/>
      <c r="I337" s="286"/>
      <c r="J337" s="286"/>
      <c r="K337" s="286"/>
      <c r="L337" s="294"/>
      <c r="M337" s="329"/>
    </row>
    <row r="338" spans="1:13">
      <c r="A338" s="277" t="s">
        <v>1461</v>
      </c>
      <c r="B338" s="306" t="s">
        <v>158</v>
      </c>
      <c r="C338" s="277" t="s">
        <v>1462</v>
      </c>
      <c r="D338" s="278"/>
      <c r="E338" s="300">
        <v>2392</v>
      </c>
      <c r="F338" s="280"/>
      <c r="G338" s="279">
        <v>0</v>
      </c>
      <c r="H338" s="280"/>
      <c r="I338" s="279">
        <v>0</v>
      </c>
      <c r="J338" s="280"/>
      <c r="K338" s="300">
        <v>2392</v>
      </c>
      <c r="L338" s="294" t="e">
        <f>VLOOKUP(A338,#REF!,3,0)</f>
        <v>#REF!</v>
      </c>
      <c r="M338" s="329">
        <f t="shared" si="3"/>
        <v>0</v>
      </c>
    </row>
    <row r="339" spans="1:13">
      <c r="A339" s="281" t="s">
        <v>4681</v>
      </c>
      <c r="B339" s="306" t="s">
        <v>158</v>
      </c>
      <c r="C339" s="281" t="s">
        <v>4682</v>
      </c>
      <c r="D339" s="282"/>
      <c r="E339" s="301">
        <v>2392</v>
      </c>
      <c r="F339" s="284"/>
      <c r="G339" s="283">
        <v>0</v>
      </c>
      <c r="H339" s="284"/>
      <c r="I339" s="283">
        <v>0</v>
      </c>
      <c r="J339" s="284"/>
      <c r="K339" s="301">
        <v>2392</v>
      </c>
      <c r="L339" s="294" t="e">
        <f>VLOOKUP(A339,#REF!,3,0)</f>
        <v>#REF!</v>
      </c>
      <c r="M339" s="329">
        <f t="shared" si="3"/>
        <v>0</v>
      </c>
    </row>
    <row r="340" spans="1:13">
      <c r="A340" s="285"/>
      <c r="B340" s="306"/>
      <c r="C340" s="285"/>
      <c r="D340" s="286"/>
      <c r="E340" s="286"/>
      <c r="F340" s="286"/>
      <c r="G340" s="286"/>
      <c r="H340" s="286"/>
      <c r="I340" s="286"/>
      <c r="J340" s="286"/>
      <c r="K340" s="286"/>
      <c r="L340" s="294"/>
      <c r="M340" s="329"/>
    </row>
    <row r="341" spans="1:13">
      <c r="A341" s="277" t="s">
        <v>1468</v>
      </c>
      <c r="B341" s="306" t="s">
        <v>158</v>
      </c>
      <c r="C341" s="277" t="s">
        <v>1469</v>
      </c>
      <c r="D341" s="278"/>
      <c r="E341" s="300">
        <v>28610.29</v>
      </c>
      <c r="F341" s="280"/>
      <c r="G341" s="300">
        <v>1541.44</v>
      </c>
      <c r="H341" s="280"/>
      <c r="I341" s="279">
        <v>0</v>
      </c>
      <c r="J341" s="280"/>
      <c r="K341" s="300">
        <v>30151.73</v>
      </c>
      <c r="L341" s="294" t="e">
        <f>VLOOKUP(A341,#REF!,3,0)</f>
        <v>#REF!</v>
      </c>
      <c r="M341" s="329">
        <f t="shared" si="3"/>
        <v>1541.44</v>
      </c>
    </row>
    <row r="342" spans="1:13">
      <c r="A342" s="277" t="s">
        <v>1473</v>
      </c>
      <c r="B342" s="306" t="s">
        <v>158</v>
      </c>
      <c r="C342" s="277" t="s">
        <v>1469</v>
      </c>
      <c r="D342" s="278"/>
      <c r="E342" s="300">
        <v>28610.29</v>
      </c>
      <c r="F342" s="280"/>
      <c r="G342" s="300">
        <v>1541.44</v>
      </c>
      <c r="H342" s="280"/>
      <c r="I342" s="279">
        <v>0</v>
      </c>
      <c r="J342" s="280"/>
      <c r="K342" s="300">
        <v>30151.73</v>
      </c>
      <c r="L342" s="294" t="e">
        <f>VLOOKUP(A342,#REF!,3,0)</f>
        <v>#REF!</v>
      </c>
      <c r="M342" s="329">
        <f t="shared" si="3"/>
        <v>1541.44</v>
      </c>
    </row>
    <row r="343" spans="1:13">
      <c r="A343" s="277" t="s">
        <v>1474</v>
      </c>
      <c r="B343" s="306" t="s">
        <v>158</v>
      </c>
      <c r="C343" s="277" t="s">
        <v>1469</v>
      </c>
      <c r="D343" s="278"/>
      <c r="E343" s="300">
        <v>28610.29</v>
      </c>
      <c r="F343" s="280"/>
      <c r="G343" s="300">
        <v>1541.44</v>
      </c>
      <c r="H343" s="280"/>
      <c r="I343" s="279">
        <v>0</v>
      </c>
      <c r="J343" s="280"/>
      <c r="K343" s="300">
        <v>30151.73</v>
      </c>
      <c r="L343" s="294" t="e">
        <f>VLOOKUP(A343,#REF!,3,0)</f>
        <v>#REF!</v>
      </c>
      <c r="M343" s="329">
        <f t="shared" si="3"/>
        <v>1541.44</v>
      </c>
    </row>
    <row r="344" spans="1:13">
      <c r="A344" s="277" t="s">
        <v>1480</v>
      </c>
      <c r="B344" s="306" t="s">
        <v>158</v>
      </c>
      <c r="C344" s="277" t="s">
        <v>1481</v>
      </c>
      <c r="D344" s="278"/>
      <c r="E344" s="300">
        <v>28610.29</v>
      </c>
      <c r="F344" s="280"/>
      <c r="G344" s="300">
        <v>1541.44</v>
      </c>
      <c r="H344" s="280"/>
      <c r="I344" s="279">
        <v>0</v>
      </c>
      <c r="J344" s="280"/>
      <c r="K344" s="300">
        <v>30151.73</v>
      </c>
      <c r="L344" s="294" t="e">
        <f>VLOOKUP(A344,#REF!,3,0)</f>
        <v>#REF!</v>
      </c>
      <c r="M344" s="329">
        <f t="shared" si="3"/>
        <v>1541.44</v>
      </c>
    </row>
    <row r="345" spans="1:13">
      <c r="A345" s="281" t="s">
        <v>3465</v>
      </c>
      <c r="B345" s="306" t="s">
        <v>158</v>
      </c>
      <c r="C345" s="281" t="s">
        <v>1605</v>
      </c>
      <c r="D345" s="282"/>
      <c r="E345" s="301">
        <v>3366.37</v>
      </c>
      <c r="F345" s="284"/>
      <c r="G345" s="283">
        <v>0</v>
      </c>
      <c r="H345" s="284"/>
      <c r="I345" s="283">
        <v>0</v>
      </c>
      <c r="J345" s="284"/>
      <c r="K345" s="301">
        <v>3366.37</v>
      </c>
      <c r="L345" s="294" t="e">
        <f>VLOOKUP(A345,#REF!,3,0)</f>
        <v>#REF!</v>
      </c>
      <c r="M345" s="329">
        <f t="shared" si="3"/>
        <v>0</v>
      </c>
    </row>
    <row r="346" spans="1:13">
      <c r="A346" s="281" t="s">
        <v>1485</v>
      </c>
      <c r="B346" s="306" t="s">
        <v>158</v>
      </c>
      <c r="C346" s="281" t="s">
        <v>1486</v>
      </c>
      <c r="D346" s="282"/>
      <c r="E346" s="301">
        <v>3129.65</v>
      </c>
      <c r="F346" s="284"/>
      <c r="G346" s="283">
        <v>0</v>
      </c>
      <c r="H346" s="284"/>
      <c r="I346" s="283">
        <v>0</v>
      </c>
      <c r="J346" s="284"/>
      <c r="K346" s="301">
        <v>3129.65</v>
      </c>
      <c r="L346" s="294" t="e">
        <f>VLOOKUP(A346,#REF!,3,0)</f>
        <v>#REF!</v>
      </c>
      <c r="M346" s="329">
        <f t="shared" si="3"/>
        <v>0</v>
      </c>
    </row>
    <row r="347" spans="1:13">
      <c r="A347" s="281" t="s">
        <v>1490</v>
      </c>
      <c r="B347" s="306" t="s">
        <v>158</v>
      </c>
      <c r="C347" s="281" t="s">
        <v>1491</v>
      </c>
      <c r="D347" s="282"/>
      <c r="E347" s="301">
        <v>15036.71</v>
      </c>
      <c r="F347" s="284"/>
      <c r="G347" s="301">
        <v>1541.44</v>
      </c>
      <c r="H347" s="284"/>
      <c r="I347" s="283">
        <v>0</v>
      </c>
      <c r="J347" s="284"/>
      <c r="K347" s="301">
        <v>16578.150000000001</v>
      </c>
      <c r="L347" s="294" t="e">
        <f>VLOOKUP(A347,#REF!,3,0)</f>
        <v>#REF!</v>
      </c>
      <c r="M347" s="329">
        <f t="shared" si="3"/>
        <v>1541.44</v>
      </c>
    </row>
    <row r="348" spans="1:13">
      <c r="A348" s="281" t="s">
        <v>4712</v>
      </c>
      <c r="B348" s="306" t="s">
        <v>158</v>
      </c>
      <c r="C348" s="281" t="s">
        <v>1467</v>
      </c>
      <c r="D348" s="282"/>
      <c r="E348" s="301">
        <v>7077.56</v>
      </c>
      <c r="F348" s="284"/>
      <c r="G348" s="283">
        <v>0</v>
      </c>
      <c r="H348" s="284"/>
      <c r="I348" s="283">
        <v>0</v>
      </c>
      <c r="J348" s="284"/>
      <c r="K348" s="301">
        <v>7077.56</v>
      </c>
      <c r="L348" s="294" t="e">
        <f>VLOOKUP(A348,#REF!,3,0)</f>
        <v>#REF!</v>
      </c>
      <c r="M348" s="329">
        <f t="shared" si="3"/>
        <v>0</v>
      </c>
    </row>
    <row r="349" spans="1:13">
      <c r="A349" s="285"/>
      <c r="B349" s="306"/>
      <c r="C349" s="285"/>
      <c r="D349" s="286"/>
      <c r="E349" s="286"/>
      <c r="F349" s="286"/>
      <c r="G349" s="286"/>
      <c r="H349" s="286"/>
      <c r="I349" s="286"/>
      <c r="J349" s="286"/>
      <c r="K349" s="286"/>
      <c r="L349" s="294"/>
      <c r="M349" s="329"/>
    </row>
    <row r="350" spans="1:13">
      <c r="A350" s="277" t="s">
        <v>1519</v>
      </c>
      <c r="B350" s="306" t="s">
        <v>158</v>
      </c>
      <c r="C350" s="277" t="s">
        <v>1520</v>
      </c>
      <c r="D350" s="278"/>
      <c r="E350" s="300">
        <v>14470.29</v>
      </c>
      <c r="F350" s="280"/>
      <c r="G350" s="279">
        <v>0</v>
      </c>
      <c r="H350" s="280"/>
      <c r="I350" s="279">
        <v>0</v>
      </c>
      <c r="J350" s="280"/>
      <c r="K350" s="300">
        <v>14470.29</v>
      </c>
      <c r="L350" s="294" t="e">
        <f>VLOOKUP(A350,#REF!,3,0)</f>
        <v>#REF!</v>
      </c>
      <c r="M350" s="329">
        <f t="shared" si="3"/>
        <v>0</v>
      </c>
    </row>
    <row r="351" spans="1:13">
      <c r="A351" s="277" t="s">
        <v>1524</v>
      </c>
      <c r="B351" s="306" t="s">
        <v>158</v>
      </c>
      <c r="C351" s="277" t="s">
        <v>1525</v>
      </c>
      <c r="D351" s="278"/>
      <c r="E351" s="300">
        <v>14470.29</v>
      </c>
      <c r="F351" s="280"/>
      <c r="G351" s="279">
        <v>0</v>
      </c>
      <c r="H351" s="280"/>
      <c r="I351" s="279">
        <v>0</v>
      </c>
      <c r="J351" s="280"/>
      <c r="K351" s="300">
        <v>14470.29</v>
      </c>
      <c r="L351" s="294" t="e">
        <f>VLOOKUP(A351,#REF!,3,0)</f>
        <v>#REF!</v>
      </c>
      <c r="M351" s="329">
        <f t="shared" si="3"/>
        <v>0</v>
      </c>
    </row>
    <row r="352" spans="1:13">
      <c r="A352" s="277" t="s">
        <v>1526</v>
      </c>
      <c r="B352" s="306" t="s">
        <v>158</v>
      </c>
      <c r="C352" s="277" t="s">
        <v>1525</v>
      </c>
      <c r="D352" s="278"/>
      <c r="E352" s="300">
        <v>14470.29</v>
      </c>
      <c r="F352" s="280"/>
      <c r="G352" s="279">
        <v>0</v>
      </c>
      <c r="H352" s="280"/>
      <c r="I352" s="279">
        <v>0</v>
      </c>
      <c r="J352" s="280"/>
      <c r="K352" s="300">
        <v>14470.29</v>
      </c>
      <c r="L352" s="294" t="e">
        <f>VLOOKUP(A352,#REF!,3,0)</f>
        <v>#REF!</v>
      </c>
      <c r="M352" s="329">
        <f t="shared" si="3"/>
        <v>0</v>
      </c>
    </row>
    <row r="353" spans="1:13">
      <c r="A353" s="277" t="s">
        <v>1527</v>
      </c>
      <c r="B353" s="306" t="s">
        <v>158</v>
      </c>
      <c r="C353" s="277" t="s">
        <v>1528</v>
      </c>
      <c r="D353" s="278"/>
      <c r="E353" s="300">
        <v>14470.29</v>
      </c>
      <c r="F353" s="280"/>
      <c r="G353" s="279">
        <v>0</v>
      </c>
      <c r="H353" s="280"/>
      <c r="I353" s="279">
        <v>0</v>
      </c>
      <c r="J353" s="280"/>
      <c r="K353" s="300">
        <v>14470.29</v>
      </c>
      <c r="L353" s="294" t="e">
        <f>VLOOKUP(A353,#REF!,3,0)</f>
        <v>#REF!</v>
      </c>
      <c r="M353" s="329">
        <f t="shared" si="3"/>
        <v>0</v>
      </c>
    </row>
    <row r="354" spans="1:13">
      <c r="A354" s="281" t="s">
        <v>1532</v>
      </c>
      <c r="B354" s="306" t="s">
        <v>158</v>
      </c>
      <c r="C354" s="281" t="s">
        <v>1533</v>
      </c>
      <c r="D354" s="282"/>
      <c r="E354" s="301">
        <v>10373.09</v>
      </c>
      <c r="F354" s="284"/>
      <c r="G354" s="283">
        <v>0</v>
      </c>
      <c r="H354" s="284"/>
      <c r="I354" s="283">
        <v>0</v>
      </c>
      <c r="J354" s="284"/>
      <c r="K354" s="301">
        <v>10373.09</v>
      </c>
      <c r="L354" s="294" t="e">
        <f>VLOOKUP(A354,#REF!,3,0)</f>
        <v>#REF!</v>
      </c>
      <c r="M354" s="329">
        <f t="shared" si="3"/>
        <v>0</v>
      </c>
    </row>
    <row r="355" spans="1:13">
      <c r="A355" s="281" t="s">
        <v>1535</v>
      </c>
      <c r="B355" s="306" t="s">
        <v>158</v>
      </c>
      <c r="C355" s="281" t="s">
        <v>1536</v>
      </c>
      <c r="D355" s="282"/>
      <c r="E355" s="301">
        <v>4097.2</v>
      </c>
      <c r="F355" s="284"/>
      <c r="G355" s="283">
        <v>0</v>
      </c>
      <c r="H355" s="284"/>
      <c r="I355" s="283">
        <v>0</v>
      </c>
      <c r="J355" s="284"/>
      <c r="K355" s="301">
        <v>4097.2</v>
      </c>
      <c r="L355" s="294" t="e">
        <f>VLOOKUP(A355,#REF!,3,0)</f>
        <v>#REF!</v>
      </c>
      <c r="M355" s="329">
        <f t="shared" si="3"/>
        <v>0</v>
      </c>
    </row>
    <row r="356" spans="1:13">
      <c r="A356" s="285"/>
      <c r="B356" s="306"/>
      <c r="C356" s="285"/>
      <c r="D356" s="286"/>
      <c r="E356" s="286"/>
      <c r="F356" s="286"/>
      <c r="G356" s="286"/>
      <c r="H356" s="286"/>
      <c r="I356" s="286"/>
      <c r="J356" s="286"/>
      <c r="K356" s="286"/>
      <c r="L356" s="294"/>
      <c r="M356" s="329"/>
    </row>
    <row r="357" spans="1:13">
      <c r="A357" s="277" t="s">
        <v>1542</v>
      </c>
      <c r="B357" s="306" t="s">
        <v>158</v>
      </c>
      <c r="C357" s="277" t="s">
        <v>1543</v>
      </c>
      <c r="D357" s="278"/>
      <c r="E357" s="300">
        <v>47979.55</v>
      </c>
      <c r="F357" s="280"/>
      <c r="G357" s="300">
        <v>11152.96</v>
      </c>
      <c r="H357" s="280"/>
      <c r="I357" s="279">
        <v>0</v>
      </c>
      <c r="J357" s="280"/>
      <c r="K357" s="300">
        <v>59132.51</v>
      </c>
      <c r="L357" s="294" t="e">
        <f>VLOOKUP(A357,#REF!,3,0)</f>
        <v>#REF!</v>
      </c>
      <c r="M357" s="329">
        <f t="shared" si="3"/>
        <v>11152.96</v>
      </c>
    </row>
    <row r="358" spans="1:13">
      <c r="A358" s="277" t="s">
        <v>1547</v>
      </c>
      <c r="B358" s="306" t="s">
        <v>158</v>
      </c>
      <c r="C358" s="277" t="s">
        <v>1543</v>
      </c>
      <c r="D358" s="278"/>
      <c r="E358" s="300">
        <v>47979.55</v>
      </c>
      <c r="F358" s="280"/>
      <c r="G358" s="300">
        <v>11152.96</v>
      </c>
      <c r="H358" s="280"/>
      <c r="I358" s="279">
        <v>0</v>
      </c>
      <c r="J358" s="280"/>
      <c r="K358" s="300">
        <v>59132.51</v>
      </c>
      <c r="L358" s="294" t="e">
        <f>VLOOKUP(A358,#REF!,3,0)</f>
        <v>#REF!</v>
      </c>
      <c r="M358" s="329">
        <f t="shared" si="3"/>
        <v>11152.96</v>
      </c>
    </row>
    <row r="359" spans="1:13">
      <c r="A359" s="277" t="s">
        <v>1548</v>
      </c>
      <c r="B359" s="306" t="s">
        <v>158</v>
      </c>
      <c r="C359" s="277" t="s">
        <v>1543</v>
      </c>
      <c r="D359" s="278"/>
      <c r="E359" s="300">
        <v>47979.55</v>
      </c>
      <c r="F359" s="280"/>
      <c r="G359" s="300">
        <v>11152.96</v>
      </c>
      <c r="H359" s="280"/>
      <c r="I359" s="279">
        <v>0</v>
      </c>
      <c r="J359" s="280"/>
      <c r="K359" s="300">
        <v>59132.51</v>
      </c>
      <c r="L359" s="294" t="e">
        <f>VLOOKUP(A359,#REF!,3,0)</f>
        <v>#REF!</v>
      </c>
      <c r="M359" s="329">
        <f t="shared" si="3"/>
        <v>11152.96</v>
      </c>
    </row>
    <row r="360" spans="1:13">
      <c r="A360" s="277" t="s">
        <v>1549</v>
      </c>
      <c r="B360" s="306" t="s">
        <v>158</v>
      </c>
      <c r="C360" s="277" t="s">
        <v>1550</v>
      </c>
      <c r="D360" s="278"/>
      <c r="E360" s="300">
        <v>30270.19</v>
      </c>
      <c r="F360" s="280"/>
      <c r="G360" s="300">
        <v>11152.96</v>
      </c>
      <c r="H360" s="280"/>
      <c r="I360" s="279">
        <v>0</v>
      </c>
      <c r="J360" s="280"/>
      <c r="K360" s="300">
        <v>41423.15</v>
      </c>
      <c r="L360" s="294" t="e">
        <f>VLOOKUP(A360,#REF!,3,0)</f>
        <v>#REF!</v>
      </c>
      <c r="M360" s="329">
        <f t="shared" si="3"/>
        <v>11152.96</v>
      </c>
    </row>
    <row r="361" spans="1:13">
      <c r="A361" s="281" t="s">
        <v>1553</v>
      </c>
      <c r="B361" s="306" t="s">
        <v>158</v>
      </c>
      <c r="C361" s="281" t="s">
        <v>1554</v>
      </c>
      <c r="D361" s="282"/>
      <c r="E361" s="301">
        <v>29670.19</v>
      </c>
      <c r="F361" s="284"/>
      <c r="G361" s="301">
        <v>11152.96</v>
      </c>
      <c r="H361" s="284"/>
      <c r="I361" s="283">
        <v>0</v>
      </c>
      <c r="J361" s="284"/>
      <c r="K361" s="301">
        <v>40823.15</v>
      </c>
      <c r="L361" s="294" t="e">
        <f>VLOOKUP(A361,#REF!,3,0)</f>
        <v>#REF!</v>
      </c>
      <c r="M361" s="329">
        <f t="shared" si="3"/>
        <v>11152.96</v>
      </c>
    </row>
    <row r="362" spans="1:13">
      <c r="A362" s="281" t="s">
        <v>3708</v>
      </c>
      <c r="B362" s="306" t="s">
        <v>158</v>
      </c>
      <c r="C362" s="281" t="s">
        <v>3709</v>
      </c>
      <c r="D362" s="282"/>
      <c r="E362" s="283">
        <v>600</v>
      </c>
      <c r="F362" s="284"/>
      <c r="G362" s="283">
        <v>0</v>
      </c>
      <c r="H362" s="284"/>
      <c r="I362" s="283">
        <v>0</v>
      </c>
      <c r="J362" s="284"/>
      <c r="K362" s="283">
        <v>600</v>
      </c>
      <c r="L362" s="294" t="e">
        <f>VLOOKUP(A362,#REF!,3,0)</f>
        <v>#REF!</v>
      </c>
      <c r="M362" s="329">
        <f t="shared" si="3"/>
        <v>0</v>
      </c>
    </row>
    <row r="363" spans="1:13">
      <c r="A363" s="285"/>
      <c r="B363" s="306"/>
      <c r="C363" s="285"/>
      <c r="D363" s="286"/>
      <c r="E363" s="286"/>
      <c r="F363" s="286"/>
      <c r="G363" s="286"/>
      <c r="H363" s="286"/>
      <c r="I363" s="286"/>
      <c r="J363" s="286"/>
      <c r="K363" s="286"/>
      <c r="L363" s="294"/>
      <c r="M363" s="329"/>
    </row>
    <row r="364" spans="1:13">
      <c r="A364" s="277" t="s">
        <v>1555</v>
      </c>
      <c r="B364" s="306" t="s">
        <v>158</v>
      </c>
      <c r="C364" s="277" t="s">
        <v>1556</v>
      </c>
      <c r="D364" s="278"/>
      <c r="E364" s="300">
        <v>17709.36</v>
      </c>
      <c r="F364" s="280"/>
      <c r="G364" s="279">
        <v>0</v>
      </c>
      <c r="H364" s="280"/>
      <c r="I364" s="279">
        <v>0</v>
      </c>
      <c r="J364" s="280"/>
      <c r="K364" s="300">
        <v>17709.36</v>
      </c>
      <c r="L364" s="294" t="e">
        <f>VLOOKUP(A364,#REF!,3,0)</f>
        <v>#REF!</v>
      </c>
      <c r="M364" s="329">
        <f t="shared" si="3"/>
        <v>0</v>
      </c>
    </row>
    <row r="365" spans="1:13">
      <c r="A365" s="281" t="s">
        <v>3954</v>
      </c>
      <c r="B365" s="306" t="s">
        <v>158</v>
      </c>
      <c r="C365" s="281" t="s">
        <v>4204</v>
      </c>
      <c r="D365" s="282"/>
      <c r="E365" s="301">
        <v>1720.66</v>
      </c>
      <c r="F365" s="284"/>
      <c r="G365" s="283">
        <v>0</v>
      </c>
      <c r="H365" s="284"/>
      <c r="I365" s="283">
        <v>0</v>
      </c>
      <c r="J365" s="284"/>
      <c r="K365" s="301">
        <v>1720.66</v>
      </c>
      <c r="L365" s="294" t="e">
        <f>VLOOKUP(A365,#REF!,3,0)</f>
        <v>#REF!</v>
      </c>
      <c r="M365" s="329">
        <f t="shared" si="3"/>
        <v>0</v>
      </c>
    </row>
    <row r="366" spans="1:13">
      <c r="A366" s="281" t="s">
        <v>1558</v>
      </c>
      <c r="B366" s="306" t="s">
        <v>158</v>
      </c>
      <c r="C366" s="281" t="s">
        <v>1559</v>
      </c>
      <c r="D366" s="282"/>
      <c r="E366" s="301">
        <v>15988.7</v>
      </c>
      <c r="F366" s="284"/>
      <c r="G366" s="283">
        <v>0</v>
      </c>
      <c r="H366" s="284"/>
      <c r="I366" s="283">
        <v>0</v>
      </c>
      <c r="J366" s="284"/>
      <c r="K366" s="301">
        <v>15988.7</v>
      </c>
      <c r="L366" s="294" t="e">
        <f>VLOOKUP(A366,#REF!,3,0)</f>
        <v>#REF!</v>
      </c>
      <c r="M366" s="329">
        <f t="shared" si="3"/>
        <v>0</v>
      </c>
    </row>
    <row r="367" spans="1:13">
      <c r="A367" s="285"/>
      <c r="B367" s="306"/>
      <c r="C367" s="285"/>
      <c r="D367" s="286"/>
      <c r="E367" s="286"/>
      <c r="F367" s="286"/>
      <c r="G367" s="286"/>
      <c r="H367" s="286"/>
      <c r="I367" s="286"/>
      <c r="J367" s="286"/>
      <c r="K367" s="286"/>
      <c r="L367" s="294"/>
      <c r="M367" s="329"/>
    </row>
    <row r="368" spans="1:13">
      <c r="A368" s="277" t="s">
        <v>1560</v>
      </c>
      <c r="B368" s="306" t="s">
        <v>158</v>
      </c>
      <c r="C368" s="277" t="s">
        <v>3474</v>
      </c>
      <c r="D368" s="278"/>
      <c r="E368" s="300">
        <v>59575.51</v>
      </c>
      <c r="F368" s="280"/>
      <c r="G368" s="279">
        <v>0</v>
      </c>
      <c r="H368" s="280"/>
      <c r="I368" s="279">
        <v>0</v>
      </c>
      <c r="J368" s="280"/>
      <c r="K368" s="300">
        <v>59575.51</v>
      </c>
      <c r="L368" s="294" t="e">
        <f>VLOOKUP(A368,#REF!,3,0)</f>
        <v>#REF!</v>
      </c>
      <c r="M368" s="329">
        <f t="shared" si="3"/>
        <v>0</v>
      </c>
    </row>
    <row r="369" spans="1:13">
      <c r="A369" s="277" t="s">
        <v>1566</v>
      </c>
      <c r="B369" s="306" t="s">
        <v>158</v>
      </c>
      <c r="C369" s="277" t="s">
        <v>3474</v>
      </c>
      <c r="D369" s="278"/>
      <c r="E369" s="300">
        <v>59575.51</v>
      </c>
      <c r="F369" s="280"/>
      <c r="G369" s="279">
        <v>0</v>
      </c>
      <c r="H369" s="280"/>
      <c r="I369" s="279">
        <v>0</v>
      </c>
      <c r="J369" s="280"/>
      <c r="K369" s="300">
        <v>59575.51</v>
      </c>
      <c r="L369" s="294" t="e">
        <f>VLOOKUP(A369,#REF!,3,0)</f>
        <v>#REF!</v>
      </c>
      <c r="M369" s="329">
        <f t="shared" si="3"/>
        <v>0</v>
      </c>
    </row>
    <row r="370" spans="1:13">
      <c r="A370" s="277" t="s">
        <v>1567</v>
      </c>
      <c r="B370" s="306" t="s">
        <v>158</v>
      </c>
      <c r="C370" s="277" t="s">
        <v>3474</v>
      </c>
      <c r="D370" s="278"/>
      <c r="E370" s="300">
        <v>57108.37</v>
      </c>
      <c r="F370" s="280"/>
      <c r="G370" s="279">
        <v>0</v>
      </c>
      <c r="H370" s="280"/>
      <c r="I370" s="279">
        <v>0</v>
      </c>
      <c r="J370" s="280"/>
      <c r="K370" s="300">
        <v>57108.37</v>
      </c>
      <c r="L370" s="294" t="e">
        <f>VLOOKUP(A370,#REF!,3,0)</f>
        <v>#REF!</v>
      </c>
      <c r="M370" s="329">
        <f t="shared" si="3"/>
        <v>0</v>
      </c>
    </row>
    <row r="371" spans="1:13">
      <c r="A371" s="277" t="s">
        <v>1571</v>
      </c>
      <c r="B371" s="306" t="s">
        <v>158</v>
      </c>
      <c r="C371" s="277" t="s">
        <v>3474</v>
      </c>
      <c r="D371" s="278"/>
      <c r="E371" s="300">
        <v>57108.37</v>
      </c>
      <c r="F371" s="280"/>
      <c r="G371" s="279">
        <v>0</v>
      </c>
      <c r="H371" s="280"/>
      <c r="I371" s="279">
        <v>0</v>
      </c>
      <c r="J371" s="280"/>
      <c r="K371" s="300">
        <v>57108.37</v>
      </c>
      <c r="L371" s="294" t="e">
        <f>VLOOKUP(A371,#REF!,3,0)</f>
        <v>#REF!</v>
      </c>
      <c r="M371" s="329">
        <f t="shared" si="3"/>
        <v>0</v>
      </c>
    </row>
    <row r="372" spans="1:13">
      <c r="A372" s="281" t="s">
        <v>1586</v>
      </c>
      <c r="B372" s="306" t="s">
        <v>158</v>
      </c>
      <c r="C372" s="281" t="s">
        <v>1587</v>
      </c>
      <c r="D372" s="282"/>
      <c r="E372" s="301">
        <v>7697</v>
      </c>
      <c r="F372" s="284"/>
      <c r="G372" s="283">
        <v>0</v>
      </c>
      <c r="H372" s="284"/>
      <c r="I372" s="283">
        <v>0</v>
      </c>
      <c r="J372" s="284"/>
      <c r="K372" s="301">
        <v>7697</v>
      </c>
      <c r="L372" s="294" t="e">
        <f>VLOOKUP(A372,#REF!,3,0)</f>
        <v>#REF!</v>
      </c>
      <c r="M372" s="329">
        <f t="shared" si="3"/>
        <v>0</v>
      </c>
    </row>
    <row r="373" spans="1:13">
      <c r="A373" s="281" t="s">
        <v>1599</v>
      </c>
      <c r="B373" s="306" t="s">
        <v>158</v>
      </c>
      <c r="C373" s="281" t="s">
        <v>1600</v>
      </c>
      <c r="D373" s="282"/>
      <c r="E373" s="301">
        <v>1140</v>
      </c>
      <c r="F373" s="284"/>
      <c r="G373" s="283">
        <v>0</v>
      </c>
      <c r="H373" s="284"/>
      <c r="I373" s="283">
        <v>0</v>
      </c>
      <c r="J373" s="284"/>
      <c r="K373" s="301">
        <v>1140</v>
      </c>
      <c r="L373" s="294" t="e">
        <f>VLOOKUP(A373,#REF!,3,0)</f>
        <v>#REF!</v>
      </c>
      <c r="M373" s="329">
        <f t="shared" si="3"/>
        <v>0</v>
      </c>
    </row>
    <row r="374" spans="1:13">
      <c r="A374" s="281" t="s">
        <v>1930</v>
      </c>
      <c r="B374" s="306" t="s">
        <v>158</v>
      </c>
      <c r="C374" s="281" t="s">
        <v>1931</v>
      </c>
      <c r="D374" s="282"/>
      <c r="E374" s="301">
        <v>2237.08</v>
      </c>
      <c r="F374" s="284"/>
      <c r="G374" s="283">
        <v>0</v>
      </c>
      <c r="H374" s="284"/>
      <c r="I374" s="283">
        <v>0</v>
      </c>
      <c r="J374" s="284"/>
      <c r="K374" s="301">
        <v>2237.08</v>
      </c>
      <c r="L374" s="294" t="e">
        <f>VLOOKUP(A374,#REF!,3,0)</f>
        <v>#REF!</v>
      </c>
      <c r="M374" s="329">
        <f t="shared" si="3"/>
        <v>0</v>
      </c>
    </row>
    <row r="375" spans="1:13">
      <c r="A375" s="281" t="s">
        <v>1621</v>
      </c>
      <c r="B375" s="306" t="s">
        <v>158</v>
      </c>
      <c r="C375" s="281" t="s">
        <v>1622</v>
      </c>
      <c r="D375" s="282"/>
      <c r="E375" s="283">
        <v>218.33</v>
      </c>
      <c r="F375" s="284"/>
      <c r="G375" s="283">
        <v>0</v>
      </c>
      <c r="H375" s="284"/>
      <c r="I375" s="283">
        <v>0</v>
      </c>
      <c r="J375" s="284"/>
      <c r="K375" s="283">
        <v>218.33</v>
      </c>
      <c r="L375" s="294" t="e">
        <f>VLOOKUP(A375,#REF!,3,0)</f>
        <v>#REF!</v>
      </c>
      <c r="M375" s="329">
        <f t="shared" si="3"/>
        <v>0</v>
      </c>
    </row>
    <row r="376" spans="1:13">
      <c r="A376" s="281" t="s">
        <v>1635</v>
      </c>
      <c r="B376" s="306" t="s">
        <v>158</v>
      </c>
      <c r="C376" s="281" t="s">
        <v>1636</v>
      </c>
      <c r="D376" s="282"/>
      <c r="E376" s="283">
        <v>611.1</v>
      </c>
      <c r="F376" s="284"/>
      <c r="G376" s="283">
        <v>0</v>
      </c>
      <c r="H376" s="284"/>
      <c r="I376" s="283">
        <v>0</v>
      </c>
      <c r="J376" s="284"/>
      <c r="K376" s="283">
        <v>611.1</v>
      </c>
      <c r="L376" s="294" t="e">
        <f>VLOOKUP(A376,#REF!,3,0)</f>
        <v>#REF!</v>
      </c>
      <c r="M376" s="329">
        <f t="shared" si="3"/>
        <v>0</v>
      </c>
    </row>
    <row r="377" spans="1:13">
      <c r="A377" s="281" t="s">
        <v>1643</v>
      </c>
      <c r="B377" s="306" t="s">
        <v>158</v>
      </c>
      <c r="C377" s="281" t="s">
        <v>1644</v>
      </c>
      <c r="D377" s="282"/>
      <c r="E377" s="301">
        <v>2420</v>
      </c>
      <c r="F377" s="284"/>
      <c r="G377" s="283">
        <v>0</v>
      </c>
      <c r="H377" s="284"/>
      <c r="I377" s="283">
        <v>0</v>
      </c>
      <c r="J377" s="284"/>
      <c r="K377" s="301">
        <v>2420</v>
      </c>
      <c r="L377" s="294" t="e">
        <f>VLOOKUP(A377,#REF!,3,0)</f>
        <v>#REF!</v>
      </c>
      <c r="M377" s="329">
        <f t="shared" si="3"/>
        <v>0</v>
      </c>
    </row>
    <row r="378" spans="1:13">
      <c r="A378" s="281" t="s">
        <v>1652</v>
      </c>
      <c r="B378" s="306" t="s">
        <v>158</v>
      </c>
      <c r="C378" s="281" t="s">
        <v>1653</v>
      </c>
      <c r="D378" s="282"/>
      <c r="E378" s="301">
        <v>3500</v>
      </c>
      <c r="F378" s="284"/>
      <c r="G378" s="283">
        <v>0</v>
      </c>
      <c r="H378" s="284"/>
      <c r="I378" s="283">
        <v>0</v>
      </c>
      <c r="J378" s="284"/>
      <c r="K378" s="301">
        <v>3500</v>
      </c>
      <c r="L378" s="294" t="e">
        <f>VLOOKUP(A378,#REF!,3,0)</f>
        <v>#REF!</v>
      </c>
      <c r="M378" s="329">
        <f t="shared" si="3"/>
        <v>0</v>
      </c>
    </row>
    <row r="379" spans="1:13">
      <c r="A379" s="281" t="s">
        <v>1657</v>
      </c>
      <c r="B379" s="306" t="s">
        <v>158</v>
      </c>
      <c r="C379" s="281" t="s">
        <v>1658</v>
      </c>
      <c r="D379" s="282"/>
      <c r="E379" s="301">
        <v>6352.36</v>
      </c>
      <c r="F379" s="284"/>
      <c r="G379" s="283">
        <v>0</v>
      </c>
      <c r="H379" s="284"/>
      <c r="I379" s="283">
        <v>0</v>
      </c>
      <c r="J379" s="284"/>
      <c r="K379" s="301">
        <v>6352.36</v>
      </c>
      <c r="L379" s="294" t="e">
        <f>VLOOKUP(A379,#REF!,3,0)</f>
        <v>#REF!</v>
      </c>
      <c r="M379" s="329">
        <f t="shared" si="3"/>
        <v>0</v>
      </c>
    </row>
    <row r="380" spans="1:13">
      <c r="A380" s="281" t="s">
        <v>3721</v>
      </c>
      <c r="B380" s="306" t="s">
        <v>158</v>
      </c>
      <c r="C380" s="281" t="s">
        <v>3722</v>
      </c>
      <c r="D380" s="282"/>
      <c r="E380" s="301">
        <v>2750</v>
      </c>
      <c r="F380" s="284"/>
      <c r="G380" s="283">
        <v>0</v>
      </c>
      <c r="H380" s="284"/>
      <c r="I380" s="283">
        <v>0</v>
      </c>
      <c r="J380" s="284"/>
      <c r="K380" s="301">
        <v>2750</v>
      </c>
      <c r="L380" s="294" t="e">
        <f>VLOOKUP(A380,#REF!,3,0)</f>
        <v>#REF!</v>
      </c>
      <c r="M380" s="329">
        <f t="shared" si="3"/>
        <v>0</v>
      </c>
    </row>
    <row r="381" spans="1:13">
      <c r="A381" s="281" t="s">
        <v>1674</v>
      </c>
      <c r="B381" s="306" t="s">
        <v>158</v>
      </c>
      <c r="C381" s="281" t="s">
        <v>1675</v>
      </c>
      <c r="D381" s="282"/>
      <c r="E381" s="283">
        <v>78.5</v>
      </c>
      <c r="F381" s="284"/>
      <c r="G381" s="283">
        <v>0</v>
      </c>
      <c r="H381" s="284"/>
      <c r="I381" s="283">
        <v>0</v>
      </c>
      <c r="J381" s="284"/>
      <c r="K381" s="283">
        <v>78.5</v>
      </c>
      <c r="L381" s="294" t="e">
        <f>VLOOKUP(A381,#REF!,3,0)</f>
        <v>#REF!</v>
      </c>
      <c r="M381" s="329">
        <f t="shared" si="3"/>
        <v>0</v>
      </c>
    </row>
    <row r="382" spans="1:13">
      <c r="A382" s="281" t="s">
        <v>1690</v>
      </c>
      <c r="B382" s="306" t="s">
        <v>158</v>
      </c>
      <c r="C382" s="281" t="s">
        <v>1691</v>
      </c>
      <c r="D382" s="282"/>
      <c r="E382" s="301">
        <v>16950</v>
      </c>
      <c r="F382" s="284"/>
      <c r="G382" s="283">
        <v>0</v>
      </c>
      <c r="H382" s="284"/>
      <c r="I382" s="283">
        <v>0</v>
      </c>
      <c r="J382" s="284"/>
      <c r="K382" s="301">
        <v>16950</v>
      </c>
      <c r="L382" s="294" t="e">
        <f>VLOOKUP(A382,#REF!,3,0)</f>
        <v>#REF!</v>
      </c>
      <c r="M382" s="329">
        <f t="shared" si="3"/>
        <v>0</v>
      </c>
    </row>
    <row r="383" spans="1:13">
      <c r="A383" s="281" t="s">
        <v>1699</v>
      </c>
      <c r="B383" s="306" t="s">
        <v>158</v>
      </c>
      <c r="C383" s="281" t="s">
        <v>1700</v>
      </c>
      <c r="D383" s="282"/>
      <c r="E383" s="301">
        <v>7770</v>
      </c>
      <c r="F383" s="284"/>
      <c r="G383" s="283">
        <v>0</v>
      </c>
      <c r="H383" s="284"/>
      <c r="I383" s="283">
        <v>0</v>
      </c>
      <c r="J383" s="284"/>
      <c r="K383" s="301">
        <v>7770</v>
      </c>
      <c r="L383" s="294" t="e">
        <f>VLOOKUP(A383,#REF!,3,0)</f>
        <v>#REF!</v>
      </c>
      <c r="M383" s="329">
        <f t="shared" si="3"/>
        <v>0</v>
      </c>
    </row>
    <row r="384" spans="1:13">
      <c r="A384" s="281" t="s">
        <v>3481</v>
      </c>
      <c r="B384" s="306" t="s">
        <v>158</v>
      </c>
      <c r="C384" s="281" t="s">
        <v>1491</v>
      </c>
      <c r="D384" s="282"/>
      <c r="E384" s="301">
        <v>5384</v>
      </c>
      <c r="F384" s="284"/>
      <c r="G384" s="283">
        <v>0</v>
      </c>
      <c r="H384" s="284"/>
      <c r="I384" s="283">
        <v>0</v>
      </c>
      <c r="J384" s="284"/>
      <c r="K384" s="301">
        <v>5384</v>
      </c>
      <c r="L384" s="294" t="e">
        <f>VLOOKUP(A384,#REF!,3,0)</f>
        <v>#REF!</v>
      </c>
      <c r="M384" s="329">
        <f t="shared" si="3"/>
        <v>0</v>
      </c>
    </row>
    <row r="385" spans="1:13">
      <c r="A385" s="285"/>
      <c r="B385" s="306"/>
      <c r="C385" s="285"/>
      <c r="D385" s="286"/>
      <c r="E385" s="286"/>
      <c r="F385" s="286"/>
      <c r="G385" s="286"/>
      <c r="H385" s="286"/>
      <c r="I385" s="286"/>
      <c r="J385" s="286"/>
      <c r="K385" s="286"/>
      <c r="L385" s="294"/>
      <c r="M385" s="329"/>
    </row>
    <row r="386" spans="1:13">
      <c r="A386" s="277" t="s">
        <v>1713</v>
      </c>
      <c r="B386" s="306" t="s">
        <v>158</v>
      </c>
      <c r="C386" s="277" t="s">
        <v>1714</v>
      </c>
      <c r="D386" s="278"/>
      <c r="E386" s="300">
        <v>1800</v>
      </c>
      <c r="F386" s="280"/>
      <c r="G386" s="279">
        <v>0</v>
      </c>
      <c r="H386" s="280"/>
      <c r="I386" s="279">
        <v>0</v>
      </c>
      <c r="J386" s="280"/>
      <c r="K386" s="300">
        <v>1800</v>
      </c>
      <c r="L386" s="294" t="e">
        <f>VLOOKUP(A386,#REF!,3,0)</f>
        <v>#REF!</v>
      </c>
      <c r="M386" s="329">
        <f t="shared" si="3"/>
        <v>0</v>
      </c>
    </row>
    <row r="387" spans="1:13">
      <c r="A387" s="277" t="s">
        <v>1718</v>
      </c>
      <c r="B387" s="306" t="s">
        <v>158</v>
      </c>
      <c r="C387" s="277" t="s">
        <v>1714</v>
      </c>
      <c r="D387" s="278"/>
      <c r="E387" s="300">
        <v>1800</v>
      </c>
      <c r="F387" s="280"/>
      <c r="G387" s="279">
        <v>0</v>
      </c>
      <c r="H387" s="280"/>
      <c r="I387" s="279">
        <v>0</v>
      </c>
      <c r="J387" s="280"/>
      <c r="K387" s="300">
        <v>1800</v>
      </c>
      <c r="L387" s="294" t="e">
        <f>VLOOKUP(A387,#REF!,3,0)</f>
        <v>#REF!</v>
      </c>
      <c r="M387" s="329">
        <f t="shared" si="3"/>
        <v>0</v>
      </c>
    </row>
    <row r="388" spans="1:13">
      <c r="A388" s="281" t="s">
        <v>1934</v>
      </c>
      <c r="B388" s="306" t="s">
        <v>158</v>
      </c>
      <c r="C388" s="281" t="s">
        <v>1708</v>
      </c>
      <c r="D388" s="282"/>
      <c r="E388" s="301">
        <v>1800</v>
      </c>
      <c r="F388" s="284"/>
      <c r="G388" s="283">
        <v>0</v>
      </c>
      <c r="H388" s="284"/>
      <c r="I388" s="283">
        <v>0</v>
      </c>
      <c r="J388" s="284"/>
      <c r="K388" s="301">
        <v>1800</v>
      </c>
      <c r="L388" s="294" t="e">
        <f>VLOOKUP(A388,#REF!,3,0)</f>
        <v>#REF!</v>
      </c>
      <c r="M388" s="329">
        <f t="shared" ref="M388:M451" si="4">G388-I388</f>
        <v>0</v>
      </c>
    </row>
    <row r="389" spans="1:13">
      <c r="A389" s="285"/>
      <c r="B389" s="306"/>
      <c r="C389" s="285"/>
      <c r="D389" s="286"/>
      <c r="E389" s="286"/>
      <c r="F389" s="286"/>
      <c r="G389" s="286"/>
      <c r="H389" s="286"/>
      <c r="I389" s="286"/>
      <c r="J389" s="286"/>
      <c r="K389" s="286"/>
      <c r="L389" s="294"/>
      <c r="M389" s="329"/>
    </row>
    <row r="390" spans="1:13">
      <c r="A390" s="277" t="s">
        <v>1726</v>
      </c>
      <c r="B390" s="306" t="s">
        <v>158</v>
      </c>
      <c r="C390" s="277" t="s">
        <v>1727</v>
      </c>
      <c r="D390" s="278"/>
      <c r="E390" s="279">
        <v>667.14</v>
      </c>
      <c r="F390" s="280"/>
      <c r="G390" s="279">
        <v>0</v>
      </c>
      <c r="H390" s="280"/>
      <c r="I390" s="279">
        <v>0</v>
      </c>
      <c r="J390" s="280"/>
      <c r="K390" s="279">
        <v>667.14</v>
      </c>
      <c r="L390" s="294" t="e">
        <f>VLOOKUP(A390,#REF!,3,0)</f>
        <v>#REF!</v>
      </c>
      <c r="M390" s="329">
        <f t="shared" si="4"/>
        <v>0</v>
      </c>
    </row>
    <row r="391" spans="1:13">
      <c r="A391" s="277" t="s">
        <v>1731</v>
      </c>
      <c r="B391" s="306" t="s">
        <v>158</v>
      </c>
      <c r="C391" s="277" t="s">
        <v>1727</v>
      </c>
      <c r="D391" s="278"/>
      <c r="E391" s="279">
        <v>667.14</v>
      </c>
      <c r="F391" s="280"/>
      <c r="G391" s="279">
        <v>0</v>
      </c>
      <c r="H391" s="280"/>
      <c r="I391" s="279">
        <v>0</v>
      </c>
      <c r="J391" s="280"/>
      <c r="K391" s="279">
        <v>667.14</v>
      </c>
      <c r="L391" s="294" t="e">
        <f>VLOOKUP(A391,#REF!,3,0)</f>
        <v>#REF!</v>
      </c>
      <c r="M391" s="329">
        <f t="shared" si="4"/>
        <v>0</v>
      </c>
    </row>
    <row r="392" spans="1:13">
      <c r="A392" s="281" t="s">
        <v>1732</v>
      </c>
      <c r="B392" s="306" t="s">
        <v>158</v>
      </c>
      <c r="C392" s="281" t="s">
        <v>1733</v>
      </c>
      <c r="D392" s="282"/>
      <c r="E392" s="283">
        <v>594.29</v>
      </c>
      <c r="F392" s="284"/>
      <c r="G392" s="283">
        <v>0</v>
      </c>
      <c r="H392" s="284"/>
      <c r="I392" s="283">
        <v>0</v>
      </c>
      <c r="J392" s="284"/>
      <c r="K392" s="283">
        <v>594.29</v>
      </c>
      <c r="L392" s="294" t="e">
        <f>VLOOKUP(A392,#REF!,3,0)</f>
        <v>#REF!</v>
      </c>
      <c r="M392" s="329">
        <f t="shared" si="4"/>
        <v>0</v>
      </c>
    </row>
    <row r="393" spans="1:13">
      <c r="A393" s="281" t="s">
        <v>1737</v>
      </c>
      <c r="B393" s="306" t="s">
        <v>158</v>
      </c>
      <c r="C393" s="281" t="s">
        <v>1738</v>
      </c>
      <c r="D393" s="282"/>
      <c r="E393" s="283">
        <v>72.849999999999994</v>
      </c>
      <c r="F393" s="284"/>
      <c r="G393" s="283">
        <v>0</v>
      </c>
      <c r="H393" s="284"/>
      <c r="I393" s="283">
        <v>0</v>
      </c>
      <c r="J393" s="284"/>
      <c r="K393" s="283">
        <v>72.849999999999994</v>
      </c>
      <c r="L393" s="294" t="e">
        <f>VLOOKUP(A393,#REF!,3,0)</f>
        <v>#REF!</v>
      </c>
      <c r="M393" s="329">
        <f t="shared" si="4"/>
        <v>0</v>
      </c>
    </row>
    <row r="394" spans="1:13">
      <c r="A394" s="285"/>
      <c r="B394" s="306"/>
      <c r="C394" s="285"/>
      <c r="D394" s="286"/>
      <c r="E394" s="286"/>
      <c r="F394" s="286"/>
      <c r="G394" s="286"/>
      <c r="H394" s="286"/>
      <c r="I394" s="286"/>
      <c r="J394" s="286"/>
      <c r="K394" s="286"/>
      <c r="L394" s="294"/>
      <c r="M394" s="329"/>
    </row>
    <row r="395" spans="1:13">
      <c r="A395" s="277" t="s">
        <v>3489</v>
      </c>
      <c r="B395" s="306" t="s">
        <v>158</v>
      </c>
      <c r="C395" s="277" t="s">
        <v>3490</v>
      </c>
      <c r="D395" s="278"/>
      <c r="E395" s="300">
        <v>1093767.3899999999</v>
      </c>
      <c r="F395" s="280"/>
      <c r="G395" s="300">
        <v>7632.47</v>
      </c>
      <c r="H395" s="280"/>
      <c r="I395" s="300">
        <v>2791.43</v>
      </c>
      <c r="J395" s="280"/>
      <c r="K395" s="300">
        <v>1098608.43</v>
      </c>
      <c r="L395" s="294" t="e">
        <f>VLOOKUP(A395,#REF!,3,0)</f>
        <v>#REF!</v>
      </c>
      <c r="M395" s="329">
        <f t="shared" si="4"/>
        <v>4841.0400000000009</v>
      </c>
    </row>
    <row r="396" spans="1:13">
      <c r="A396" s="277" t="s">
        <v>3492</v>
      </c>
      <c r="B396" s="306" t="s">
        <v>158</v>
      </c>
      <c r="C396" s="277" t="s">
        <v>3490</v>
      </c>
      <c r="D396" s="278"/>
      <c r="E396" s="300">
        <v>1093767.3899999999</v>
      </c>
      <c r="F396" s="280"/>
      <c r="G396" s="300">
        <v>7632.47</v>
      </c>
      <c r="H396" s="280"/>
      <c r="I396" s="300">
        <v>2791.43</v>
      </c>
      <c r="J396" s="280"/>
      <c r="K396" s="300">
        <v>1098608.43</v>
      </c>
      <c r="L396" s="294" t="e">
        <f>VLOOKUP(A396,#REF!,3,0)</f>
        <v>#REF!</v>
      </c>
      <c r="M396" s="329">
        <f t="shared" si="4"/>
        <v>4841.0400000000009</v>
      </c>
    </row>
    <row r="397" spans="1:13">
      <c r="A397" s="277" t="s">
        <v>3965</v>
      </c>
      <c r="B397" s="306" t="s">
        <v>158</v>
      </c>
      <c r="C397" s="277" t="s">
        <v>3490</v>
      </c>
      <c r="D397" s="278"/>
      <c r="E397" s="300">
        <v>1091119.6399999999</v>
      </c>
      <c r="F397" s="280"/>
      <c r="G397" s="300">
        <v>7130</v>
      </c>
      <c r="H397" s="280"/>
      <c r="I397" s="300">
        <v>2791.43</v>
      </c>
      <c r="J397" s="280"/>
      <c r="K397" s="300">
        <v>1095458.21</v>
      </c>
      <c r="L397" s="294" t="e">
        <f>VLOOKUP(A397,#REF!,3,0)</f>
        <v>#REF!</v>
      </c>
      <c r="M397" s="329">
        <f t="shared" si="4"/>
        <v>4338.57</v>
      </c>
    </row>
    <row r="398" spans="1:13">
      <c r="A398" s="277" t="s">
        <v>3967</v>
      </c>
      <c r="B398" s="306" t="s">
        <v>158</v>
      </c>
      <c r="C398" s="277" t="s">
        <v>3490</v>
      </c>
      <c r="D398" s="278"/>
      <c r="E398" s="300">
        <v>1091119.6399999999</v>
      </c>
      <c r="F398" s="280"/>
      <c r="G398" s="300">
        <v>7130</v>
      </c>
      <c r="H398" s="280"/>
      <c r="I398" s="300">
        <v>2791.43</v>
      </c>
      <c r="J398" s="280"/>
      <c r="K398" s="300">
        <v>1095458.21</v>
      </c>
      <c r="L398" s="294" t="e">
        <f>VLOOKUP(A398,#REF!,3,0)</f>
        <v>#REF!</v>
      </c>
      <c r="M398" s="329">
        <f t="shared" si="4"/>
        <v>4338.57</v>
      </c>
    </row>
    <row r="399" spans="1:13">
      <c r="A399" s="281" t="s">
        <v>4639</v>
      </c>
      <c r="B399" s="306" t="s">
        <v>158</v>
      </c>
      <c r="C399" s="281" t="s">
        <v>1576</v>
      </c>
      <c r="D399" s="282"/>
      <c r="E399" s="301">
        <v>5668.56</v>
      </c>
      <c r="F399" s="284"/>
      <c r="G399" s="283">
        <v>0</v>
      </c>
      <c r="H399" s="284"/>
      <c r="I399" s="301">
        <v>2791.43</v>
      </c>
      <c r="J399" s="284"/>
      <c r="K399" s="301">
        <v>2877.13</v>
      </c>
      <c r="L399" s="294" t="e">
        <f>VLOOKUP(A399,#REF!,3,0)</f>
        <v>#REF!</v>
      </c>
      <c r="M399" s="329">
        <f t="shared" si="4"/>
        <v>-2791.43</v>
      </c>
    </row>
    <row r="400" spans="1:13">
      <c r="A400" s="281" t="s">
        <v>3968</v>
      </c>
      <c r="B400" s="306" t="s">
        <v>158</v>
      </c>
      <c r="C400" s="281" t="s">
        <v>1628</v>
      </c>
      <c r="D400" s="282"/>
      <c r="E400" s="301">
        <v>1500</v>
      </c>
      <c r="F400" s="284"/>
      <c r="G400" s="283">
        <v>0</v>
      </c>
      <c r="H400" s="284"/>
      <c r="I400" s="283">
        <v>0</v>
      </c>
      <c r="J400" s="284"/>
      <c r="K400" s="301">
        <v>1500</v>
      </c>
      <c r="L400" s="294" t="e">
        <f>VLOOKUP(A400,#REF!,3,0)</f>
        <v>#REF!</v>
      </c>
      <c r="M400" s="329">
        <f t="shared" si="4"/>
        <v>0</v>
      </c>
    </row>
    <row r="401" spans="1:13">
      <c r="A401" s="281" t="s">
        <v>3969</v>
      </c>
      <c r="B401" s="306" t="s">
        <v>158</v>
      </c>
      <c r="C401" s="281" t="s">
        <v>1708</v>
      </c>
      <c r="D401" s="282"/>
      <c r="E401" s="301">
        <v>19000</v>
      </c>
      <c r="F401" s="284"/>
      <c r="G401" s="283">
        <v>0</v>
      </c>
      <c r="H401" s="284"/>
      <c r="I401" s="283">
        <v>0</v>
      </c>
      <c r="J401" s="284"/>
      <c r="K401" s="301">
        <v>19000</v>
      </c>
      <c r="L401" s="294" t="e">
        <f>VLOOKUP(A401,#REF!,3,0)</f>
        <v>#REF!</v>
      </c>
      <c r="M401" s="329">
        <f t="shared" si="4"/>
        <v>0</v>
      </c>
    </row>
    <row r="402" spans="1:13">
      <c r="A402" s="281" t="s">
        <v>3971</v>
      </c>
      <c r="B402" s="306" t="s">
        <v>158</v>
      </c>
      <c r="C402" s="281" t="s">
        <v>1678</v>
      </c>
      <c r="D402" s="282"/>
      <c r="E402" s="301">
        <v>2439.9</v>
      </c>
      <c r="F402" s="284"/>
      <c r="G402" s="283">
        <v>0</v>
      </c>
      <c r="H402" s="284"/>
      <c r="I402" s="283">
        <v>0</v>
      </c>
      <c r="J402" s="284"/>
      <c r="K402" s="301">
        <v>2439.9</v>
      </c>
      <c r="L402" s="294" t="e">
        <f>VLOOKUP(A402,#REF!,3,0)</f>
        <v>#REF!</v>
      </c>
      <c r="M402" s="329">
        <f t="shared" si="4"/>
        <v>0</v>
      </c>
    </row>
    <row r="403" spans="1:13">
      <c r="A403" s="281" t="s">
        <v>3972</v>
      </c>
      <c r="B403" s="306" t="s">
        <v>158</v>
      </c>
      <c r="C403" s="281" t="s">
        <v>3727</v>
      </c>
      <c r="D403" s="282"/>
      <c r="E403" s="301">
        <v>35000</v>
      </c>
      <c r="F403" s="284"/>
      <c r="G403" s="283">
        <v>0</v>
      </c>
      <c r="H403" s="284"/>
      <c r="I403" s="283">
        <v>0</v>
      </c>
      <c r="J403" s="284"/>
      <c r="K403" s="301">
        <v>35000</v>
      </c>
      <c r="L403" s="294" t="e">
        <f>VLOOKUP(A403,#REF!,3,0)</f>
        <v>#REF!</v>
      </c>
      <c r="M403" s="329">
        <f t="shared" si="4"/>
        <v>0</v>
      </c>
    </row>
    <row r="404" spans="1:13">
      <c r="A404" s="281" t="s">
        <v>3973</v>
      </c>
      <c r="B404" s="306" t="s">
        <v>158</v>
      </c>
      <c r="C404" s="281" t="s">
        <v>1608</v>
      </c>
      <c r="D404" s="282"/>
      <c r="E404" s="301">
        <v>50000</v>
      </c>
      <c r="F404" s="284"/>
      <c r="G404" s="283">
        <v>0</v>
      </c>
      <c r="H404" s="284"/>
      <c r="I404" s="283">
        <v>0</v>
      </c>
      <c r="J404" s="284"/>
      <c r="K404" s="301">
        <v>50000</v>
      </c>
      <c r="L404" s="294" t="e">
        <f>VLOOKUP(A404,#REF!,3,0)</f>
        <v>#REF!</v>
      </c>
      <c r="M404" s="329">
        <f t="shared" si="4"/>
        <v>0</v>
      </c>
    </row>
    <row r="405" spans="1:13">
      <c r="A405" s="281" t="s">
        <v>4213</v>
      </c>
      <c r="B405" s="306" t="s">
        <v>158</v>
      </c>
      <c r="C405" s="281" t="s">
        <v>1611</v>
      </c>
      <c r="D405" s="282"/>
      <c r="E405" s="301">
        <v>65000</v>
      </c>
      <c r="F405" s="284"/>
      <c r="G405" s="283">
        <v>0</v>
      </c>
      <c r="H405" s="284"/>
      <c r="I405" s="283">
        <v>0</v>
      </c>
      <c r="J405" s="284"/>
      <c r="K405" s="301">
        <v>65000</v>
      </c>
      <c r="L405" s="294" t="e">
        <f>VLOOKUP(A405,#REF!,3,0)</f>
        <v>#REF!</v>
      </c>
      <c r="M405" s="329">
        <f t="shared" si="4"/>
        <v>0</v>
      </c>
    </row>
    <row r="406" spans="1:13">
      <c r="A406" s="281" t="s">
        <v>3974</v>
      </c>
      <c r="B406" s="306" t="s">
        <v>158</v>
      </c>
      <c r="C406" s="281" t="s">
        <v>1636</v>
      </c>
      <c r="D406" s="282"/>
      <c r="E406" s="301">
        <v>9830.9500000000007</v>
      </c>
      <c r="F406" s="284"/>
      <c r="G406" s="283">
        <v>0</v>
      </c>
      <c r="H406" s="284"/>
      <c r="I406" s="283">
        <v>0</v>
      </c>
      <c r="J406" s="284"/>
      <c r="K406" s="301">
        <v>9830.9500000000007</v>
      </c>
      <c r="L406" s="294" t="e">
        <f>VLOOKUP(A406,#REF!,3,0)</f>
        <v>#REF!</v>
      </c>
      <c r="M406" s="329">
        <f t="shared" si="4"/>
        <v>0</v>
      </c>
    </row>
    <row r="407" spans="1:13">
      <c r="A407" s="281" t="s">
        <v>3976</v>
      </c>
      <c r="B407" s="306" t="s">
        <v>158</v>
      </c>
      <c r="C407" s="281" t="s">
        <v>1658</v>
      </c>
      <c r="D407" s="282"/>
      <c r="E407" s="301">
        <v>5749.11</v>
      </c>
      <c r="F407" s="284"/>
      <c r="G407" s="283">
        <v>0</v>
      </c>
      <c r="H407" s="284"/>
      <c r="I407" s="283">
        <v>0</v>
      </c>
      <c r="J407" s="284"/>
      <c r="K407" s="301">
        <v>5749.11</v>
      </c>
      <c r="L407" s="294" t="e">
        <f>VLOOKUP(A407,#REF!,3,0)</f>
        <v>#REF!</v>
      </c>
      <c r="M407" s="329">
        <f t="shared" si="4"/>
        <v>0</v>
      </c>
    </row>
    <row r="408" spans="1:13">
      <c r="A408" s="281" t="s">
        <v>3978</v>
      </c>
      <c r="B408" s="306" t="s">
        <v>158</v>
      </c>
      <c r="C408" s="281" t="s">
        <v>3979</v>
      </c>
      <c r="D408" s="282"/>
      <c r="E408" s="301">
        <v>30000</v>
      </c>
      <c r="F408" s="284"/>
      <c r="G408" s="283">
        <v>0</v>
      </c>
      <c r="H408" s="284"/>
      <c r="I408" s="283">
        <v>0</v>
      </c>
      <c r="J408" s="284"/>
      <c r="K408" s="301">
        <v>30000</v>
      </c>
      <c r="L408" s="294" t="e">
        <f>VLOOKUP(A408,#REF!,3,0)</f>
        <v>#REF!</v>
      </c>
      <c r="M408" s="329">
        <f t="shared" si="4"/>
        <v>0</v>
      </c>
    </row>
    <row r="409" spans="1:13">
      <c r="A409" s="281" t="s">
        <v>3981</v>
      </c>
      <c r="B409" s="306" t="s">
        <v>158</v>
      </c>
      <c r="C409" s="281" t="s">
        <v>1650</v>
      </c>
      <c r="D409" s="282"/>
      <c r="E409" s="301">
        <v>26000</v>
      </c>
      <c r="F409" s="284"/>
      <c r="G409" s="301">
        <v>4000</v>
      </c>
      <c r="H409" s="284"/>
      <c r="I409" s="283">
        <v>0</v>
      </c>
      <c r="J409" s="284"/>
      <c r="K409" s="301">
        <v>30000</v>
      </c>
      <c r="L409" s="294" t="e">
        <f>VLOOKUP(A409,#REF!,3,0)</f>
        <v>#REF!</v>
      </c>
      <c r="M409" s="329">
        <f t="shared" si="4"/>
        <v>4000</v>
      </c>
    </row>
    <row r="410" spans="1:13">
      <c r="A410" s="281" t="s">
        <v>3983</v>
      </c>
      <c r="B410" s="306" t="s">
        <v>158</v>
      </c>
      <c r="C410" s="281" t="s">
        <v>1663</v>
      </c>
      <c r="D410" s="282"/>
      <c r="E410" s="301">
        <v>12000</v>
      </c>
      <c r="F410" s="284"/>
      <c r="G410" s="283">
        <v>0</v>
      </c>
      <c r="H410" s="284"/>
      <c r="I410" s="283">
        <v>0</v>
      </c>
      <c r="J410" s="284"/>
      <c r="K410" s="301">
        <v>12000</v>
      </c>
      <c r="L410" s="294" t="e">
        <f>VLOOKUP(A410,#REF!,3,0)</f>
        <v>#REF!</v>
      </c>
      <c r="M410" s="329">
        <f t="shared" si="4"/>
        <v>0</v>
      </c>
    </row>
    <row r="411" spans="1:13">
      <c r="A411" s="281" t="s">
        <v>3985</v>
      </c>
      <c r="B411" s="306" t="s">
        <v>158</v>
      </c>
      <c r="C411" s="281" t="s">
        <v>3986</v>
      </c>
      <c r="D411" s="282"/>
      <c r="E411" s="301">
        <v>20000</v>
      </c>
      <c r="F411" s="284"/>
      <c r="G411" s="283">
        <v>0</v>
      </c>
      <c r="H411" s="284"/>
      <c r="I411" s="283">
        <v>0</v>
      </c>
      <c r="J411" s="284"/>
      <c r="K411" s="301">
        <v>20000</v>
      </c>
      <c r="L411" s="294" t="e">
        <f>VLOOKUP(A411,#REF!,3,0)</f>
        <v>#REF!</v>
      </c>
      <c r="M411" s="329">
        <f t="shared" si="4"/>
        <v>0</v>
      </c>
    </row>
    <row r="412" spans="1:13">
      <c r="A412" s="281" t="s">
        <v>3988</v>
      </c>
      <c r="B412" s="306" t="s">
        <v>158</v>
      </c>
      <c r="C412" s="281" t="s">
        <v>1614</v>
      </c>
      <c r="D412" s="282"/>
      <c r="E412" s="301">
        <v>9000</v>
      </c>
      <c r="F412" s="284"/>
      <c r="G412" s="283">
        <v>0</v>
      </c>
      <c r="H412" s="284"/>
      <c r="I412" s="283">
        <v>0</v>
      </c>
      <c r="J412" s="284"/>
      <c r="K412" s="301">
        <v>9000</v>
      </c>
      <c r="L412" s="294" t="e">
        <f>VLOOKUP(A412,#REF!,3,0)</f>
        <v>#REF!</v>
      </c>
      <c r="M412" s="329">
        <f t="shared" si="4"/>
        <v>0</v>
      </c>
    </row>
    <row r="413" spans="1:13">
      <c r="A413" s="281" t="s">
        <v>3989</v>
      </c>
      <c r="B413" s="306" t="s">
        <v>158</v>
      </c>
      <c r="C413" s="281" t="s">
        <v>1584</v>
      </c>
      <c r="D413" s="282"/>
      <c r="E413" s="301">
        <v>118000</v>
      </c>
      <c r="F413" s="284"/>
      <c r="G413" s="283">
        <v>0</v>
      </c>
      <c r="H413" s="284"/>
      <c r="I413" s="283">
        <v>0</v>
      </c>
      <c r="J413" s="284"/>
      <c r="K413" s="301">
        <v>118000</v>
      </c>
      <c r="L413" s="294" t="e">
        <f>VLOOKUP(A413,#REF!,3,0)</f>
        <v>#REF!</v>
      </c>
      <c r="M413" s="329">
        <f t="shared" si="4"/>
        <v>0</v>
      </c>
    </row>
    <row r="414" spans="1:13">
      <c r="A414" s="281" t="s">
        <v>4731</v>
      </c>
      <c r="B414" s="306" t="s">
        <v>158</v>
      </c>
      <c r="C414" s="281" t="s">
        <v>1625</v>
      </c>
      <c r="D414" s="282"/>
      <c r="E414" s="283">
        <v>0</v>
      </c>
      <c r="F414" s="284"/>
      <c r="G414" s="301">
        <v>1500</v>
      </c>
      <c r="H414" s="284"/>
      <c r="I414" s="283">
        <v>0</v>
      </c>
      <c r="J414" s="284"/>
      <c r="K414" s="301">
        <v>1500</v>
      </c>
      <c r="L414" s="294" t="e">
        <f>VLOOKUP(A414,#REF!,3,0)</f>
        <v>#REF!</v>
      </c>
      <c r="M414" s="329">
        <f t="shared" si="4"/>
        <v>1500</v>
      </c>
    </row>
    <row r="415" spans="1:13">
      <c r="A415" s="281" t="s">
        <v>4219</v>
      </c>
      <c r="B415" s="306" t="s">
        <v>158</v>
      </c>
      <c r="C415" s="281" t="s">
        <v>1691</v>
      </c>
      <c r="D415" s="282"/>
      <c r="E415" s="301">
        <v>5300</v>
      </c>
      <c r="F415" s="284"/>
      <c r="G415" s="283">
        <v>780</v>
      </c>
      <c r="H415" s="284"/>
      <c r="I415" s="283">
        <v>0</v>
      </c>
      <c r="J415" s="284"/>
      <c r="K415" s="301">
        <v>6080</v>
      </c>
      <c r="L415" s="294" t="e">
        <f>VLOOKUP(A415,#REF!,3,0)</f>
        <v>#REF!</v>
      </c>
      <c r="M415" s="329">
        <f t="shared" si="4"/>
        <v>780</v>
      </c>
    </row>
    <row r="416" spans="1:13">
      <c r="A416" s="281" t="s">
        <v>4433</v>
      </c>
      <c r="B416" s="306" t="s">
        <v>158</v>
      </c>
      <c r="C416" s="281" t="s">
        <v>4434</v>
      </c>
      <c r="D416" s="282"/>
      <c r="E416" s="301">
        <v>6800</v>
      </c>
      <c r="F416" s="284"/>
      <c r="G416" s="283">
        <v>850</v>
      </c>
      <c r="H416" s="284"/>
      <c r="I416" s="283">
        <v>0</v>
      </c>
      <c r="J416" s="284"/>
      <c r="K416" s="301">
        <v>7650</v>
      </c>
      <c r="L416" s="294" t="e">
        <f>VLOOKUP(A416,#REF!,3,0)</f>
        <v>#REF!</v>
      </c>
      <c r="M416" s="329">
        <f t="shared" si="4"/>
        <v>850</v>
      </c>
    </row>
    <row r="417" spans="1:13">
      <c r="A417" s="281" t="s">
        <v>4436</v>
      </c>
      <c r="B417" s="306" t="s">
        <v>158</v>
      </c>
      <c r="C417" s="281" t="s">
        <v>4437</v>
      </c>
      <c r="D417" s="282"/>
      <c r="E417" s="301">
        <v>4500</v>
      </c>
      <c r="F417" s="284"/>
      <c r="G417" s="283">
        <v>0</v>
      </c>
      <c r="H417" s="284"/>
      <c r="I417" s="283">
        <v>0</v>
      </c>
      <c r="J417" s="284"/>
      <c r="K417" s="301">
        <v>4500</v>
      </c>
      <c r="L417" s="294" t="e">
        <f>VLOOKUP(A417,#REF!,3,0)</f>
        <v>#REF!</v>
      </c>
      <c r="M417" s="329">
        <f t="shared" si="4"/>
        <v>0</v>
      </c>
    </row>
    <row r="418" spans="1:13">
      <c r="A418" s="281" t="s">
        <v>4670</v>
      </c>
      <c r="B418" s="306" t="s">
        <v>158</v>
      </c>
      <c r="C418" s="281" t="s">
        <v>1573</v>
      </c>
      <c r="D418" s="282"/>
      <c r="E418" s="301">
        <v>84328.8</v>
      </c>
      <c r="F418" s="284"/>
      <c r="G418" s="283">
        <v>0</v>
      </c>
      <c r="H418" s="284"/>
      <c r="I418" s="283">
        <v>0</v>
      </c>
      <c r="J418" s="284"/>
      <c r="K418" s="301">
        <v>84328.8</v>
      </c>
      <c r="L418" s="294" t="e">
        <f>VLOOKUP(A418,#REF!,3,0)</f>
        <v>#REF!</v>
      </c>
      <c r="M418" s="329">
        <f t="shared" si="4"/>
        <v>0</v>
      </c>
    </row>
    <row r="419" spans="1:13">
      <c r="A419" s="281" t="s">
        <v>4671</v>
      </c>
      <c r="B419" s="306" t="s">
        <v>158</v>
      </c>
      <c r="C419" s="281" t="s">
        <v>4672</v>
      </c>
      <c r="D419" s="282"/>
      <c r="E419" s="301">
        <v>79000</v>
      </c>
      <c r="F419" s="284"/>
      <c r="G419" s="283">
        <v>0</v>
      </c>
      <c r="H419" s="284"/>
      <c r="I419" s="283">
        <v>0</v>
      </c>
      <c r="J419" s="284"/>
      <c r="K419" s="301">
        <v>79000</v>
      </c>
      <c r="L419" s="294" t="e">
        <f>VLOOKUP(A419,#REF!,3,0)</f>
        <v>#REF!</v>
      </c>
      <c r="M419" s="329">
        <f t="shared" si="4"/>
        <v>0</v>
      </c>
    </row>
    <row r="420" spans="1:13">
      <c r="A420" s="281" t="s">
        <v>4673</v>
      </c>
      <c r="B420" s="306" t="s">
        <v>158</v>
      </c>
      <c r="C420" s="281" t="s">
        <v>4674</v>
      </c>
      <c r="D420" s="282"/>
      <c r="E420" s="301">
        <v>87872</v>
      </c>
      <c r="F420" s="284"/>
      <c r="G420" s="283">
        <v>0</v>
      </c>
      <c r="H420" s="284"/>
      <c r="I420" s="283">
        <v>0</v>
      </c>
      <c r="J420" s="284"/>
      <c r="K420" s="301">
        <v>87872</v>
      </c>
      <c r="L420" s="294" t="e">
        <f>VLOOKUP(A420,#REF!,3,0)</f>
        <v>#REF!</v>
      </c>
      <c r="M420" s="329">
        <f t="shared" si="4"/>
        <v>0</v>
      </c>
    </row>
    <row r="421" spans="1:13">
      <c r="A421" s="281" t="s">
        <v>4683</v>
      </c>
      <c r="B421" s="306" t="s">
        <v>158</v>
      </c>
      <c r="C421" s="281" t="s">
        <v>4684</v>
      </c>
      <c r="D421" s="282"/>
      <c r="E421" s="301">
        <v>10000</v>
      </c>
      <c r="F421" s="284"/>
      <c r="G421" s="283">
        <v>0</v>
      </c>
      <c r="H421" s="284"/>
      <c r="I421" s="283">
        <v>0</v>
      </c>
      <c r="J421" s="284"/>
      <c r="K421" s="301">
        <v>10000</v>
      </c>
      <c r="L421" s="294" t="e">
        <f>VLOOKUP(A421,#REF!,3,0)</f>
        <v>#REF!</v>
      </c>
      <c r="M421" s="329">
        <f t="shared" si="4"/>
        <v>0</v>
      </c>
    </row>
    <row r="422" spans="1:13">
      <c r="A422" s="281" t="s">
        <v>4685</v>
      </c>
      <c r="B422" s="306" t="s">
        <v>158</v>
      </c>
      <c r="C422" s="281" t="s">
        <v>4686</v>
      </c>
      <c r="D422" s="282"/>
      <c r="E422" s="301">
        <v>8000</v>
      </c>
      <c r="F422" s="284"/>
      <c r="G422" s="283">
        <v>0</v>
      </c>
      <c r="H422" s="284"/>
      <c r="I422" s="283">
        <v>0</v>
      </c>
      <c r="J422" s="284"/>
      <c r="K422" s="301">
        <v>8000</v>
      </c>
      <c r="L422" s="294" t="e">
        <f>VLOOKUP(A422,#REF!,3,0)</f>
        <v>#REF!</v>
      </c>
      <c r="M422" s="329">
        <f t="shared" si="4"/>
        <v>0</v>
      </c>
    </row>
    <row r="423" spans="1:13">
      <c r="A423" s="281" t="s">
        <v>4687</v>
      </c>
      <c r="B423" s="306" t="s">
        <v>158</v>
      </c>
      <c r="C423" s="281" t="s">
        <v>1595</v>
      </c>
      <c r="D423" s="282"/>
      <c r="E423" s="301">
        <v>59090</v>
      </c>
      <c r="F423" s="284"/>
      <c r="G423" s="283">
        <v>0</v>
      </c>
      <c r="H423" s="284"/>
      <c r="I423" s="283">
        <v>0</v>
      </c>
      <c r="J423" s="284"/>
      <c r="K423" s="301">
        <v>59090</v>
      </c>
      <c r="L423" s="294" t="e">
        <f>VLOOKUP(A423,#REF!,3,0)</f>
        <v>#REF!</v>
      </c>
      <c r="M423" s="329">
        <f t="shared" si="4"/>
        <v>0</v>
      </c>
    </row>
    <row r="424" spans="1:13">
      <c r="A424" s="281" t="s">
        <v>4688</v>
      </c>
      <c r="B424" s="306" t="s">
        <v>158</v>
      </c>
      <c r="C424" s="281" t="s">
        <v>1164</v>
      </c>
      <c r="D424" s="282"/>
      <c r="E424" s="301">
        <v>142543</v>
      </c>
      <c r="F424" s="284"/>
      <c r="G424" s="283">
        <v>0</v>
      </c>
      <c r="H424" s="284"/>
      <c r="I424" s="283">
        <v>0</v>
      </c>
      <c r="J424" s="284"/>
      <c r="K424" s="301">
        <v>142543</v>
      </c>
      <c r="L424" s="294" t="e">
        <f>VLOOKUP(A424,#REF!,3,0)</f>
        <v>#REF!</v>
      </c>
      <c r="M424" s="329">
        <f t="shared" si="4"/>
        <v>0</v>
      </c>
    </row>
    <row r="425" spans="1:13">
      <c r="A425" s="281" t="s">
        <v>4689</v>
      </c>
      <c r="B425" s="306" t="s">
        <v>158</v>
      </c>
      <c r="C425" s="281" t="s">
        <v>1708</v>
      </c>
      <c r="D425" s="282"/>
      <c r="E425" s="301">
        <v>9904</v>
      </c>
      <c r="F425" s="284"/>
      <c r="G425" s="283">
        <v>0</v>
      </c>
      <c r="H425" s="284"/>
      <c r="I425" s="283">
        <v>0</v>
      </c>
      <c r="J425" s="284"/>
      <c r="K425" s="301">
        <v>9904</v>
      </c>
      <c r="L425" s="294" t="e">
        <f>VLOOKUP(A425,#REF!,3,0)</f>
        <v>#REF!</v>
      </c>
      <c r="M425" s="329">
        <f t="shared" si="4"/>
        <v>0</v>
      </c>
    </row>
    <row r="426" spans="1:13">
      <c r="A426" s="281" t="s">
        <v>4695</v>
      </c>
      <c r="B426" s="306" t="s">
        <v>158</v>
      </c>
      <c r="C426" s="281" t="s">
        <v>3979</v>
      </c>
      <c r="D426" s="282"/>
      <c r="E426" s="301">
        <v>10000</v>
      </c>
      <c r="F426" s="284"/>
      <c r="G426" s="283">
        <v>0</v>
      </c>
      <c r="H426" s="284"/>
      <c r="I426" s="283">
        <v>0</v>
      </c>
      <c r="J426" s="284"/>
      <c r="K426" s="301">
        <v>10000</v>
      </c>
      <c r="L426" s="294" t="e">
        <f>VLOOKUP(A426,#REF!,3,0)</f>
        <v>#REF!</v>
      </c>
      <c r="M426" s="329">
        <f t="shared" si="4"/>
        <v>0</v>
      </c>
    </row>
    <row r="427" spans="1:13">
      <c r="A427" s="281" t="s">
        <v>4696</v>
      </c>
      <c r="B427" s="306" t="s">
        <v>158</v>
      </c>
      <c r="C427" s="281" t="s">
        <v>1720</v>
      </c>
      <c r="D427" s="282"/>
      <c r="E427" s="301">
        <v>5000</v>
      </c>
      <c r="F427" s="284"/>
      <c r="G427" s="283">
        <v>0</v>
      </c>
      <c r="H427" s="284"/>
      <c r="I427" s="283">
        <v>0</v>
      </c>
      <c r="J427" s="284"/>
      <c r="K427" s="301">
        <v>5000</v>
      </c>
      <c r="L427" s="294" t="e">
        <f>VLOOKUP(A427,#REF!,3,0)</f>
        <v>#REF!</v>
      </c>
      <c r="M427" s="329">
        <f t="shared" si="4"/>
        <v>0</v>
      </c>
    </row>
    <row r="428" spans="1:13">
      <c r="A428" s="281" t="s">
        <v>4697</v>
      </c>
      <c r="B428" s="306" t="s">
        <v>158</v>
      </c>
      <c r="C428" s="281" t="s">
        <v>1579</v>
      </c>
      <c r="D428" s="282"/>
      <c r="E428" s="301">
        <v>7000</v>
      </c>
      <c r="F428" s="284"/>
      <c r="G428" s="283">
        <v>0</v>
      </c>
      <c r="H428" s="284"/>
      <c r="I428" s="283">
        <v>0</v>
      </c>
      <c r="J428" s="284"/>
      <c r="K428" s="301">
        <v>7000</v>
      </c>
      <c r="L428" s="294" t="e">
        <f>VLOOKUP(A428,#REF!,3,0)</f>
        <v>#REF!</v>
      </c>
      <c r="M428" s="329">
        <f t="shared" si="4"/>
        <v>0</v>
      </c>
    </row>
    <row r="429" spans="1:13">
      <c r="A429" s="281" t="s">
        <v>4698</v>
      </c>
      <c r="B429" s="306" t="s">
        <v>158</v>
      </c>
      <c r="C429" s="281" t="s">
        <v>1910</v>
      </c>
      <c r="D429" s="282"/>
      <c r="E429" s="301">
        <v>2532.6</v>
      </c>
      <c r="F429" s="284"/>
      <c r="G429" s="283">
        <v>0</v>
      </c>
      <c r="H429" s="284"/>
      <c r="I429" s="283">
        <v>0</v>
      </c>
      <c r="J429" s="284"/>
      <c r="K429" s="301">
        <v>2532.6</v>
      </c>
      <c r="L429" s="294" t="e">
        <f>VLOOKUP(A429,#REF!,3,0)</f>
        <v>#REF!</v>
      </c>
      <c r="M429" s="329">
        <f t="shared" si="4"/>
        <v>0</v>
      </c>
    </row>
    <row r="430" spans="1:13">
      <c r="A430" s="281" t="s">
        <v>4699</v>
      </c>
      <c r="B430" s="306" t="s">
        <v>158</v>
      </c>
      <c r="C430" s="281" t="s">
        <v>4700</v>
      </c>
      <c r="D430" s="282"/>
      <c r="E430" s="301">
        <v>4300</v>
      </c>
      <c r="F430" s="284"/>
      <c r="G430" s="283">
        <v>0</v>
      </c>
      <c r="H430" s="284"/>
      <c r="I430" s="283">
        <v>0</v>
      </c>
      <c r="J430" s="284"/>
      <c r="K430" s="301">
        <v>4300</v>
      </c>
      <c r="L430" s="294" t="e">
        <f>VLOOKUP(A430,#REF!,3,0)</f>
        <v>#REF!</v>
      </c>
      <c r="M430" s="329">
        <f t="shared" si="4"/>
        <v>0</v>
      </c>
    </row>
    <row r="431" spans="1:13">
      <c r="A431" s="281" t="s">
        <v>4701</v>
      </c>
      <c r="B431" s="306" t="s">
        <v>158</v>
      </c>
      <c r="C431" s="281" t="s">
        <v>4702</v>
      </c>
      <c r="D431" s="282"/>
      <c r="E431" s="301">
        <v>20000</v>
      </c>
      <c r="F431" s="284"/>
      <c r="G431" s="283">
        <v>0</v>
      </c>
      <c r="H431" s="284"/>
      <c r="I431" s="283">
        <v>0</v>
      </c>
      <c r="J431" s="284"/>
      <c r="K431" s="301">
        <v>20000</v>
      </c>
      <c r="L431" s="294" t="e">
        <f>VLOOKUP(A431,#REF!,3,0)</f>
        <v>#REF!</v>
      </c>
      <c r="M431" s="329">
        <f t="shared" si="4"/>
        <v>0</v>
      </c>
    </row>
    <row r="432" spans="1:13">
      <c r="A432" s="281" t="s">
        <v>4703</v>
      </c>
      <c r="B432" s="306" t="s">
        <v>158</v>
      </c>
      <c r="C432" s="281" t="s">
        <v>4704</v>
      </c>
      <c r="D432" s="282"/>
      <c r="E432" s="301">
        <v>2410</v>
      </c>
      <c r="F432" s="284"/>
      <c r="G432" s="283">
        <v>0</v>
      </c>
      <c r="H432" s="284"/>
      <c r="I432" s="283">
        <v>0</v>
      </c>
      <c r="J432" s="284"/>
      <c r="K432" s="301">
        <v>2410</v>
      </c>
      <c r="L432" s="294" t="e">
        <f>VLOOKUP(A432,#REF!,3,0)</f>
        <v>#REF!</v>
      </c>
      <c r="M432" s="329">
        <f t="shared" si="4"/>
        <v>0</v>
      </c>
    </row>
    <row r="433" spans="1:13">
      <c r="A433" s="281" t="s">
        <v>4713</v>
      </c>
      <c r="B433" s="306" t="s">
        <v>158</v>
      </c>
      <c r="C433" s="281" t="s">
        <v>1600</v>
      </c>
      <c r="D433" s="282"/>
      <c r="E433" s="301">
        <v>15947.98</v>
      </c>
      <c r="F433" s="284"/>
      <c r="G433" s="283">
        <v>0</v>
      </c>
      <c r="H433" s="284"/>
      <c r="I433" s="283">
        <v>0</v>
      </c>
      <c r="J433" s="284"/>
      <c r="K433" s="301">
        <v>15947.98</v>
      </c>
      <c r="L433" s="294" t="e">
        <f>VLOOKUP(A433,#REF!,3,0)</f>
        <v>#REF!</v>
      </c>
      <c r="M433" s="329">
        <f t="shared" si="4"/>
        <v>0</v>
      </c>
    </row>
    <row r="434" spans="1:13">
      <c r="A434" s="281" t="s">
        <v>4714</v>
      </c>
      <c r="B434" s="306" t="s">
        <v>158</v>
      </c>
      <c r="C434" s="281" t="s">
        <v>4715</v>
      </c>
      <c r="D434" s="282"/>
      <c r="E434" s="301">
        <v>74943</v>
      </c>
      <c r="F434" s="284"/>
      <c r="G434" s="283">
        <v>0</v>
      </c>
      <c r="H434" s="284"/>
      <c r="I434" s="283">
        <v>0</v>
      </c>
      <c r="J434" s="284"/>
      <c r="K434" s="301">
        <v>74943</v>
      </c>
      <c r="L434" s="294" t="e">
        <f>VLOOKUP(A434,#REF!,3,0)</f>
        <v>#REF!</v>
      </c>
      <c r="M434" s="329">
        <f t="shared" si="4"/>
        <v>0</v>
      </c>
    </row>
    <row r="435" spans="1:13">
      <c r="A435" s="281" t="s">
        <v>4716</v>
      </c>
      <c r="B435" s="306" t="s">
        <v>158</v>
      </c>
      <c r="C435" s="281" t="s">
        <v>4717</v>
      </c>
      <c r="D435" s="282"/>
      <c r="E435" s="301">
        <v>36186</v>
      </c>
      <c r="F435" s="284"/>
      <c r="G435" s="283">
        <v>0</v>
      </c>
      <c r="H435" s="284"/>
      <c r="I435" s="283">
        <v>0</v>
      </c>
      <c r="J435" s="284"/>
      <c r="K435" s="301">
        <v>36186</v>
      </c>
      <c r="L435" s="294" t="e">
        <f>VLOOKUP(A435,#REF!,3,0)</f>
        <v>#REF!</v>
      </c>
      <c r="M435" s="329">
        <f t="shared" si="4"/>
        <v>0</v>
      </c>
    </row>
    <row r="436" spans="1:13">
      <c r="A436" s="281" t="s">
        <v>4718</v>
      </c>
      <c r="B436" s="306" t="s">
        <v>158</v>
      </c>
      <c r="C436" s="281" t="s">
        <v>4719</v>
      </c>
      <c r="D436" s="282"/>
      <c r="E436" s="301">
        <v>6273.74</v>
      </c>
      <c r="F436" s="284"/>
      <c r="G436" s="283">
        <v>0</v>
      </c>
      <c r="H436" s="284"/>
      <c r="I436" s="283">
        <v>0</v>
      </c>
      <c r="J436" s="284"/>
      <c r="K436" s="301">
        <v>6273.74</v>
      </c>
      <c r="L436" s="294" t="e">
        <f>VLOOKUP(A436,#REF!,3,0)</f>
        <v>#REF!</v>
      </c>
      <c r="M436" s="329">
        <f t="shared" si="4"/>
        <v>0</v>
      </c>
    </row>
    <row r="437" spans="1:13">
      <c r="A437" s="285"/>
      <c r="B437" s="306"/>
      <c r="C437" s="285"/>
      <c r="D437" s="286"/>
      <c r="E437" s="286"/>
      <c r="F437" s="286"/>
      <c r="G437" s="286"/>
      <c r="H437" s="286"/>
      <c r="I437" s="286"/>
      <c r="J437" s="286"/>
      <c r="K437" s="286"/>
      <c r="L437" s="294"/>
      <c r="M437" s="329"/>
    </row>
    <row r="438" spans="1:13">
      <c r="A438" s="277" t="s">
        <v>3493</v>
      </c>
      <c r="B438" s="306" t="s">
        <v>158</v>
      </c>
      <c r="C438" s="277" t="s">
        <v>1727</v>
      </c>
      <c r="D438" s="278"/>
      <c r="E438" s="300">
        <v>2647.75</v>
      </c>
      <c r="F438" s="280"/>
      <c r="G438" s="279">
        <v>502.47</v>
      </c>
      <c r="H438" s="280"/>
      <c r="I438" s="279">
        <v>0</v>
      </c>
      <c r="J438" s="280"/>
      <c r="K438" s="300">
        <v>3150.22</v>
      </c>
      <c r="L438" s="294" t="e">
        <f>VLOOKUP(A438,#REF!,3,0)</f>
        <v>#REF!</v>
      </c>
      <c r="M438" s="329">
        <f t="shared" si="4"/>
        <v>502.47</v>
      </c>
    </row>
    <row r="439" spans="1:13">
      <c r="A439" s="277" t="s">
        <v>3494</v>
      </c>
      <c r="B439" s="306" t="s">
        <v>158</v>
      </c>
      <c r="C439" s="277" t="s">
        <v>1727</v>
      </c>
      <c r="D439" s="278"/>
      <c r="E439" s="300">
        <v>2647.75</v>
      </c>
      <c r="F439" s="280"/>
      <c r="G439" s="279">
        <v>502.47</v>
      </c>
      <c r="H439" s="280"/>
      <c r="I439" s="279">
        <v>0</v>
      </c>
      <c r="J439" s="280"/>
      <c r="K439" s="300">
        <v>3150.22</v>
      </c>
      <c r="L439" s="294" t="e">
        <f>VLOOKUP(A439,#REF!,3,0)</f>
        <v>#REF!</v>
      </c>
      <c r="M439" s="329">
        <f t="shared" si="4"/>
        <v>502.47</v>
      </c>
    </row>
    <row r="440" spans="1:13">
      <c r="A440" s="281" t="s">
        <v>3495</v>
      </c>
      <c r="B440" s="306" t="s">
        <v>158</v>
      </c>
      <c r="C440" s="281" t="s">
        <v>1733</v>
      </c>
      <c r="D440" s="282"/>
      <c r="E440" s="301">
        <v>2410.09</v>
      </c>
      <c r="F440" s="284"/>
      <c r="G440" s="283">
        <v>502.27</v>
      </c>
      <c r="H440" s="284"/>
      <c r="I440" s="283">
        <v>0</v>
      </c>
      <c r="J440" s="284"/>
      <c r="K440" s="301">
        <v>2912.36</v>
      </c>
      <c r="L440" s="294" t="e">
        <f>VLOOKUP(A440,#REF!,3,0)</f>
        <v>#REF!</v>
      </c>
      <c r="M440" s="329">
        <f t="shared" si="4"/>
        <v>502.27</v>
      </c>
    </row>
    <row r="441" spans="1:13">
      <c r="A441" s="281" t="s">
        <v>4221</v>
      </c>
      <c r="B441" s="306" t="s">
        <v>158</v>
      </c>
      <c r="C441" s="281" t="s">
        <v>4222</v>
      </c>
      <c r="D441" s="282"/>
      <c r="E441" s="283">
        <v>195.07</v>
      </c>
      <c r="F441" s="284"/>
      <c r="G441" s="283">
        <v>0</v>
      </c>
      <c r="H441" s="284"/>
      <c r="I441" s="283">
        <v>0</v>
      </c>
      <c r="J441" s="284"/>
      <c r="K441" s="283">
        <v>195.07</v>
      </c>
      <c r="L441" s="294" t="e">
        <f>VLOOKUP(A441,#REF!,3,0)</f>
        <v>#REF!</v>
      </c>
      <c r="M441" s="329">
        <f t="shared" si="4"/>
        <v>0</v>
      </c>
    </row>
    <row r="442" spans="1:13">
      <c r="A442" s="281" t="s">
        <v>4644</v>
      </c>
      <c r="B442" s="306" t="s">
        <v>158</v>
      </c>
      <c r="C442" s="281" t="s">
        <v>1261</v>
      </c>
      <c r="D442" s="282"/>
      <c r="E442" s="283">
        <v>42.59</v>
      </c>
      <c r="F442" s="284"/>
      <c r="G442" s="283">
        <v>0.2</v>
      </c>
      <c r="H442" s="284"/>
      <c r="I442" s="283">
        <v>0</v>
      </c>
      <c r="J442" s="284"/>
      <c r="K442" s="283">
        <v>42.79</v>
      </c>
      <c r="L442" s="294" t="e">
        <f>VLOOKUP(A442,#REF!,3,0)</f>
        <v>#REF!</v>
      </c>
      <c r="M442" s="329">
        <f t="shared" si="4"/>
        <v>0.2</v>
      </c>
    </row>
    <row r="443" spans="1:13">
      <c r="A443" s="277"/>
      <c r="B443" s="306"/>
      <c r="C443" s="277"/>
      <c r="D443" s="278"/>
      <c r="E443" s="278"/>
      <c r="F443" s="278"/>
      <c r="G443" s="278"/>
      <c r="H443" s="278"/>
      <c r="I443" s="278"/>
      <c r="J443" s="278"/>
      <c r="K443" s="278"/>
      <c r="L443" s="294"/>
      <c r="M443" s="329"/>
    </row>
    <row r="444" spans="1:13">
      <c r="A444" s="277" t="s">
        <v>1744</v>
      </c>
      <c r="B444" s="306" t="s">
        <v>158</v>
      </c>
      <c r="C444" s="277" t="s">
        <v>1745</v>
      </c>
      <c r="D444" s="278"/>
      <c r="E444" s="300">
        <v>76599</v>
      </c>
      <c r="F444" s="280"/>
      <c r="G444" s="300">
        <v>10170</v>
      </c>
      <c r="H444" s="280"/>
      <c r="I444" s="279">
        <v>0</v>
      </c>
      <c r="J444" s="280"/>
      <c r="K444" s="300">
        <v>86769</v>
      </c>
      <c r="L444" s="294" t="e">
        <f>VLOOKUP(A444,#REF!,3,0)</f>
        <v>#REF!</v>
      </c>
      <c r="M444" s="329">
        <f t="shared" si="4"/>
        <v>10170</v>
      </c>
    </row>
    <row r="445" spans="1:13">
      <c r="A445" s="277" t="s">
        <v>1748</v>
      </c>
      <c r="B445" s="306" t="s">
        <v>158</v>
      </c>
      <c r="C445" s="277" t="s">
        <v>1745</v>
      </c>
      <c r="D445" s="278"/>
      <c r="E445" s="300">
        <v>76599</v>
      </c>
      <c r="F445" s="280"/>
      <c r="G445" s="300">
        <v>10170</v>
      </c>
      <c r="H445" s="280"/>
      <c r="I445" s="279">
        <v>0</v>
      </c>
      <c r="J445" s="280"/>
      <c r="K445" s="300">
        <v>86769</v>
      </c>
      <c r="L445" s="294" t="e">
        <f>VLOOKUP(A445,#REF!,3,0)</f>
        <v>#REF!</v>
      </c>
      <c r="M445" s="329">
        <f t="shared" si="4"/>
        <v>10170</v>
      </c>
    </row>
    <row r="446" spans="1:13">
      <c r="A446" s="277" t="s">
        <v>1749</v>
      </c>
      <c r="B446" s="306" t="s">
        <v>158</v>
      </c>
      <c r="C446" s="277" t="s">
        <v>1745</v>
      </c>
      <c r="D446" s="278"/>
      <c r="E446" s="300">
        <v>76599</v>
      </c>
      <c r="F446" s="280"/>
      <c r="G446" s="300">
        <v>10170</v>
      </c>
      <c r="H446" s="280"/>
      <c r="I446" s="279">
        <v>0</v>
      </c>
      <c r="J446" s="280"/>
      <c r="K446" s="300">
        <v>86769</v>
      </c>
      <c r="L446" s="294" t="e">
        <f>VLOOKUP(A446,#REF!,3,0)</f>
        <v>#REF!</v>
      </c>
      <c r="M446" s="329">
        <f t="shared" si="4"/>
        <v>10170</v>
      </c>
    </row>
    <row r="447" spans="1:13">
      <c r="A447" s="277" t="s">
        <v>1750</v>
      </c>
      <c r="B447" s="306" t="s">
        <v>158</v>
      </c>
      <c r="C447" s="277" t="s">
        <v>1745</v>
      </c>
      <c r="D447" s="278"/>
      <c r="E447" s="300">
        <v>76599</v>
      </c>
      <c r="F447" s="280"/>
      <c r="G447" s="300">
        <v>10170</v>
      </c>
      <c r="H447" s="280"/>
      <c r="I447" s="279">
        <v>0</v>
      </c>
      <c r="J447" s="280"/>
      <c r="K447" s="300">
        <v>86769</v>
      </c>
      <c r="L447" s="294" t="e">
        <f>VLOOKUP(A447,#REF!,3,0)</f>
        <v>#REF!</v>
      </c>
      <c r="M447" s="329">
        <f t="shared" si="4"/>
        <v>10170</v>
      </c>
    </row>
    <row r="448" spans="1:13">
      <c r="A448" s="281" t="s">
        <v>1751</v>
      </c>
      <c r="B448" s="306" t="s">
        <v>158</v>
      </c>
      <c r="C448" s="281" t="s">
        <v>1752</v>
      </c>
      <c r="D448" s="282"/>
      <c r="E448" s="301">
        <v>76599</v>
      </c>
      <c r="F448" s="284"/>
      <c r="G448" s="301">
        <v>10170</v>
      </c>
      <c r="H448" s="284"/>
      <c r="I448" s="283">
        <v>0</v>
      </c>
      <c r="J448" s="284"/>
      <c r="K448" s="301">
        <v>86769</v>
      </c>
      <c r="L448" s="294" t="e">
        <f>VLOOKUP(A448,#REF!,3,0)</f>
        <v>#REF!</v>
      </c>
      <c r="M448" s="329">
        <f t="shared" si="4"/>
        <v>10170</v>
      </c>
    </row>
    <row r="449" spans="1:13">
      <c r="A449" s="285"/>
      <c r="B449" s="306"/>
      <c r="C449" s="285"/>
      <c r="D449" s="286"/>
      <c r="E449" s="286"/>
      <c r="F449" s="286"/>
      <c r="G449" s="286"/>
      <c r="H449" s="286"/>
      <c r="I449" s="286"/>
      <c r="J449" s="286"/>
      <c r="K449" s="286"/>
      <c r="L449" s="294"/>
      <c r="M449" s="329"/>
    </row>
    <row r="450" spans="1:13">
      <c r="A450" s="277" t="s">
        <v>1753</v>
      </c>
      <c r="B450" s="306" t="s">
        <v>158</v>
      </c>
      <c r="C450" s="277" t="s">
        <v>1754</v>
      </c>
      <c r="D450" s="278"/>
      <c r="E450" s="300">
        <v>82908</v>
      </c>
      <c r="F450" s="280"/>
      <c r="G450" s="300">
        <v>8055.63</v>
      </c>
      <c r="H450" s="280"/>
      <c r="I450" s="279">
        <v>0</v>
      </c>
      <c r="J450" s="280"/>
      <c r="K450" s="300">
        <v>90963.63</v>
      </c>
      <c r="L450" s="294" t="e">
        <f>VLOOKUP(A450,#REF!,3,0)</f>
        <v>#REF!</v>
      </c>
      <c r="M450" s="329">
        <f t="shared" si="4"/>
        <v>8055.63</v>
      </c>
    </row>
    <row r="451" spans="1:13">
      <c r="A451" s="277" t="s">
        <v>1757</v>
      </c>
      <c r="B451" s="306" t="s">
        <v>158</v>
      </c>
      <c r="C451" s="277" t="s">
        <v>1754</v>
      </c>
      <c r="D451" s="278"/>
      <c r="E451" s="300">
        <v>82908</v>
      </c>
      <c r="F451" s="280"/>
      <c r="G451" s="300">
        <v>8055.63</v>
      </c>
      <c r="H451" s="280"/>
      <c r="I451" s="279">
        <v>0</v>
      </c>
      <c r="J451" s="280"/>
      <c r="K451" s="300">
        <v>90963.63</v>
      </c>
      <c r="L451" s="294" t="e">
        <f>VLOOKUP(A451,#REF!,3,0)</f>
        <v>#REF!</v>
      </c>
      <c r="M451" s="329">
        <f t="shared" si="4"/>
        <v>8055.63</v>
      </c>
    </row>
    <row r="452" spans="1:13">
      <c r="A452" s="277" t="s">
        <v>1758</v>
      </c>
      <c r="B452" s="306" t="s">
        <v>158</v>
      </c>
      <c r="C452" s="277" t="s">
        <v>1754</v>
      </c>
      <c r="D452" s="278"/>
      <c r="E452" s="300">
        <v>82908</v>
      </c>
      <c r="F452" s="280"/>
      <c r="G452" s="300">
        <v>8055.63</v>
      </c>
      <c r="H452" s="280"/>
      <c r="I452" s="279">
        <v>0</v>
      </c>
      <c r="J452" s="280"/>
      <c r="K452" s="300">
        <v>90963.63</v>
      </c>
      <c r="L452" s="294" t="e">
        <f>VLOOKUP(A452,#REF!,3,0)</f>
        <v>#REF!</v>
      </c>
      <c r="M452" s="329">
        <f t="shared" ref="M452:M463" si="5">G452-I452</f>
        <v>8055.63</v>
      </c>
    </row>
    <row r="453" spans="1:13">
      <c r="A453" s="277" t="s">
        <v>1759</v>
      </c>
      <c r="B453" s="306" t="s">
        <v>158</v>
      </c>
      <c r="C453" s="277" t="s">
        <v>1754</v>
      </c>
      <c r="D453" s="278"/>
      <c r="E453" s="300">
        <v>82908</v>
      </c>
      <c r="F453" s="280"/>
      <c r="G453" s="300">
        <v>8055.63</v>
      </c>
      <c r="H453" s="280"/>
      <c r="I453" s="279">
        <v>0</v>
      </c>
      <c r="J453" s="280"/>
      <c r="K453" s="300">
        <v>90963.63</v>
      </c>
      <c r="L453" s="294" t="e">
        <f>VLOOKUP(A453,#REF!,3,0)</f>
        <v>#REF!</v>
      </c>
      <c r="M453" s="329">
        <f t="shared" si="5"/>
        <v>8055.63</v>
      </c>
    </row>
    <row r="454" spans="1:13">
      <c r="A454" s="281" t="s">
        <v>1760</v>
      </c>
      <c r="B454" s="306" t="s">
        <v>158</v>
      </c>
      <c r="C454" s="281" t="s">
        <v>1761</v>
      </c>
      <c r="D454" s="282"/>
      <c r="E454" s="301">
        <v>82021.08</v>
      </c>
      <c r="F454" s="284"/>
      <c r="G454" s="301">
        <v>7966.94</v>
      </c>
      <c r="H454" s="284"/>
      <c r="I454" s="283">
        <v>0</v>
      </c>
      <c r="J454" s="284"/>
      <c r="K454" s="301">
        <v>89988.02</v>
      </c>
      <c r="L454" s="294" t="e">
        <f>VLOOKUP(A454,#REF!,3,0)</f>
        <v>#REF!</v>
      </c>
      <c r="M454" s="329">
        <f t="shared" si="5"/>
        <v>7966.94</v>
      </c>
    </row>
    <row r="455" spans="1:13">
      <c r="A455" s="281" t="s">
        <v>1765</v>
      </c>
      <c r="B455" s="306" t="s">
        <v>158</v>
      </c>
      <c r="C455" s="281" t="s">
        <v>1766</v>
      </c>
      <c r="D455" s="282"/>
      <c r="E455" s="283">
        <v>886.92</v>
      </c>
      <c r="F455" s="284"/>
      <c r="G455" s="283">
        <v>88.69</v>
      </c>
      <c r="H455" s="284"/>
      <c r="I455" s="283">
        <v>0</v>
      </c>
      <c r="J455" s="284"/>
      <c r="K455" s="283">
        <v>975.61</v>
      </c>
      <c r="L455" s="294" t="e">
        <f>VLOOKUP(A455,#REF!,3,0)</f>
        <v>#REF!</v>
      </c>
      <c r="M455" s="329">
        <f t="shared" si="5"/>
        <v>88.69</v>
      </c>
    </row>
    <row r="456" spans="1:13">
      <c r="A456" s="277"/>
      <c r="B456" s="306"/>
      <c r="C456" s="277"/>
      <c r="D456" s="278"/>
      <c r="E456" s="278"/>
      <c r="F456" s="278"/>
      <c r="G456" s="278"/>
      <c r="H456" s="278"/>
      <c r="I456" s="278"/>
      <c r="J456" s="278"/>
      <c r="K456" s="278"/>
      <c r="L456" s="294"/>
      <c r="M456" s="329"/>
    </row>
    <row r="457" spans="1:13">
      <c r="A457" s="277" t="s">
        <v>1776</v>
      </c>
      <c r="B457" s="306" t="s">
        <v>158</v>
      </c>
      <c r="C457" s="277" t="s">
        <v>1777</v>
      </c>
      <c r="D457" s="278"/>
      <c r="E457" s="300">
        <v>142907.43</v>
      </c>
      <c r="F457" s="280"/>
      <c r="G457" s="300">
        <v>12536.71</v>
      </c>
      <c r="H457" s="280"/>
      <c r="I457" s="279">
        <v>0</v>
      </c>
      <c r="J457" s="280"/>
      <c r="K457" s="300">
        <v>155444.14000000001</v>
      </c>
      <c r="L457" s="294" t="e">
        <f>VLOOKUP(A457,#REF!,3,0)</f>
        <v>#REF!</v>
      </c>
      <c r="M457" s="329">
        <f t="shared" si="5"/>
        <v>12536.71</v>
      </c>
    </row>
    <row r="458" spans="1:13">
      <c r="A458" s="277" t="s">
        <v>1781</v>
      </c>
      <c r="B458" s="306" t="s">
        <v>158</v>
      </c>
      <c r="C458" s="277" t="s">
        <v>1782</v>
      </c>
      <c r="D458" s="278"/>
      <c r="E458" s="300">
        <v>142907.43</v>
      </c>
      <c r="F458" s="280"/>
      <c r="G458" s="300">
        <v>12536.71</v>
      </c>
      <c r="H458" s="280"/>
      <c r="I458" s="279">
        <v>0</v>
      </c>
      <c r="J458" s="280"/>
      <c r="K458" s="300">
        <v>155444.14000000001</v>
      </c>
      <c r="L458" s="294" t="e">
        <f>VLOOKUP(A458,#REF!,3,0)</f>
        <v>#REF!</v>
      </c>
      <c r="M458" s="329">
        <f t="shared" si="5"/>
        <v>12536.71</v>
      </c>
    </row>
    <row r="459" spans="1:13">
      <c r="A459" s="277" t="s">
        <v>1783</v>
      </c>
      <c r="B459" s="306" t="s">
        <v>158</v>
      </c>
      <c r="C459" s="277" t="s">
        <v>1782</v>
      </c>
      <c r="D459" s="278"/>
      <c r="E459" s="300">
        <v>142907.43</v>
      </c>
      <c r="F459" s="280"/>
      <c r="G459" s="300">
        <v>12536.71</v>
      </c>
      <c r="H459" s="280"/>
      <c r="I459" s="279">
        <v>0</v>
      </c>
      <c r="J459" s="280"/>
      <c r="K459" s="300">
        <v>155444.14000000001</v>
      </c>
      <c r="L459" s="294" t="e">
        <f>VLOOKUP(A459,#REF!,3,0)</f>
        <v>#REF!</v>
      </c>
      <c r="M459" s="329">
        <f t="shared" si="5"/>
        <v>12536.71</v>
      </c>
    </row>
    <row r="460" spans="1:13">
      <c r="A460" s="277" t="s">
        <v>1784</v>
      </c>
      <c r="B460" s="306" t="s">
        <v>158</v>
      </c>
      <c r="C460" s="277" t="s">
        <v>1782</v>
      </c>
      <c r="D460" s="278"/>
      <c r="E460" s="300">
        <v>142907.43</v>
      </c>
      <c r="F460" s="280"/>
      <c r="G460" s="300">
        <v>12536.71</v>
      </c>
      <c r="H460" s="280"/>
      <c r="I460" s="279">
        <v>0</v>
      </c>
      <c r="J460" s="280"/>
      <c r="K460" s="300">
        <v>155444.14000000001</v>
      </c>
      <c r="L460" s="294" t="e">
        <f>VLOOKUP(A460,#REF!,3,0)</f>
        <v>#REF!</v>
      </c>
      <c r="M460" s="329">
        <f t="shared" si="5"/>
        <v>12536.71</v>
      </c>
    </row>
    <row r="461" spans="1:13">
      <c r="A461" s="281" t="s">
        <v>1785</v>
      </c>
      <c r="B461" s="306" t="s">
        <v>158</v>
      </c>
      <c r="C461" s="281" t="s">
        <v>1786</v>
      </c>
      <c r="D461" s="282"/>
      <c r="E461" s="301">
        <v>4957.28</v>
      </c>
      <c r="F461" s="284"/>
      <c r="G461" s="283">
        <v>536.71</v>
      </c>
      <c r="H461" s="284"/>
      <c r="I461" s="283">
        <v>0</v>
      </c>
      <c r="J461" s="284"/>
      <c r="K461" s="301">
        <v>5493.99</v>
      </c>
      <c r="L461" s="294" t="e">
        <f>VLOOKUP(A461,#REF!,3,0)</f>
        <v>#REF!</v>
      </c>
      <c r="M461" s="329">
        <f t="shared" si="5"/>
        <v>536.71</v>
      </c>
    </row>
    <row r="462" spans="1:13">
      <c r="A462" s="281" t="s">
        <v>3738</v>
      </c>
      <c r="B462" s="306" t="s">
        <v>158</v>
      </c>
      <c r="C462" s="281" t="s">
        <v>3739</v>
      </c>
      <c r="D462" s="282"/>
      <c r="E462" s="301">
        <v>108000</v>
      </c>
      <c r="F462" s="284"/>
      <c r="G462" s="301">
        <v>12000</v>
      </c>
      <c r="H462" s="284"/>
      <c r="I462" s="283">
        <v>0</v>
      </c>
      <c r="J462" s="284"/>
      <c r="K462" s="301">
        <v>120000</v>
      </c>
      <c r="L462" s="294" t="e">
        <f>VLOOKUP(A462,#REF!,3,0)</f>
        <v>#REF!</v>
      </c>
      <c r="M462" s="329">
        <f t="shared" si="5"/>
        <v>12000</v>
      </c>
    </row>
    <row r="463" spans="1:13">
      <c r="A463" s="281" t="s">
        <v>1789</v>
      </c>
      <c r="B463" s="306" t="s">
        <v>158</v>
      </c>
      <c r="C463" s="281" t="s">
        <v>1790</v>
      </c>
      <c r="D463" s="282"/>
      <c r="E463" s="301">
        <v>29950.15</v>
      </c>
      <c r="F463" s="284"/>
      <c r="G463" s="283">
        <v>0</v>
      </c>
      <c r="H463" s="284"/>
      <c r="I463" s="283">
        <v>0</v>
      </c>
      <c r="J463" s="284"/>
      <c r="K463" s="301">
        <v>29950.15</v>
      </c>
      <c r="L463" s="294" t="e">
        <f>VLOOKUP(A463,#REF!,3,0)</f>
        <v>#REF!</v>
      </c>
      <c r="M463" s="329">
        <f t="shared" si="5"/>
        <v>0</v>
      </c>
    </row>
    <row r="464" spans="1:13">
      <c r="A464" s="285"/>
      <c r="B464" s="306"/>
      <c r="C464" s="285"/>
      <c r="D464" s="286"/>
      <c r="E464" s="286"/>
      <c r="F464" s="286"/>
      <c r="G464" s="286"/>
      <c r="H464" s="286"/>
      <c r="I464" s="286"/>
      <c r="J464" s="286"/>
      <c r="K464" s="286"/>
      <c r="L464" s="294"/>
    </row>
    <row r="465" spans="1:15">
      <c r="A465" s="277">
        <v>4</v>
      </c>
      <c r="B465" s="277" t="s">
        <v>1793</v>
      </c>
      <c r="C465" s="278"/>
      <c r="D465" s="278"/>
      <c r="E465" s="300">
        <v>8194869.3899999997</v>
      </c>
      <c r="F465" s="280"/>
      <c r="G465" s="300">
        <v>1639.92</v>
      </c>
      <c r="H465" s="280"/>
      <c r="I465" s="300">
        <v>806731.78</v>
      </c>
      <c r="J465" s="280"/>
      <c r="K465" s="300">
        <v>8999961.25</v>
      </c>
      <c r="L465" s="294" t="e">
        <f>VLOOKUP(A465,#REF!,3,0)</f>
        <v>#REF!</v>
      </c>
      <c r="M465" s="329">
        <f>I465-G465</f>
        <v>805091.86</v>
      </c>
    </row>
    <row r="466" spans="1:15">
      <c r="A466" s="277" t="s">
        <v>1795</v>
      </c>
      <c r="B466" s="306" t="s">
        <v>158</v>
      </c>
      <c r="C466" s="277" t="s">
        <v>1793</v>
      </c>
      <c r="D466" s="278"/>
      <c r="E466" s="300">
        <v>8194869.3899999997</v>
      </c>
      <c r="F466" s="280"/>
      <c r="G466" s="300">
        <v>1639.92</v>
      </c>
      <c r="H466" s="280"/>
      <c r="I466" s="300">
        <v>806731.78</v>
      </c>
      <c r="J466" s="280"/>
      <c r="K466" s="300">
        <v>8999961.25</v>
      </c>
      <c r="L466" s="294" t="e">
        <f>VLOOKUP(A466,#REF!,3,0)</f>
        <v>#REF!</v>
      </c>
      <c r="M466" s="329">
        <f t="shared" ref="M466:M498" si="6">I466-G466</f>
        <v>805091.86</v>
      </c>
    </row>
    <row r="467" spans="1:15">
      <c r="A467" s="277" t="s">
        <v>1796</v>
      </c>
      <c r="B467" s="306" t="s">
        <v>158</v>
      </c>
      <c r="C467" s="277" t="s">
        <v>1793</v>
      </c>
      <c r="D467" s="278"/>
      <c r="E467" s="300">
        <v>8194869.3899999997</v>
      </c>
      <c r="F467" s="280"/>
      <c r="G467" s="300">
        <v>1639.92</v>
      </c>
      <c r="H467" s="280"/>
      <c r="I467" s="300">
        <v>806731.78</v>
      </c>
      <c r="J467" s="280"/>
      <c r="K467" s="300">
        <v>8999961.25</v>
      </c>
      <c r="L467" s="294" t="e">
        <f>VLOOKUP(A467,#REF!,3,0)</f>
        <v>#REF!</v>
      </c>
      <c r="M467" s="329">
        <f t="shared" si="6"/>
        <v>805091.86</v>
      </c>
    </row>
    <row r="468" spans="1:15">
      <c r="A468" s="277" t="s">
        <v>1797</v>
      </c>
      <c r="B468" s="306" t="s">
        <v>158</v>
      </c>
      <c r="C468" s="277" t="s">
        <v>1798</v>
      </c>
      <c r="D468" s="278"/>
      <c r="E468" s="300">
        <v>6216287.4400000004</v>
      </c>
      <c r="F468" s="280"/>
      <c r="G468" s="279">
        <v>0</v>
      </c>
      <c r="H468" s="280"/>
      <c r="I468" s="300">
        <v>760097.2</v>
      </c>
      <c r="J468" s="280"/>
      <c r="K468" s="300">
        <v>6976384.6399999997</v>
      </c>
      <c r="L468" s="294" t="e">
        <f>VLOOKUP(A468,#REF!,3,0)</f>
        <v>#REF!</v>
      </c>
      <c r="M468" s="329">
        <f t="shared" si="6"/>
        <v>760097.2</v>
      </c>
    </row>
    <row r="469" spans="1:15">
      <c r="A469" s="277" t="s">
        <v>1801</v>
      </c>
      <c r="B469" s="306" t="s">
        <v>158</v>
      </c>
      <c r="C469" s="277" t="s">
        <v>1798</v>
      </c>
      <c r="D469" s="278"/>
      <c r="E469" s="300">
        <v>6216287.4400000004</v>
      </c>
      <c r="F469" s="280"/>
      <c r="G469" s="279">
        <v>0</v>
      </c>
      <c r="H469" s="280"/>
      <c r="I469" s="300">
        <v>760097.2</v>
      </c>
      <c r="J469" s="280"/>
      <c r="K469" s="300">
        <v>6976384.6399999997</v>
      </c>
      <c r="L469" s="294" t="e">
        <f>VLOOKUP(A469,#REF!,3,0)</f>
        <v>#REF!</v>
      </c>
      <c r="M469" s="329">
        <f t="shared" si="6"/>
        <v>760097.2</v>
      </c>
    </row>
    <row r="470" spans="1:15">
      <c r="A470" s="281" t="s">
        <v>1802</v>
      </c>
      <c r="B470" s="306" t="s">
        <v>158</v>
      </c>
      <c r="C470" s="281" t="s">
        <v>1803</v>
      </c>
      <c r="D470" s="282"/>
      <c r="E470" s="301">
        <v>6216287.4400000004</v>
      </c>
      <c r="F470" s="284"/>
      <c r="G470" s="283">
        <v>0</v>
      </c>
      <c r="H470" s="284"/>
      <c r="I470" s="301">
        <v>760097.2</v>
      </c>
      <c r="J470" s="284"/>
      <c r="K470" s="301">
        <v>6976384.6399999997</v>
      </c>
      <c r="L470" s="294" t="e">
        <f>VLOOKUP(A470,#REF!,3,0)</f>
        <v>#REF!</v>
      </c>
      <c r="M470" s="329">
        <f t="shared" si="6"/>
        <v>760097.2</v>
      </c>
    </row>
    <row r="471" spans="1:15">
      <c r="A471" s="285"/>
      <c r="B471" s="306"/>
      <c r="C471" s="285"/>
      <c r="D471" s="286"/>
      <c r="E471" s="286"/>
      <c r="F471" s="286"/>
      <c r="G471" s="286"/>
      <c r="H471" s="286"/>
      <c r="I471" s="286"/>
      <c r="J471" s="286"/>
      <c r="K471" s="286"/>
      <c r="L471" s="294"/>
      <c r="M471" s="329"/>
    </row>
    <row r="472" spans="1:15">
      <c r="A472" s="277" t="s">
        <v>1804</v>
      </c>
      <c r="B472" s="306" t="s">
        <v>158</v>
      </c>
      <c r="C472" s="277" t="s">
        <v>1805</v>
      </c>
      <c r="D472" s="278"/>
      <c r="E472" s="300">
        <v>1881937.49</v>
      </c>
      <c r="F472" s="280"/>
      <c r="G472" s="300">
        <v>1639.92</v>
      </c>
      <c r="H472" s="280"/>
      <c r="I472" s="300">
        <v>40825.040000000001</v>
      </c>
      <c r="J472" s="280"/>
      <c r="K472" s="300">
        <v>1921122.61</v>
      </c>
      <c r="L472" s="294" t="e">
        <f>VLOOKUP(A472,#REF!,3,0)</f>
        <v>#REF!</v>
      </c>
      <c r="M472" s="329">
        <f t="shared" si="6"/>
        <v>39185.120000000003</v>
      </c>
    </row>
    <row r="473" spans="1:15">
      <c r="A473" s="277" t="s">
        <v>1809</v>
      </c>
      <c r="B473" s="306" t="s">
        <v>158</v>
      </c>
      <c r="C473" s="277" t="s">
        <v>1810</v>
      </c>
      <c r="D473" s="278"/>
      <c r="E473" s="300">
        <v>173999.61</v>
      </c>
      <c r="F473" s="280"/>
      <c r="G473" s="279">
        <v>0</v>
      </c>
      <c r="H473" s="280"/>
      <c r="I473" s="300">
        <v>1600</v>
      </c>
      <c r="J473" s="280"/>
      <c r="K473" s="300">
        <v>175599.61</v>
      </c>
      <c r="L473" s="294" t="e">
        <f>VLOOKUP(A473,#REF!,3,0)</f>
        <v>#REF!</v>
      </c>
      <c r="M473" s="329">
        <f t="shared" si="6"/>
        <v>1600</v>
      </c>
    </row>
    <row r="474" spans="1:15">
      <c r="A474" s="281" t="s">
        <v>1814</v>
      </c>
      <c r="B474" s="306" t="s">
        <v>158</v>
      </c>
      <c r="C474" s="281" t="s">
        <v>1815</v>
      </c>
      <c r="D474" s="282"/>
      <c r="E474" s="301">
        <v>67899.61</v>
      </c>
      <c r="F474" s="284"/>
      <c r="G474" s="283">
        <v>0</v>
      </c>
      <c r="H474" s="284"/>
      <c r="I474" s="283">
        <v>0</v>
      </c>
      <c r="J474" s="284"/>
      <c r="K474" s="301">
        <v>67899.61</v>
      </c>
      <c r="L474" s="294" t="e">
        <f>VLOOKUP(A474,#REF!,3,0)</f>
        <v>#REF!</v>
      </c>
      <c r="M474" s="329">
        <f t="shared" si="6"/>
        <v>0</v>
      </c>
    </row>
    <row r="475" spans="1:15">
      <c r="A475" s="281" t="s">
        <v>1818</v>
      </c>
      <c r="B475" s="306" t="s">
        <v>158</v>
      </c>
      <c r="C475" s="281" t="s">
        <v>4675</v>
      </c>
      <c r="D475" s="282"/>
      <c r="E475" s="301">
        <v>106100</v>
      </c>
      <c r="F475" s="284"/>
      <c r="G475" s="283">
        <v>0</v>
      </c>
      <c r="H475" s="284"/>
      <c r="I475" s="301">
        <v>1600</v>
      </c>
      <c r="J475" s="284"/>
      <c r="K475" s="301">
        <v>107700</v>
      </c>
      <c r="L475" s="294" t="e">
        <f>VLOOKUP(A475,#REF!,3,0)</f>
        <v>#REF!</v>
      </c>
      <c r="M475" s="329">
        <f t="shared" si="6"/>
        <v>1600</v>
      </c>
    </row>
    <row r="476" spans="1:15">
      <c r="A476" s="285"/>
      <c r="B476" s="306"/>
      <c r="C476" s="285"/>
      <c r="D476" s="286"/>
      <c r="E476" s="286"/>
      <c r="F476" s="286"/>
      <c r="G476" s="286"/>
      <c r="H476" s="286"/>
      <c r="I476" s="286"/>
      <c r="J476" s="286"/>
      <c r="K476" s="286"/>
      <c r="L476" s="294"/>
      <c r="M476" s="329"/>
    </row>
    <row r="477" spans="1:15">
      <c r="A477" s="277" t="s">
        <v>1823</v>
      </c>
      <c r="B477" s="306" t="s">
        <v>158</v>
      </c>
      <c r="C477" s="277" t="s">
        <v>1824</v>
      </c>
      <c r="D477" s="278"/>
      <c r="E477" s="300">
        <v>441340.61</v>
      </c>
      <c r="F477" s="280"/>
      <c r="G477" s="300">
        <v>1639.92</v>
      </c>
      <c r="H477" s="280"/>
      <c r="I477" s="300">
        <v>9558.5</v>
      </c>
      <c r="J477" s="280"/>
      <c r="K477" s="300">
        <v>449259.19</v>
      </c>
      <c r="L477" s="294" t="e">
        <f>VLOOKUP(A477,#REF!,3,0)</f>
        <v>#REF!</v>
      </c>
      <c r="M477" s="329">
        <f t="shared" si="6"/>
        <v>7918.58</v>
      </c>
    </row>
    <row r="478" spans="1:15">
      <c r="A478" s="281" t="s">
        <v>1827</v>
      </c>
      <c r="B478" s="306" t="s">
        <v>158</v>
      </c>
      <c r="C478" s="281" t="s">
        <v>1828</v>
      </c>
      <c r="D478" s="282"/>
      <c r="E478" s="301">
        <v>441340.61</v>
      </c>
      <c r="F478" s="284"/>
      <c r="G478" s="301">
        <v>1639.92</v>
      </c>
      <c r="H478" s="284"/>
      <c r="I478" s="301">
        <v>9558.5</v>
      </c>
      <c r="J478" s="284"/>
      <c r="K478" s="301">
        <v>449259.19</v>
      </c>
      <c r="L478" s="294" t="e">
        <f>VLOOKUP(A478,#REF!,3,0)</f>
        <v>#REF!</v>
      </c>
      <c r="M478" s="329">
        <f t="shared" si="6"/>
        <v>7918.58</v>
      </c>
      <c r="O478" s="329">
        <f>7918.58+M475</f>
        <v>9518.58</v>
      </c>
    </row>
    <row r="479" spans="1:15">
      <c r="A479" s="285"/>
      <c r="B479" s="306"/>
      <c r="C479" s="285"/>
      <c r="D479" s="286"/>
      <c r="E479" s="286"/>
      <c r="F479" s="286"/>
      <c r="G479" s="286"/>
      <c r="H479" s="286"/>
      <c r="I479" s="286"/>
      <c r="J479" s="286"/>
      <c r="K479" s="286"/>
      <c r="L479" s="294"/>
      <c r="M479" s="329"/>
      <c r="O479" s="328" t="s">
        <v>4754</v>
      </c>
    </row>
    <row r="480" spans="1:15">
      <c r="A480" s="277" t="s">
        <v>1829</v>
      </c>
      <c r="B480" s="306" t="s">
        <v>158</v>
      </c>
      <c r="C480" s="277" t="s">
        <v>3507</v>
      </c>
      <c r="D480" s="278"/>
      <c r="E480" s="300">
        <v>135099</v>
      </c>
      <c r="F480" s="280"/>
      <c r="G480" s="279">
        <v>0</v>
      </c>
      <c r="H480" s="280"/>
      <c r="I480" s="300">
        <v>25170</v>
      </c>
      <c r="J480" s="280"/>
      <c r="K480" s="300">
        <v>160269</v>
      </c>
      <c r="L480" s="294" t="e">
        <f>VLOOKUP(A480,#REF!,3,0)</f>
        <v>#REF!</v>
      </c>
      <c r="M480" s="329">
        <f t="shared" si="6"/>
        <v>25170</v>
      </c>
    </row>
    <row r="481" spans="1:13">
      <c r="A481" s="281" t="s">
        <v>1833</v>
      </c>
      <c r="B481" s="306" t="s">
        <v>158</v>
      </c>
      <c r="C481" s="281" t="s">
        <v>1834</v>
      </c>
      <c r="D481" s="282"/>
      <c r="E481" s="301">
        <v>135099</v>
      </c>
      <c r="F481" s="284"/>
      <c r="G481" s="283">
        <v>0</v>
      </c>
      <c r="H481" s="284"/>
      <c r="I481" s="301">
        <v>25170</v>
      </c>
      <c r="J481" s="284"/>
      <c r="K481" s="301">
        <v>160269</v>
      </c>
      <c r="L481" s="294" t="e">
        <f>VLOOKUP(A481,#REF!,3,0)</f>
        <v>#REF!</v>
      </c>
      <c r="M481" s="329">
        <f t="shared" si="6"/>
        <v>25170</v>
      </c>
    </row>
    <row r="482" spans="1:13">
      <c r="A482" s="285"/>
      <c r="B482" s="306"/>
      <c r="C482" s="285"/>
      <c r="D482" s="286"/>
      <c r="E482" s="286"/>
      <c r="F482" s="286"/>
      <c r="G482" s="286"/>
      <c r="H482" s="286"/>
      <c r="I482" s="286"/>
      <c r="J482" s="286"/>
      <c r="K482" s="286"/>
      <c r="L482" s="294"/>
      <c r="M482" s="329"/>
    </row>
    <row r="483" spans="1:13">
      <c r="A483" s="277" t="s">
        <v>1835</v>
      </c>
      <c r="B483" s="306" t="s">
        <v>158</v>
      </c>
      <c r="C483" s="277" t="s">
        <v>1836</v>
      </c>
      <c r="D483" s="278"/>
      <c r="E483" s="300">
        <v>1131498.27</v>
      </c>
      <c r="F483" s="280"/>
      <c r="G483" s="279">
        <v>0</v>
      </c>
      <c r="H483" s="280"/>
      <c r="I483" s="300">
        <v>4496.54</v>
      </c>
      <c r="J483" s="280"/>
      <c r="K483" s="300">
        <v>1135994.81</v>
      </c>
      <c r="L483" s="294" t="e">
        <f>VLOOKUP(A483,#REF!,3,0)</f>
        <v>#REF!</v>
      </c>
      <c r="M483" s="329">
        <f t="shared" si="6"/>
        <v>4496.54</v>
      </c>
    </row>
    <row r="484" spans="1:13">
      <c r="A484" s="281" t="s">
        <v>1839</v>
      </c>
      <c r="B484" s="306" t="s">
        <v>158</v>
      </c>
      <c r="C484" s="281" t="s">
        <v>1840</v>
      </c>
      <c r="D484" s="282"/>
      <c r="E484" s="301">
        <v>-161705.07999999999</v>
      </c>
      <c r="F484" s="284"/>
      <c r="G484" s="283">
        <v>0</v>
      </c>
      <c r="H484" s="284"/>
      <c r="I484" s="283">
        <v>0</v>
      </c>
      <c r="J484" s="284"/>
      <c r="K484" s="301">
        <v>-161705.07999999999</v>
      </c>
      <c r="L484" s="294" t="e">
        <f>VLOOKUP(A484,#REF!,3,0)</f>
        <v>#REF!</v>
      </c>
      <c r="M484" s="329">
        <f t="shared" si="6"/>
        <v>0</v>
      </c>
    </row>
    <row r="485" spans="1:13">
      <c r="A485" s="281" t="s">
        <v>1842</v>
      </c>
      <c r="B485" s="306" t="s">
        <v>158</v>
      </c>
      <c r="C485" s="281" t="s">
        <v>1843</v>
      </c>
      <c r="D485" s="282"/>
      <c r="E485" s="301">
        <v>210523.53</v>
      </c>
      <c r="F485" s="284"/>
      <c r="G485" s="283">
        <v>0</v>
      </c>
      <c r="H485" s="284"/>
      <c r="I485" s="283">
        <v>0</v>
      </c>
      <c r="J485" s="284"/>
      <c r="K485" s="301">
        <v>210523.53</v>
      </c>
      <c r="L485" s="294" t="e">
        <f>VLOOKUP(A485,#REF!,3,0)</f>
        <v>#REF!</v>
      </c>
      <c r="M485" s="329">
        <f t="shared" si="6"/>
        <v>0</v>
      </c>
    </row>
    <row r="486" spans="1:13">
      <c r="A486" s="281" t="s">
        <v>4451</v>
      </c>
      <c r="B486" s="306" t="s">
        <v>158</v>
      </c>
      <c r="C486" s="281" t="s">
        <v>4452</v>
      </c>
      <c r="D486" s="282"/>
      <c r="E486" s="283">
        <v>380.59</v>
      </c>
      <c r="F486" s="284"/>
      <c r="G486" s="283">
        <v>0</v>
      </c>
      <c r="H486" s="284"/>
      <c r="I486" s="283">
        <v>122.58</v>
      </c>
      <c r="J486" s="284"/>
      <c r="K486" s="283">
        <v>503.17</v>
      </c>
      <c r="L486" s="294" t="e">
        <f>VLOOKUP(A486,#REF!,3,0)</f>
        <v>#REF!</v>
      </c>
      <c r="M486" s="329">
        <f t="shared" si="6"/>
        <v>122.58</v>
      </c>
    </row>
    <row r="487" spans="1:13">
      <c r="A487" s="281" t="s">
        <v>4008</v>
      </c>
      <c r="B487" s="306" t="s">
        <v>158</v>
      </c>
      <c r="C487" s="281" t="s">
        <v>4009</v>
      </c>
      <c r="D487" s="282"/>
      <c r="E487" s="301">
        <v>1082299.23</v>
      </c>
      <c r="F487" s="284"/>
      <c r="G487" s="283">
        <v>0</v>
      </c>
      <c r="H487" s="284"/>
      <c r="I487" s="301">
        <v>4373.96</v>
      </c>
      <c r="J487" s="284"/>
      <c r="K487" s="301">
        <v>1086673.19</v>
      </c>
      <c r="L487" s="294" t="e">
        <f>VLOOKUP(A487,#REF!,3,0)</f>
        <v>#REF!</v>
      </c>
      <c r="M487" s="329">
        <f t="shared" si="6"/>
        <v>4373.96</v>
      </c>
    </row>
    <row r="488" spans="1:13">
      <c r="A488" s="285"/>
      <c r="B488" s="306"/>
      <c r="C488" s="285"/>
      <c r="D488" s="286"/>
      <c r="E488" s="286"/>
      <c r="F488" s="286"/>
      <c r="G488" s="286"/>
      <c r="H488" s="286"/>
      <c r="I488" s="286"/>
      <c r="J488" s="286"/>
      <c r="K488" s="286"/>
      <c r="L488" s="294"/>
      <c r="M488" s="329"/>
    </row>
    <row r="489" spans="1:13">
      <c r="A489" s="277" t="s">
        <v>1846</v>
      </c>
      <c r="B489" s="306" t="s">
        <v>158</v>
      </c>
      <c r="C489" s="277" t="s">
        <v>1847</v>
      </c>
      <c r="D489" s="278"/>
      <c r="E489" s="300">
        <v>92415.07</v>
      </c>
      <c r="F489" s="280"/>
      <c r="G489" s="279">
        <v>0</v>
      </c>
      <c r="H489" s="280"/>
      <c r="I489" s="300">
        <v>5809.54</v>
      </c>
      <c r="J489" s="280"/>
      <c r="K489" s="300">
        <v>98224.61</v>
      </c>
      <c r="L489" s="294" t="e">
        <f>VLOOKUP(A489,#REF!,3,0)</f>
        <v>#REF!</v>
      </c>
      <c r="M489" s="329">
        <f t="shared" si="6"/>
        <v>5809.54</v>
      </c>
    </row>
    <row r="490" spans="1:13">
      <c r="A490" s="277" t="s">
        <v>1851</v>
      </c>
      <c r="B490" s="306" t="s">
        <v>158</v>
      </c>
      <c r="C490" s="277" t="s">
        <v>1847</v>
      </c>
      <c r="D490" s="278"/>
      <c r="E490" s="300">
        <v>92415.07</v>
      </c>
      <c r="F490" s="280"/>
      <c r="G490" s="279">
        <v>0</v>
      </c>
      <c r="H490" s="280"/>
      <c r="I490" s="300">
        <v>5809.54</v>
      </c>
      <c r="J490" s="280"/>
      <c r="K490" s="300">
        <v>98224.61</v>
      </c>
      <c r="L490" s="294" t="e">
        <f>VLOOKUP(A490,#REF!,3,0)</f>
        <v>#REF!</v>
      </c>
      <c r="M490" s="329">
        <f t="shared" si="6"/>
        <v>5809.54</v>
      </c>
    </row>
    <row r="491" spans="1:13">
      <c r="A491" s="281" t="s">
        <v>1852</v>
      </c>
      <c r="B491" s="306" t="s">
        <v>158</v>
      </c>
      <c r="C491" s="281" t="s">
        <v>1853</v>
      </c>
      <c r="D491" s="282"/>
      <c r="E491" s="301">
        <v>70190.22</v>
      </c>
      <c r="F491" s="284"/>
      <c r="G491" s="283">
        <v>0</v>
      </c>
      <c r="H491" s="284"/>
      <c r="I491" s="301">
        <v>4898.8599999999997</v>
      </c>
      <c r="J491" s="284"/>
      <c r="K491" s="301">
        <v>75089.08</v>
      </c>
      <c r="L491" s="294" t="e">
        <f>VLOOKUP(A491,#REF!,3,0)</f>
        <v>#REF!</v>
      </c>
      <c r="M491" s="329">
        <f t="shared" si="6"/>
        <v>4898.8599999999997</v>
      </c>
    </row>
    <row r="492" spans="1:13">
      <c r="A492" s="281" t="s">
        <v>4457</v>
      </c>
      <c r="B492" s="306" t="s">
        <v>158</v>
      </c>
      <c r="C492" s="281" t="s">
        <v>4458</v>
      </c>
      <c r="D492" s="282"/>
      <c r="E492" s="283">
        <v>19.5</v>
      </c>
      <c r="F492" s="284"/>
      <c r="G492" s="283">
        <v>0</v>
      </c>
      <c r="H492" s="284"/>
      <c r="I492" s="283">
        <v>199.1</v>
      </c>
      <c r="J492" s="284"/>
      <c r="K492" s="283">
        <v>218.6</v>
      </c>
      <c r="L492" s="294" t="e">
        <f>VLOOKUP(A492,#REF!,3,0)</f>
        <v>#REF!</v>
      </c>
      <c r="M492" s="329">
        <f t="shared" si="6"/>
        <v>199.1</v>
      </c>
    </row>
    <row r="493" spans="1:13">
      <c r="A493" s="281" t="s">
        <v>1857</v>
      </c>
      <c r="B493" s="306" t="s">
        <v>158</v>
      </c>
      <c r="C493" s="281" t="s">
        <v>1858</v>
      </c>
      <c r="D493" s="282"/>
      <c r="E493" s="301">
        <v>2307.98</v>
      </c>
      <c r="F493" s="284"/>
      <c r="G493" s="283">
        <v>0</v>
      </c>
      <c r="H493" s="284"/>
      <c r="I493" s="283">
        <v>0</v>
      </c>
      <c r="J493" s="284"/>
      <c r="K493" s="301">
        <v>2307.98</v>
      </c>
      <c r="L493" s="294" t="e">
        <f>VLOOKUP(A493,#REF!,3,0)</f>
        <v>#REF!</v>
      </c>
      <c r="M493" s="329">
        <f t="shared" si="6"/>
        <v>0</v>
      </c>
    </row>
    <row r="494" spans="1:13">
      <c r="A494" s="281" t="s">
        <v>3514</v>
      </c>
      <c r="B494" s="306" t="s">
        <v>158</v>
      </c>
      <c r="C494" s="281" t="s">
        <v>3515</v>
      </c>
      <c r="D494" s="282"/>
      <c r="E494" s="301">
        <v>14330.38</v>
      </c>
      <c r="F494" s="284"/>
      <c r="G494" s="283">
        <v>0</v>
      </c>
      <c r="H494" s="284"/>
      <c r="I494" s="283">
        <v>467.08</v>
      </c>
      <c r="J494" s="284"/>
      <c r="K494" s="301">
        <v>14797.46</v>
      </c>
      <c r="L494" s="294" t="e">
        <f>VLOOKUP(A494,#REF!,3,0)</f>
        <v>#REF!</v>
      </c>
      <c r="M494" s="329">
        <f t="shared" si="6"/>
        <v>467.08</v>
      </c>
    </row>
    <row r="495" spans="1:13">
      <c r="A495" s="281" t="s">
        <v>3517</v>
      </c>
      <c r="B495" s="306" t="s">
        <v>158</v>
      </c>
      <c r="C495" s="281" t="s">
        <v>3518</v>
      </c>
      <c r="D495" s="282"/>
      <c r="E495" s="301">
        <v>5566.99</v>
      </c>
      <c r="F495" s="284"/>
      <c r="G495" s="283">
        <v>0</v>
      </c>
      <c r="H495" s="284"/>
      <c r="I495" s="283">
        <v>244.5</v>
      </c>
      <c r="J495" s="284"/>
      <c r="K495" s="301">
        <v>5811.49</v>
      </c>
      <c r="L495" s="294" t="e">
        <f>VLOOKUP(A495,#REF!,3,0)</f>
        <v>#REF!</v>
      </c>
      <c r="M495" s="329">
        <f t="shared" si="6"/>
        <v>244.5</v>
      </c>
    </row>
    <row r="496" spans="1:13">
      <c r="A496" s="277"/>
      <c r="B496" s="306"/>
      <c r="C496" s="277"/>
      <c r="D496" s="278"/>
      <c r="E496" s="278"/>
      <c r="F496" s="278"/>
      <c r="G496" s="278"/>
      <c r="H496" s="278"/>
      <c r="I496" s="278"/>
      <c r="J496" s="278"/>
      <c r="K496" s="278"/>
      <c r="L496" s="294"/>
      <c r="M496" s="329"/>
    </row>
    <row r="497" spans="1:15">
      <c r="A497" s="277" t="s">
        <v>1864</v>
      </c>
      <c r="B497" s="306" t="s">
        <v>158</v>
      </c>
      <c r="C497" s="277" t="s">
        <v>1865</v>
      </c>
      <c r="D497" s="278"/>
      <c r="E497" s="300">
        <v>4229.3900000000003</v>
      </c>
      <c r="F497" s="280"/>
      <c r="G497" s="279">
        <v>0</v>
      </c>
      <c r="H497" s="280"/>
      <c r="I497" s="279">
        <v>0</v>
      </c>
      <c r="J497" s="280"/>
      <c r="K497" s="300">
        <v>4229.3900000000003</v>
      </c>
      <c r="L497" s="294" t="e">
        <f>VLOOKUP(A497,#REF!,3,0)</f>
        <v>#REF!</v>
      </c>
      <c r="M497" s="329">
        <f t="shared" si="6"/>
        <v>0</v>
      </c>
    </row>
    <row r="498" spans="1:15">
      <c r="A498" s="277" t="s">
        <v>1869</v>
      </c>
      <c r="B498" s="306" t="s">
        <v>158</v>
      </c>
      <c r="C498" s="277" t="s">
        <v>1865</v>
      </c>
      <c r="D498" s="278"/>
      <c r="E498" s="300">
        <v>4229.3900000000003</v>
      </c>
      <c r="F498" s="280"/>
      <c r="G498" s="279">
        <v>0</v>
      </c>
      <c r="H498" s="280"/>
      <c r="I498" s="279">
        <v>0</v>
      </c>
      <c r="J498" s="280"/>
      <c r="K498" s="300">
        <v>4229.3900000000003</v>
      </c>
      <c r="L498" s="294" t="e">
        <f>VLOOKUP(A498,#REF!,3,0)</f>
        <v>#REF!</v>
      </c>
      <c r="M498" s="329">
        <f t="shared" si="6"/>
        <v>0</v>
      </c>
    </row>
    <row r="499" spans="1:15">
      <c r="A499" s="281" t="s">
        <v>1870</v>
      </c>
      <c r="B499" s="306" t="s">
        <v>158</v>
      </c>
      <c r="C499" s="281" t="s">
        <v>3521</v>
      </c>
      <c r="D499" s="282"/>
      <c r="E499" s="301">
        <v>4229.3900000000003</v>
      </c>
      <c r="F499" s="284"/>
      <c r="G499" s="283">
        <v>0</v>
      </c>
      <c r="H499" s="284"/>
      <c r="I499" s="283">
        <v>0</v>
      </c>
      <c r="J499" s="284"/>
      <c r="K499" s="301">
        <v>4229.3900000000003</v>
      </c>
      <c r="L499" s="294" t="e">
        <f>VLOOKUP(A499,#REF!,3,0)</f>
        <v>#REF!</v>
      </c>
      <c r="M499" s="329">
        <f>I499-G499</f>
        <v>0</v>
      </c>
      <c r="O499" s="329">
        <f>K492+K499</f>
        <v>4447.9900000000007</v>
      </c>
    </row>
    <row r="500" spans="1:15">
      <c r="A500" s="287" t="s">
        <v>1877</v>
      </c>
      <c r="B500" s="288"/>
      <c r="C500" s="288"/>
      <c r="D500" s="288"/>
      <c r="E500" s="288"/>
      <c r="F500" s="288"/>
      <c r="G500" s="288"/>
      <c r="H500" s="288"/>
      <c r="I500" s="288"/>
      <c r="J500" s="288"/>
      <c r="K500" s="288"/>
    </row>
    <row r="501" spans="1:15">
      <c r="A501" s="289" t="s">
        <v>264</v>
      </c>
      <c r="B501" s="290"/>
      <c r="C501" s="290"/>
      <c r="D501" s="291" t="s">
        <v>4721</v>
      </c>
      <c r="F501" s="289" t="s">
        <v>542</v>
      </c>
      <c r="G501" s="290"/>
      <c r="H501" s="290"/>
      <c r="I501" s="290"/>
      <c r="J501" s="290"/>
      <c r="K501" s="304">
        <v>5626778.5</v>
      </c>
    </row>
    <row r="502" spans="1:15">
      <c r="A502" s="289" t="s">
        <v>742</v>
      </c>
      <c r="B502" s="290"/>
      <c r="C502" s="290"/>
      <c r="D502" s="291" t="s">
        <v>4722</v>
      </c>
      <c r="F502" s="289" t="s">
        <v>1793</v>
      </c>
      <c r="G502" s="290"/>
      <c r="H502" s="290"/>
      <c r="I502" s="290"/>
      <c r="J502" s="290"/>
      <c r="K502" s="304">
        <v>8999961.25</v>
      </c>
    </row>
    <row r="503" spans="1:15">
      <c r="A503" s="289"/>
      <c r="B503" s="290"/>
      <c r="C503" s="290"/>
      <c r="D503" s="291" t="s">
        <v>158</v>
      </c>
      <c r="F503" s="289" t="s">
        <v>158</v>
      </c>
      <c r="G503" s="290"/>
      <c r="H503" s="290"/>
      <c r="I503" s="290"/>
      <c r="J503" s="290"/>
      <c r="K503" s="291"/>
    </row>
    <row r="504" spans="1:15">
      <c r="A504" s="289" t="s">
        <v>1878</v>
      </c>
      <c r="B504" s="290"/>
      <c r="C504" s="290"/>
      <c r="D504" s="291" t="s">
        <v>4732</v>
      </c>
      <c r="F504" s="289" t="s">
        <v>1880</v>
      </c>
      <c r="G504" s="290"/>
      <c r="H504" s="290"/>
      <c r="I504" s="290"/>
      <c r="J504" s="290"/>
      <c r="K504" s="304">
        <v>5546466.3099999996</v>
      </c>
    </row>
    <row r="505" spans="1:15">
      <c r="D505" s="289" t="s">
        <v>1881</v>
      </c>
      <c r="E505" s="290"/>
      <c r="F505" s="291" t="s">
        <v>290</v>
      </c>
      <c r="G505" s="292"/>
    </row>
    <row r="506" spans="1:15">
      <c r="D506" s="289" t="s">
        <v>1882</v>
      </c>
      <c r="E506" s="290"/>
      <c r="F506" s="291" t="s">
        <v>290</v>
      </c>
      <c r="G506" s="292"/>
    </row>
    <row r="507" spans="1:15">
      <c r="A507" s="306"/>
      <c r="B507" s="307"/>
      <c r="C507" s="307"/>
      <c r="D507" s="307"/>
      <c r="E507" s="307"/>
      <c r="F507" s="307"/>
      <c r="G507" s="307"/>
      <c r="H507" s="307"/>
      <c r="I507" s="307"/>
      <c r="J507" s="307"/>
      <c r="K507" s="307"/>
    </row>
  </sheetData>
  <autoFilter ref="A1:L508" xr:uid="{00000000-0009-0000-0000-000013000000}"/>
  <pageMargins left="0.3611111111111111" right="0.3611111111111111" top="0.3611111111111111" bottom="0.3611111111111111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83"/>
  <sheetViews>
    <sheetView showGridLines="0" topLeftCell="A104" workbookViewId="0">
      <selection activeCell="A135" sqref="A135"/>
    </sheetView>
  </sheetViews>
  <sheetFormatPr defaultRowHeight="12"/>
  <cols>
    <col min="1" max="1" width="11.28515625" style="397" customWidth="1"/>
    <col min="2" max="2" width="5.28515625" style="397" customWidth="1"/>
    <col min="3" max="3" width="10.5703125" style="397" customWidth="1"/>
    <col min="4" max="4" width="12.5703125" style="397" customWidth="1"/>
    <col min="5" max="5" width="12.28515625" style="397" bestFit="1" customWidth="1"/>
    <col min="6" max="6" width="4" style="397" customWidth="1"/>
    <col min="7" max="7" width="10" style="397" bestFit="1" customWidth="1"/>
    <col min="8" max="8" width="9.140625" style="397"/>
    <col min="9" max="9" width="10" style="397" bestFit="1" customWidth="1"/>
    <col min="10" max="10" width="4.42578125" style="397" customWidth="1"/>
    <col min="11" max="11" width="12.28515625" style="397" bestFit="1" customWidth="1"/>
    <col min="12" max="12" width="7.28515625" style="397" customWidth="1"/>
    <col min="13" max="13" width="10" style="397" bestFit="1" customWidth="1"/>
    <col min="14" max="256" width="9.140625" style="397"/>
    <col min="257" max="257" width="11.28515625" style="397" customWidth="1"/>
    <col min="258" max="258" width="5.28515625" style="397" customWidth="1"/>
    <col min="259" max="259" width="10.5703125" style="397" customWidth="1"/>
    <col min="260" max="260" width="12.5703125" style="397" customWidth="1"/>
    <col min="261" max="261" width="12.28515625" style="397" bestFit="1" customWidth="1"/>
    <col min="262" max="262" width="4" style="397" customWidth="1"/>
    <col min="263" max="263" width="10" style="397" bestFit="1" customWidth="1"/>
    <col min="264" max="264" width="9.140625" style="397"/>
    <col min="265" max="265" width="10" style="397" bestFit="1" customWidth="1"/>
    <col min="266" max="266" width="4.42578125" style="397" customWidth="1"/>
    <col min="267" max="267" width="12.28515625" style="397" bestFit="1" customWidth="1"/>
    <col min="268" max="268" width="7.28515625" style="397" customWidth="1"/>
    <col min="269" max="512" width="9.140625" style="397"/>
    <col min="513" max="513" width="11.28515625" style="397" customWidth="1"/>
    <col min="514" max="514" width="5.28515625" style="397" customWidth="1"/>
    <col min="515" max="515" width="10.5703125" style="397" customWidth="1"/>
    <col min="516" max="516" width="12.5703125" style="397" customWidth="1"/>
    <col min="517" max="517" width="12.28515625" style="397" bestFit="1" customWidth="1"/>
    <col min="518" max="518" width="4" style="397" customWidth="1"/>
    <col min="519" max="519" width="10" style="397" bestFit="1" customWidth="1"/>
    <col min="520" max="520" width="9.140625" style="397"/>
    <col min="521" max="521" width="10" style="397" bestFit="1" customWidth="1"/>
    <col min="522" max="522" width="4.42578125" style="397" customWidth="1"/>
    <col min="523" max="523" width="12.28515625" style="397" bestFit="1" customWidth="1"/>
    <col min="524" max="524" width="7.28515625" style="397" customWidth="1"/>
    <col min="525" max="768" width="9.140625" style="397"/>
    <col min="769" max="769" width="11.28515625" style="397" customWidth="1"/>
    <col min="770" max="770" width="5.28515625" style="397" customWidth="1"/>
    <col min="771" max="771" width="10.5703125" style="397" customWidth="1"/>
    <col min="772" max="772" width="12.5703125" style="397" customWidth="1"/>
    <col min="773" max="773" width="12.28515625" style="397" bestFit="1" customWidth="1"/>
    <col min="774" max="774" width="4" style="397" customWidth="1"/>
    <col min="775" max="775" width="10" style="397" bestFit="1" customWidth="1"/>
    <col min="776" max="776" width="9.140625" style="397"/>
    <col min="777" max="777" width="10" style="397" bestFit="1" customWidth="1"/>
    <col min="778" max="778" width="4.42578125" style="397" customWidth="1"/>
    <col min="779" max="779" width="12.28515625" style="397" bestFit="1" customWidth="1"/>
    <col min="780" max="780" width="7.28515625" style="397" customWidth="1"/>
    <col min="781" max="1024" width="9.140625" style="397"/>
    <col min="1025" max="1025" width="11.28515625" style="397" customWidth="1"/>
    <col min="1026" max="1026" width="5.28515625" style="397" customWidth="1"/>
    <col min="1027" max="1027" width="10.5703125" style="397" customWidth="1"/>
    <col min="1028" max="1028" width="12.5703125" style="397" customWidth="1"/>
    <col min="1029" max="1029" width="12.28515625" style="397" bestFit="1" customWidth="1"/>
    <col min="1030" max="1030" width="4" style="397" customWidth="1"/>
    <col min="1031" max="1031" width="10" style="397" bestFit="1" customWidth="1"/>
    <col min="1032" max="1032" width="9.140625" style="397"/>
    <col min="1033" max="1033" width="10" style="397" bestFit="1" customWidth="1"/>
    <col min="1034" max="1034" width="4.42578125" style="397" customWidth="1"/>
    <col min="1035" max="1035" width="12.28515625" style="397" bestFit="1" customWidth="1"/>
    <col min="1036" max="1036" width="7.28515625" style="397" customWidth="1"/>
    <col min="1037" max="1280" width="9.140625" style="397"/>
    <col min="1281" max="1281" width="11.28515625" style="397" customWidth="1"/>
    <col min="1282" max="1282" width="5.28515625" style="397" customWidth="1"/>
    <col min="1283" max="1283" width="10.5703125" style="397" customWidth="1"/>
    <col min="1284" max="1284" width="12.5703125" style="397" customWidth="1"/>
    <col min="1285" max="1285" width="12.28515625" style="397" bestFit="1" customWidth="1"/>
    <col min="1286" max="1286" width="4" style="397" customWidth="1"/>
    <col min="1287" max="1287" width="10" style="397" bestFit="1" customWidth="1"/>
    <col min="1288" max="1288" width="9.140625" style="397"/>
    <col min="1289" max="1289" width="10" style="397" bestFit="1" customWidth="1"/>
    <col min="1290" max="1290" width="4.42578125" style="397" customWidth="1"/>
    <col min="1291" max="1291" width="12.28515625" style="397" bestFit="1" customWidth="1"/>
    <col min="1292" max="1292" width="7.28515625" style="397" customWidth="1"/>
    <col min="1293" max="1536" width="9.140625" style="397"/>
    <col min="1537" max="1537" width="11.28515625" style="397" customWidth="1"/>
    <col min="1538" max="1538" width="5.28515625" style="397" customWidth="1"/>
    <col min="1539" max="1539" width="10.5703125" style="397" customWidth="1"/>
    <col min="1540" max="1540" width="12.5703125" style="397" customWidth="1"/>
    <col min="1541" max="1541" width="12.28515625" style="397" bestFit="1" customWidth="1"/>
    <col min="1542" max="1542" width="4" style="397" customWidth="1"/>
    <col min="1543" max="1543" width="10" style="397" bestFit="1" customWidth="1"/>
    <col min="1544" max="1544" width="9.140625" style="397"/>
    <col min="1545" max="1545" width="10" style="397" bestFit="1" customWidth="1"/>
    <col min="1546" max="1546" width="4.42578125" style="397" customWidth="1"/>
    <col min="1547" max="1547" width="12.28515625" style="397" bestFit="1" customWidth="1"/>
    <col min="1548" max="1548" width="7.28515625" style="397" customWidth="1"/>
    <col min="1549" max="1792" width="9.140625" style="397"/>
    <col min="1793" max="1793" width="11.28515625" style="397" customWidth="1"/>
    <col min="1794" max="1794" width="5.28515625" style="397" customWidth="1"/>
    <col min="1795" max="1795" width="10.5703125" style="397" customWidth="1"/>
    <col min="1796" max="1796" width="12.5703125" style="397" customWidth="1"/>
    <col min="1797" max="1797" width="12.28515625" style="397" bestFit="1" customWidth="1"/>
    <col min="1798" max="1798" width="4" style="397" customWidth="1"/>
    <col min="1799" max="1799" width="10" style="397" bestFit="1" customWidth="1"/>
    <col min="1800" max="1800" width="9.140625" style="397"/>
    <col min="1801" max="1801" width="10" style="397" bestFit="1" customWidth="1"/>
    <col min="1802" max="1802" width="4.42578125" style="397" customWidth="1"/>
    <col min="1803" max="1803" width="12.28515625" style="397" bestFit="1" customWidth="1"/>
    <col min="1804" max="1804" width="7.28515625" style="397" customWidth="1"/>
    <col min="1805" max="2048" width="9.140625" style="397"/>
    <col min="2049" max="2049" width="11.28515625" style="397" customWidth="1"/>
    <col min="2050" max="2050" width="5.28515625" style="397" customWidth="1"/>
    <col min="2051" max="2051" width="10.5703125" style="397" customWidth="1"/>
    <col min="2052" max="2052" width="12.5703125" style="397" customWidth="1"/>
    <col min="2053" max="2053" width="12.28515625" style="397" bestFit="1" customWidth="1"/>
    <col min="2054" max="2054" width="4" style="397" customWidth="1"/>
    <col min="2055" max="2055" width="10" style="397" bestFit="1" customWidth="1"/>
    <col min="2056" max="2056" width="9.140625" style="397"/>
    <col min="2057" max="2057" width="10" style="397" bestFit="1" customWidth="1"/>
    <col min="2058" max="2058" width="4.42578125" style="397" customWidth="1"/>
    <col min="2059" max="2059" width="12.28515625" style="397" bestFit="1" customWidth="1"/>
    <col min="2060" max="2060" width="7.28515625" style="397" customWidth="1"/>
    <col min="2061" max="2304" width="9.140625" style="397"/>
    <col min="2305" max="2305" width="11.28515625" style="397" customWidth="1"/>
    <col min="2306" max="2306" width="5.28515625" style="397" customWidth="1"/>
    <col min="2307" max="2307" width="10.5703125" style="397" customWidth="1"/>
    <col min="2308" max="2308" width="12.5703125" style="397" customWidth="1"/>
    <col min="2309" max="2309" width="12.28515625" style="397" bestFit="1" customWidth="1"/>
    <col min="2310" max="2310" width="4" style="397" customWidth="1"/>
    <col min="2311" max="2311" width="10" style="397" bestFit="1" customWidth="1"/>
    <col min="2312" max="2312" width="9.140625" style="397"/>
    <col min="2313" max="2313" width="10" style="397" bestFit="1" customWidth="1"/>
    <col min="2314" max="2314" width="4.42578125" style="397" customWidth="1"/>
    <col min="2315" max="2315" width="12.28515625" style="397" bestFit="1" customWidth="1"/>
    <col min="2316" max="2316" width="7.28515625" style="397" customWidth="1"/>
    <col min="2317" max="2560" width="9.140625" style="397"/>
    <col min="2561" max="2561" width="11.28515625" style="397" customWidth="1"/>
    <col min="2562" max="2562" width="5.28515625" style="397" customWidth="1"/>
    <col min="2563" max="2563" width="10.5703125" style="397" customWidth="1"/>
    <col min="2564" max="2564" width="12.5703125" style="397" customWidth="1"/>
    <col min="2565" max="2565" width="12.28515625" style="397" bestFit="1" customWidth="1"/>
    <col min="2566" max="2566" width="4" style="397" customWidth="1"/>
    <col min="2567" max="2567" width="10" style="397" bestFit="1" customWidth="1"/>
    <col min="2568" max="2568" width="9.140625" style="397"/>
    <col min="2569" max="2569" width="10" style="397" bestFit="1" customWidth="1"/>
    <col min="2570" max="2570" width="4.42578125" style="397" customWidth="1"/>
    <col min="2571" max="2571" width="12.28515625" style="397" bestFit="1" customWidth="1"/>
    <col min="2572" max="2572" width="7.28515625" style="397" customWidth="1"/>
    <col min="2573" max="2816" width="9.140625" style="397"/>
    <col min="2817" max="2817" width="11.28515625" style="397" customWidth="1"/>
    <col min="2818" max="2818" width="5.28515625" style="397" customWidth="1"/>
    <col min="2819" max="2819" width="10.5703125" style="397" customWidth="1"/>
    <col min="2820" max="2820" width="12.5703125" style="397" customWidth="1"/>
    <col min="2821" max="2821" width="12.28515625" style="397" bestFit="1" customWidth="1"/>
    <col min="2822" max="2822" width="4" style="397" customWidth="1"/>
    <col min="2823" max="2823" width="10" style="397" bestFit="1" customWidth="1"/>
    <col min="2824" max="2824" width="9.140625" style="397"/>
    <col min="2825" max="2825" width="10" style="397" bestFit="1" customWidth="1"/>
    <col min="2826" max="2826" width="4.42578125" style="397" customWidth="1"/>
    <col min="2827" max="2827" width="12.28515625" style="397" bestFit="1" customWidth="1"/>
    <col min="2828" max="2828" width="7.28515625" style="397" customWidth="1"/>
    <col min="2829" max="3072" width="9.140625" style="397"/>
    <col min="3073" max="3073" width="11.28515625" style="397" customWidth="1"/>
    <col min="3074" max="3074" width="5.28515625" style="397" customWidth="1"/>
    <col min="3075" max="3075" width="10.5703125" style="397" customWidth="1"/>
    <col min="3076" max="3076" width="12.5703125" style="397" customWidth="1"/>
    <col min="3077" max="3077" width="12.28515625" style="397" bestFit="1" customWidth="1"/>
    <col min="3078" max="3078" width="4" style="397" customWidth="1"/>
    <col min="3079" max="3079" width="10" style="397" bestFit="1" customWidth="1"/>
    <col min="3080" max="3080" width="9.140625" style="397"/>
    <col min="3081" max="3081" width="10" style="397" bestFit="1" customWidth="1"/>
    <col min="3082" max="3082" width="4.42578125" style="397" customWidth="1"/>
    <col min="3083" max="3083" width="12.28515625" style="397" bestFit="1" customWidth="1"/>
    <col min="3084" max="3084" width="7.28515625" style="397" customWidth="1"/>
    <col min="3085" max="3328" width="9.140625" style="397"/>
    <col min="3329" max="3329" width="11.28515625" style="397" customWidth="1"/>
    <col min="3330" max="3330" width="5.28515625" style="397" customWidth="1"/>
    <col min="3331" max="3331" width="10.5703125" style="397" customWidth="1"/>
    <col min="3332" max="3332" width="12.5703125" style="397" customWidth="1"/>
    <col min="3333" max="3333" width="12.28515625" style="397" bestFit="1" customWidth="1"/>
    <col min="3334" max="3334" width="4" style="397" customWidth="1"/>
    <col min="3335" max="3335" width="10" style="397" bestFit="1" customWidth="1"/>
    <col min="3336" max="3336" width="9.140625" style="397"/>
    <col min="3337" max="3337" width="10" style="397" bestFit="1" customWidth="1"/>
    <col min="3338" max="3338" width="4.42578125" style="397" customWidth="1"/>
    <col min="3339" max="3339" width="12.28515625" style="397" bestFit="1" customWidth="1"/>
    <col min="3340" max="3340" width="7.28515625" style="397" customWidth="1"/>
    <col min="3341" max="3584" width="9.140625" style="397"/>
    <col min="3585" max="3585" width="11.28515625" style="397" customWidth="1"/>
    <col min="3586" max="3586" width="5.28515625" style="397" customWidth="1"/>
    <col min="3587" max="3587" width="10.5703125" style="397" customWidth="1"/>
    <col min="3588" max="3588" width="12.5703125" style="397" customWidth="1"/>
    <col min="3589" max="3589" width="12.28515625" style="397" bestFit="1" customWidth="1"/>
    <col min="3590" max="3590" width="4" style="397" customWidth="1"/>
    <col min="3591" max="3591" width="10" style="397" bestFit="1" customWidth="1"/>
    <col min="3592" max="3592" width="9.140625" style="397"/>
    <col min="3593" max="3593" width="10" style="397" bestFit="1" customWidth="1"/>
    <col min="3594" max="3594" width="4.42578125" style="397" customWidth="1"/>
    <col min="3595" max="3595" width="12.28515625" style="397" bestFit="1" customWidth="1"/>
    <col min="3596" max="3596" width="7.28515625" style="397" customWidth="1"/>
    <col min="3597" max="3840" width="9.140625" style="397"/>
    <col min="3841" max="3841" width="11.28515625" style="397" customWidth="1"/>
    <col min="3842" max="3842" width="5.28515625" style="397" customWidth="1"/>
    <col min="3843" max="3843" width="10.5703125" style="397" customWidth="1"/>
    <col min="3844" max="3844" width="12.5703125" style="397" customWidth="1"/>
    <col min="3845" max="3845" width="12.28515625" style="397" bestFit="1" customWidth="1"/>
    <col min="3846" max="3846" width="4" style="397" customWidth="1"/>
    <col min="3847" max="3847" width="10" style="397" bestFit="1" customWidth="1"/>
    <col min="3848" max="3848" width="9.140625" style="397"/>
    <col min="3849" max="3849" width="10" style="397" bestFit="1" customWidth="1"/>
    <col min="3850" max="3850" width="4.42578125" style="397" customWidth="1"/>
    <col min="3851" max="3851" width="12.28515625" style="397" bestFit="1" customWidth="1"/>
    <col min="3852" max="3852" width="7.28515625" style="397" customWidth="1"/>
    <col min="3853" max="4096" width="9.140625" style="397"/>
    <col min="4097" max="4097" width="11.28515625" style="397" customWidth="1"/>
    <col min="4098" max="4098" width="5.28515625" style="397" customWidth="1"/>
    <col min="4099" max="4099" width="10.5703125" style="397" customWidth="1"/>
    <col min="4100" max="4100" width="12.5703125" style="397" customWidth="1"/>
    <col min="4101" max="4101" width="12.28515625" style="397" bestFit="1" customWidth="1"/>
    <col min="4102" max="4102" width="4" style="397" customWidth="1"/>
    <col min="4103" max="4103" width="10" style="397" bestFit="1" customWidth="1"/>
    <col min="4104" max="4104" width="9.140625" style="397"/>
    <col min="4105" max="4105" width="10" style="397" bestFit="1" customWidth="1"/>
    <col min="4106" max="4106" width="4.42578125" style="397" customWidth="1"/>
    <col min="4107" max="4107" width="12.28515625" style="397" bestFit="1" customWidth="1"/>
    <col min="4108" max="4108" width="7.28515625" style="397" customWidth="1"/>
    <col min="4109" max="4352" width="9.140625" style="397"/>
    <col min="4353" max="4353" width="11.28515625" style="397" customWidth="1"/>
    <col min="4354" max="4354" width="5.28515625" style="397" customWidth="1"/>
    <col min="4355" max="4355" width="10.5703125" style="397" customWidth="1"/>
    <col min="4356" max="4356" width="12.5703125" style="397" customWidth="1"/>
    <col min="4357" max="4357" width="12.28515625" style="397" bestFit="1" customWidth="1"/>
    <col min="4358" max="4358" width="4" style="397" customWidth="1"/>
    <col min="4359" max="4359" width="10" style="397" bestFit="1" customWidth="1"/>
    <col min="4360" max="4360" width="9.140625" style="397"/>
    <col min="4361" max="4361" width="10" style="397" bestFit="1" customWidth="1"/>
    <col min="4362" max="4362" width="4.42578125" style="397" customWidth="1"/>
    <col min="4363" max="4363" width="12.28515625" style="397" bestFit="1" customWidth="1"/>
    <col min="4364" max="4364" width="7.28515625" style="397" customWidth="1"/>
    <col min="4365" max="4608" width="9.140625" style="397"/>
    <col min="4609" max="4609" width="11.28515625" style="397" customWidth="1"/>
    <col min="4610" max="4610" width="5.28515625" style="397" customWidth="1"/>
    <col min="4611" max="4611" width="10.5703125" style="397" customWidth="1"/>
    <col min="4612" max="4612" width="12.5703125" style="397" customWidth="1"/>
    <col min="4613" max="4613" width="12.28515625" style="397" bestFit="1" customWidth="1"/>
    <col min="4614" max="4614" width="4" style="397" customWidth="1"/>
    <col min="4615" max="4615" width="10" style="397" bestFit="1" customWidth="1"/>
    <col min="4616" max="4616" width="9.140625" style="397"/>
    <col min="4617" max="4617" width="10" style="397" bestFit="1" customWidth="1"/>
    <col min="4618" max="4618" width="4.42578125" style="397" customWidth="1"/>
    <col min="4619" max="4619" width="12.28515625" style="397" bestFit="1" customWidth="1"/>
    <col min="4620" max="4620" width="7.28515625" style="397" customWidth="1"/>
    <col min="4621" max="4864" width="9.140625" style="397"/>
    <col min="4865" max="4865" width="11.28515625" style="397" customWidth="1"/>
    <col min="4866" max="4866" width="5.28515625" style="397" customWidth="1"/>
    <col min="4867" max="4867" width="10.5703125" style="397" customWidth="1"/>
    <col min="4868" max="4868" width="12.5703125" style="397" customWidth="1"/>
    <col min="4869" max="4869" width="12.28515625" style="397" bestFit="1" customWidth="1"/>
    <col min="4870" max="4870" width="4" style="397" customWidth="1"/>
    <col min="4871" max="4871" width="10" style="397" bestFit="1" customWidth="1"/>
    <col min="4872" max="4872" width="9.140625" style="397"/>
    <col min="4873" max="4873" width="10" style="397" bestFit="1" customWidth="1"/>
    <col min="4874" max="4874" width="4.42578125" style="397" customWidth="1"/>
    <col min="4875" max="4875" width="12.28515625" style="397" bestFit="1" customWidth="1"/>
    <col min="4876" max="4876" width="7.28515625" style="397" customWidth="1"/>
    <col min="4877" max="5120" width="9.140625" style="397"/>
    <col min="5121" max="5121" width="11.28515625" style="397" customWidth="1"/>
    <col min="5122" max="5122" width="5.28515625" style="397" customWidth="1"/>
    <col min="5123" max="5123" width="10.5703125" style="397" customWidth="1"/>
    <col min="5124" max="5124" width="12.5703125" style="397" customWidth="1"/>
    <col min="5125" max="5125" width="12.28515625" style="397" bestFit="1" customWidth="1"/>
    <col min="5126" max="5126" width="4" style="397" customWidth="1"/>
    <col min="5127" max="5127" width="10" style="397" bestFit="1" customWidth="1"/>
    <col min="5128" max="5128" width="9.140625" style="397"/>
    <col min="5129" max="5129" width="10" style="397" bestFit="1" customWidth="1"/>
    <col min="5130" max="5130" width="4.42578125" style="397" customWidth="1"/>
    <col min="5131" max="5131" width="12.28515625" style="397" bestFit="1" customWidth="1"/>
    <col min="5132" max="5132" width="7.28515625" style="397" customWidth="1"/>
    <col min="5133" max="5376" width="9.140625" style="397"/>
    <col min="5377" max="5377" width="11.28515625" style="397" customWidth="1"/>
    <col min="5378" max="5378" width="5.28515625" style="397" customWidth="1"/>
    <col min="5379" max="5379" width="10.5703125" style="397" customWidth="1"/>
    <col min="5380" max="5380" width="12.5703125" style="397" customWidth="1"/>
    <col min="5381" max="5381" width="12.28515625" style="397" bestFit="1" customWidth="1"/>
    <col min="5382" max="5382" width="4" style="397" customWidth="1"/>
    <col min="5383" max="5383" width="10" style="397" bestFit="1" customWidth="1"/>
    <col min="5384" max="5384" width="9.140625" style="397"/>
    <col min="5385" max="5385" width="10" style="397" bestFit="1" customWidth="1"/>
    <col min="5386" max="5386" width="4.42578125" style="397" customWidth="1"/>
    <col min="5387" max="5387" width="12.28515625" style="397" bestFit="1" customWidth="1"/>
    <col min="5388" max="5388" width="7.28515625" style="397" customWidth="1"/>
    <col min="5389" max="5632" width="9.140625" style="397"/>
    <col min="5633" max="5633" width="11.28515625" style="397" customWidth="1"/>
    <col min="5634" max="5634" width="5.28515625" style="397" customWidth="1"/>
    <col min="5635" max="5635" width="10.5703125" style="397" customWidth="1"/>
    <col min="5636" max="5636" width="12.5703125" style="397" customWidth="1"/>
    <col min="5637" max="5637" width="12.28515625" style="397" bestFit="1" customWidth="1"/>
    <col min="5638" max="5638" width="4" style="397" customWidth="1"/>
    <col min="5639" max="5639" width="10" style="397" bestFit="1" customWidth="1"/>
    <col min="5640" max="5640" width="9.140625" style="397"/>
    <col min="5641" max="5641" width="10" style="397" bestFit="1" customWidth="1"/>
    <col min="5642" max="5642" width="4.42578125" style="397" customWidth="1"/>
    <col min="5643" max="5643" width="12.28515625" style="397" bestFit="1" customWidth="1"/>
    <col min="5644" max="5644" width="7.28515625" style="397" customWidth="1"/>
    <col min="5645" max="5888" width="9.140625" style="397"/>
    <col min="5889" max="5889" width="11.28515625" style="397" customWidth="1"/>
    <col min="5890" max="5890" width="5.28515625" style="397" customWidth="1"/>
    <col min="5891" max="5891" width="10.5703125" style="397" customWidth="1"/>
    <col min="5892" max="5892" width="12.5703125" style="397" customWidth="1"/>
    <col min="5893" max="5893" width="12.28515625" style="397" bestFit="1" customWidth="1"/>
    <col min="5894" max="5894" width="4" style="397" customWidth="1"/>
    <col min="5895" max="5895" width="10" style="397" bestFit="1" customWidth="1"/>
    <col min="5896" max="5896" width="9.140625" style="397"/>
    <col min="5897" max="5897" width="10" style="397" bestFit="1" customWidth="1"/>
    <col min="5898" max="5898" width="4.42578125" style="397" customWidth="1"/>
    <col min="5899" max="5899" width="12.28515625" style="397" bestFit="1" customWidth="1"/>
    <col min="5900" max="5900" width="7.28515625" style="397" customWidth="1"/>
    <col min="5901" max="6144" width="9.140625" style="397"/>
    <col min="6145" max="6145" width="11.28515625" style="397" customWidth="1"/>
    <col min="6146" max="6146" width="5.28515625" style="397" customWidth="1"/>
    <col min="6147" max="6147" width="10.5703125" style="397" customWidth="1"/>
    <col min="6148" max="6148" width="12.5703125" style="397" customWidth="1"/>
    <col min="6149" max="6149" width="12.28515625" style="397" bestFit="1" customWidth="1"/>
    <col min="6150" max="6150" width="4" style="397" customWidth="1"/>
    <col min="6151" max="6151" width="10" style="397" bestFit="1" customWidth="1"/>
    <col min="6152" max="6152" width="9.140625" style="397"/>
    <col min="6153" max="6153" width="10" style="397" bestFit="1" customWidth="1"/>
    <col min="6154" max="6154" width="4.42578125" style="397" customWidth="1"/>
    <col min="6155" max="6155" width="12.28515625" style="397" bestFit="1" customWidth="1"/>
    <col min="6156" max="6156" width="7.28515625" style="397" customWidth="1"/>
    <col min="6157" max="6400" width="9.140625" style="397"/>
    <col min="6401" max="6401" width="11.28515625" style="397" customWidth="1"/>
    <col min="6402" max="6402" width="5.28515625" style="397" customWidth="1"/>
    <col min="6403" max="6403" width="10.5703125" style="397" customWidth="1"/>
    <col min="6404" max="6404" width="12.5703125" style="397" customWidth="1"/>
    <col min="6405" max="6405" width="12.28515625" style="397" bestFit="1" customWidth="1"/>
    <col min="6406" max="6406" width="4" style="397" customWidth="1"/>
    <col min="6407" max="6407" width="10" style="397" bestFit="1" customWidth="1"/>
    <col min="6408" max="6408" width="9.140625" style="397"/>
    <col min="6409" max="6409" width="10" style="397" bestFit="1" customWidth="1"/>
    <col min="6410" max="6410" width="4.42578125" style="397" customWidth="1"/>
    <col min="6411" max="6411" width="12.28515625" style="397" bestFit="1" customWidth="1"/>
    <col min="6412" max="6412" width="7.28515625" style="397" customWidth="1"/>
    <col min="6413" max="6656" width="9.140625" style="397"/>
    <col min="6657" max="6657" width="11.28515625" style="397" customWidth="1"/>
    <col min="6658" max="6658" width="5.28515625" style="397" customWidth="1"/>
    <col min="6659" max="6659" width="10.5703125" style="397" customWidth="1"/>
    <col min="6660" max="6660" width="12.5703125" style="397" customWidth="1"/>
    <col min="6661" max="6661" width="12.28515625" style="397" bestFit="1" customWidth="1"/>
    <col min="6662" max="6662" width="4" style="397" customWidth="1"/>
    <col min="6663" max="6663" width="10" style="397" bestFit="1" customWidth="1"/>
    <col min="6664" max="6664" width="9.140625" style="397"/>
    <col min="6665" max="6665" width="10" style="397" bestFit="1" customWidth="1"/>
    <col min="6666" max="6666" width="4.42578125" style="397" customWidth="1"/>
    <col min="6667" max="6667" width="12.28515625" style="397" bestFit="1" customWidth="1"/>
    <col min="6668" max="6668" width="7.28515625" style="397" customWidth="1"/>
    <col min="6669" max="6912" width="9.140625" style="397"/>
    <col min="6913" max="6913" width="11.28515625" style="397" customWidth="1"/>
    <col min="6914" max="6914" width="5.28515625" style="397" customWidth="1"/>
    <col min="6915" max="6915" width="10.5703125" style="397" customWidth="1"/>
    <col min="6916" max="6916" width="12.5703125" style="397" customWidth="1"/>
    <col min="6917" max="6917" width="12.28515625" style="397" bestFit="1" customWidth="1"/>
    <col min="6918" max="6918" width="4" style="397" customWidth="1"/>
    <col min="6919" max="6919" width="10" style="397" bestFit="1" customWidth="1"/>
    <col min="6920" max="6920" width="9.140625" style="397"/>
    <col min="6921" max="6921" width="10" style="397" bestFit="1" customWidth="1"/>
    <col min="6922" max="6922" width="4.42578125" style="397" customWidth="1"/>
    <col min="6923" max="6923" width="12.28515625" style="397" bestFit="1" customWidth="1"/>
    <col min="6924" max="6924" width="7.28515625" style="397" customWidth="1"/>
    <col min="6925" max="7168" width="9.140625" style="397"/>
    <col min="7169" max="7169" width="11.28515625" style="397" customWidth="1"/>
    <col min="7170" max="7170" width="5.28515625" style="397" customWidth="1"/>
    <col min="7171" max="7171" width="10.5703125" style="397" customWidth="1"/>
    <col min="7172" max="7172" width="12.5703125" style="397" customWidth="1"/>
    <col min="7173" max="7173" width="12.28515625" style="397" bestFit="1" customWidth="1"/>
    <col min="7174" max="7174" width="4" style="397" customWidth="1"/>
    <col min="7175" max="7175" width="10" style="397" bestFit="1" customWidth="1"/>
    <col min="7176" max="7176" width="9.140625" style="397"/>
    <col min="7177" max="7177" width="10" style="397" bestFit="1" customWidth="1"/>
    <col min="7178" max="7178" width="4.42578125" style="397" customWidth="1"/>
    <col min="7179" max="7179" width="12.28515625" style="397" bestFit="1" customWidth="1"/>
    <col min="7180" max="7180" width="7.28515625" style="397" customWidth="1"/>
    <col min="7181" max="7424" width="9.140625" style="397"/>
    <col min="7425" max="7425" width="11.28515625" style="397" customWidth="1"/>
    <col min="7426" max="7426" width="5.28515625" style="397" customWidth="1"/>
    <col min="7427" max="7427" width="10.5703125" style="397" customWidth="1"/>
    <col min="7428" max="7428" width="12.5703125" style="397" customWidth="1"/>
    <col min="7429" max="7429" width="12.28515625" style="397" bestFit="1" customWidth="1"/>
    <col min="7430" max="7430" width="4" style="397" customWidth="1"/>
    <col min="7431" max="7431" width="10" style="397" bestFit="1" customWidth="1"/>
    <col min="7432" max="7432" width="9.140625" style="397"/>
    <col min="7433" max="7433" width="10" style="397" bestFit="1" customWidth="1"/>
    <col min="7434" max="7434" width="4.42578125" style="397" customWidth="1"/>
    <col min="7435" max="7435" width="12.28515625" style="397" bestFit="1" customWidth="1"/>
    <col min="7436" max="7436" width="7.28515625" style="397" customWidth="1"/>
    <col min="7437" max="7680" width="9.140625" style="397"/>
    <col min="7681" max="7681" width="11.28515625" style="397" customWidth="1"/>
    <col min="7682" max="7682" width="5.28515625" style="397" customWidth="1"/>
    <col min="7683" max="7683" width="10.5703125" style="397" customWidth="1"/>
    <col min="7684" max="7684" width="12.5703125" style="397" customWidth="1"/>
    <col min="7685" max="7685" width="12.28515625" style="397" bestFit="1" customWidth="1"/>
    <col min="7686" max="7686" width="4" style="397" customWidth="1"/>
    <col min="7687" max="7687" width="10" style="397" bestFit="1" customWidth="1"/>
    <col min="7688" max="7688" width="9.140625" style="397"/>
    <col min="7689" max="7689" width="10" style="397" bestFit="1" customWidth="1"/>
    <col min="7690" max="7690" width="4.42578125" style="397" customWidth="1"/>
    <col min="7691" max="7691" width="12.28515625" style="397" bestFit="1" customWidth="1"/>
    <col min="7692" max="7692" width="7.28515625" style="397" customWidth="1"/>
    <col min="7693" max="7936" width="9.140625" style="397"/>
    <col min="7937" max="7937" width="11.28515625" style="397" customWidth="1"/>
    <col min="7938" max="7938" width="5.28515625" style="397" customWidth="1"/>
    <col min="7939" max="7939" width="10.5703125" style="397" customWidth="1"/>
    <col min="7940" max="7940" width="12.5703125" style="397" customWidth="1"/>
    <col min="7941" max="7941" width="12.28515625" style="397" bestFit="1" customWidth="1"/>
    <col min="7942" max="7942" width="4" style="397" customWidth="1"/>
    <col min="7943" max="7943" width="10" style="397" bestFit="1" customWidth="1"/>
    <col min="7944" max="7944" width="9.140625" style="397"/>
    <col min="7945" max="7945" width="10" style="397" bestFit="1" customWidth="1"/>
    <col min="7946" max="7946" width="4.42578125" style="397" customWidth="1"/>
    <col min="7947" max="7947" width="12.28515625" style="397" bestFit="1" customWidth="1"/>
    <col min="7948" max="7948" width="7.28515625" style="397" customWidth="1"/>
    <col min="7949" max="8192" width="9.140625" style="397"/>
    <col min="8193" max="8193" width="11.28515625" style="397" customWidth="1"/>
    <col min="8194" max="8194" width="5.28515625" style="397" customWidth="1"/>
    <col min="8195" max="8195" width="10.5703125" style="397" customWidth="1"/>
    <col min="8196" max="8196" width="12.5703125" style="397" customWidth="1"/>
    <col min="8197" max="8197" width="12.28515625" style="397" bestFit="1" customWidth="1"/>
    <col min="8198" max="8198" width="4" style="397" customWidth="1"/>
    <col min="8199" max="8199" width="10" style="397" bestFit="1" customWidth="1"/>
    <col min="8200" max="8200" width="9.140625" style="397"/>
    <col min="8201" max="8201" width="10" style="397" bestFit="1" customWidth="1"/>
    <col min="8202" max="8202" width="4.42578125" style="397" customWidth="1"/>
    <col min="8203" max="8203" width="12.28515625" style="397" bestFit="1" customWidth="1"/>
    <col min="8204" max="8204" width="7.28515625" style="397" customWidth="1"/>
    <col min="8205" max="8448" width="9.140625" style="397"/>
    <col min="8449" max="8449" width="11.28515625" style="397" customWidth="1"/>
    <col min="8450" max="8450" width="5.28515625" style="397" customWidth="1"/>
    <col min="8451" max="8451" width="10.5703125" style="397" customWidth="1"/>
    <col min="8452" max="8452" width="12.5703125" style="397" customWidth="1"/>
    <col min="8453" max="8453" width="12.28515625" style="397" bestFit="1" customWidth="1"/>
    <col min="8454" max="8454" width="4" style="397" customWidth="1"/>
    <col min="8455" max="8455" width="10" style="397" bestFit="1" customWidth="1"/>
    <col min="8456" max="8456" width="9.140625" style="397"/>
    <col min="8457" max="8457" width="10" style="397" bestFit="1" customWidth="1"/>
    <col min="8458" max="8458" width="4.42578125" style="397" customWidth="1"/>
    <col min="8459" max="8459" width="12.28515625" style="397" bestFit="1" customWidth="1"/>
    <col min="8460" max="8460" width="7.28515625" style="397" customWidth="1"/>
    <col min="8461" max="8704" width="9.140625" style="397"/>
    <col min="8705" max="8705" width="11.28515625" style="397" customWidth="1"/>
    <col min="8706" max="8706" width="5.28515625" style="397" customWidth="1"/>
    <col min="8707" max="8707" width="10.5703125" style="397" customWidth="1"/>
    <col min="8708" max="8708" width="12.5703125" style="397" customWidth="1"/>
    <col min="8709" max="8709" width="12.28515625" style="397" bestFit="1" customWidth="1"/>
    <col min="8710" max="8710" width="4" style="397" customWidth="1"/>
    <col min="8711" max="8711" width="10" style="397" bestFit="1" customWidth="1"/>
    <col min="8712" max="8712" width="9.140625" style="397"/>
    <col min="8713" max="8713" width="10" style="397" bestFit="1" customWidth="1"/>
    <col min="8714" max="8714" width="4.42578125" style="397" customWidth="1"/>
    <col min="8715" max="8715" width="12.28515625" style="397" bestFit="1" customWidth="1"/>
    <col min="8716" max="8716" width="7.28515625" style="397" customWidth="1"/>
    <col min="8717" max="8960" width="9.140625" style="397"/>
    <col min="8961" max="8961" width="11.28515625" style="397" customWidth="1"/>
    <col min="8962" max="8962" width="5.28515625" style="397" customWidth="1"/>
    <col min="8963" max="8963" width="10.5703125" style="397" customWidth="1"/>
    <col min="8964" max="8964" width="12.5703125" style="397" customWidth="1"/>
    <col min="8965" max="8965" width="12.28515625" style="397" bestFit="1" customWidth="1"/>
    <col min="8966" max="8966" width="4" style="397" customWidth="1"/>
    <col min="8967" max="8967" width="10" style="397" bestFit="1" customWidth="1"/>
    <col min="8968" max="8968" width="9.140625" style="397"/>
    <col min="8969" max="8969" width="10" style="397" bestFit="1" customWidth="1"/>
    <col min="8970" max="8970" width="4.42578125" style="397" customWidth="1"/>
    <col min="8971" max="8971" width="12.28515625" style="397" bestFit="1" customWidth="1"/>
    <col min="8972" max="8972" width="7.28515625" style="397" customWidth="1"/>
    <col min="8973" max="9216" width="9.140625" style="397"/>
    <col min="9217" max="9217" width="11.28515625" style="397" customWidth="1"/>
    <col min="9218" max="9218" width="5.28515625" style="397" customWidth="1"/>
    <col min="9219" max="9219" width="10.5703125" style="397" customWidth="1"/>
    <col min="9220" max="9220" width="12.5703125" style="397" customWidth="1"/>
    <col min="9221" max="9221" width="12.28515625" style="397" bestFit="1" customWidth="1"/>
    <col min="9222" max="9222" width="4" style="397" customWidth="1"/>
    <col min="9223" max="9223" width="10" style="397" bestFit="1" customWidth="1"/>
    <col min="9224" max="9224" width="9.140625" style="397"/>
    <col min="9225" max="9225" width="10" style="397" bestFit="1" customWidth="1"/>
    <col min="9226" max="9226" width="4.42578125" style="397" customWidth="1"/>
    <col min="9227" max="9227" width="12.28515625" style="397" bestFit="1" customWidth="1"/>
    <col min="9228" max="9228" width="7.28515625" style="397" customWidth="1"/>
    <col min="9229" max="9472" width="9.140625" style="397"/>
    <col min="9473" max="9473" width="11.28515625" style="397" customWidth="1"/>
    <col min="9474" max="9474" width="5.28515625" style="397" customWidth="1"/>
    <col min="9475" max="9475" width="10.5703125" style="397" customWidth="1"/>
    <col min="9476" max="9476" width="12.5703125" style="397" customWidth="1"/>
    <col min="9477" max="9477" width="12.28515625" style="397" bestFit="1" customWidth="1"/>
    <col min="9478" max="9478" width="4" style="397" customWidth="1"/>
    <col min="9479" max="9479" width="10" style="397" bestFit="1" customWidth="1"/>
    <col min="9480" max="9480" width="9.140625" style="397"/>
    <col min="9481" max="9481" width="10" style="397" bestFit="1" customWidth="1"/>
    <col min="9482" max="9482" width="4.42578125" style="397" customWidth="1"/>
    <col min="9483" max="9483" width="12.28515625" style="397" bestFit="1" customWidth="1"/>
    <col min="9484" max="9484" width="7.28515625" style="397" customWidth="1"/>
    <col min="9485" max="9728" width="9.140625" style="397"/>
    <col min="9729" max="9729" width="11.28515625" style="397" customWidth="1"/>
    <col min="9730" max="9730" width="5.28515625" style="397" customWidth="1"/>
    <col min="9731" max="9731" width="10.5703125" style="397" customWidth="1"/>
    <col min="9732" max="9732" width="12.5703125" style="397" customWidth="1"/>
    <col min="9733" max="9733" width="12.28515625" style="397" bestFit="1" customWidth="1"/>
    <col min="9734" max="9734" width="4" style="397" customWidth="1"/>
    <col min="9735" max="9735" width="10" style="397" bestFit="1" customWidth="1"/>
    <col min="9736" max="9736" width="9.140625" style="397"/>
    <col min="9737" max="9737" width="10" style="397" bestFit="1" customWidth="1"/>
    <col min="9738" max="9738" width="4.42578125" style="397" customWidth="1"/>
    <col min="9739" max="9739" width="12.28515625" style="397" bestFit="1" customWidth="1"/>
    <col min="9740" max="9740" width="7.28515625" style="397" customWidth="1"/>
    <col min="9741" max="9984" width="9.140625" style="397"/>
    <col min="9985" max="9985" width="11.28515625" style="397" customWidth="1"/>
    <col min="9986" max="9986" width="5.28515625" style="397" customWidth="1"/>
    <col min="9987" max="9987" width="10.5703125" style="397" customWidth="1"/>
    <col min="9988" max="9988" width="12.5703125" style="397" customWidth="1"/>
    <col min="9989" max="9989" width="12.28515625" style="397" bestFit="1" customWidth="1"/>
    <col min="9990" max="9990" width="4" style="397" customWidth="1"/>
    <col min="9991" max="9991" width="10" style="397" bestFit="1" customWidth="1"/>
    <col min="9992" max="9992" width="9.140625" style="397"/>
    <col min="9993" max="9993" width="10" style="397" bestFit="1" customWidth="1"/>
    <col min="9994" max="9994" width="4.42578125" style="397" customWidth="1"/>
    <col min="9995" max="9995" width="12.28515625" style="397" bestFit="1" customWidth="1"/>
    <col min="9996" max="9996" width="7.28515625" style="397" customWidth="1"/>
    <col min="9997" max="10240" width="9.140625" style="397"/>
    <col min="10241" max="10241" width="11.28515625" style="397" customWidth="1"/>
    <col min="10242" max="10242" width="5.28515625" style="397" customWidth="1"/>
    <col min="10243" max="10243" width="10.5703125" style="397" customWidth="1"/>
    <col min="10244" max="10244" width="12.5703125" style="397" customWidth="1"/>
    <col min="10245" max="10245" width="12.28515625" style="397" bestFit="1" customWidth="1"/>
    <col min="10246" max="10246" width="4" style="397" customWidth="1"/>
    <col min="10247" max="10247" width="10" style="397" bestFit="1" customWidth="1"/>
    <col min="10248" max="10248" width="9.140625" style="397"/>
    <col min="10249" max="10249" width="10" style="397" bestFit="1" customWidth="1"/>
    <col min="10250" max="10250" width="4.42578125" style="397" customWidth="1"/>
    <col min="10251" max="10251" width="12.28515625" style="397" bestFit="1" customWidth="1"/>
    <col min="10252" max="10252" width="7.28515625" style="397" customWidth="1"/>
    <col min="10253" max="10496" width="9.140625" style="397"/>
    <col min="10497" max="10497" width="11.28515625" style="397" customWidth="1"/>
    <col min="10498" max="10498" width="5.28515625" style="397" customWidth="1"/>
    <col min="10499" max="10499" width="10.5703125" style="397" customWidth="1"/>
    <col min="10500" max="10500" width="12.5703125" style="397" customWidth="1"/>
    <col min="10501" max="10501" width="12.28515625" style="397" bestFit="1" customWidth="1"/>
    <col min="10502" max="10502" width="4" style="397" customWidth="1"/>
    <col min="10503" max="10503" width="10" style="397" bestFit="1" customWidth="1"/>
    <col min="10504" max="10504" width="9.140625" style="397"/>
    <col min="10505" max="10505" width="10" style="397" bestFit="1" customWidth="1"/>
    <col min="10506" max="10506" width="4.42578125" style="397" customWidth="1"/>
    <col min="10507" max="10507" width="12.28515625" style="397" bestFit="1" customWidth="1"/>
    <col min="10508" max="10508" width="7.28515625" style="397" customWidth="1"/>
    <col min="10509" max="10752" width="9.140625" style="397"/>
    <col min="10753" max="10753" width="11.28515625" style="397" customWidth="1"/>
    <col min="10754" max="10754" width="5.28515625" style="397" customWidth="1"/>
    <col min="10755" max="10755" width="10.5703125" style="397" customWidth="1"/>
    <col min="10756" max="10756" width="12.5703125" style="397" customWidth="1"/>
    <col min="10757" max="10757" width="12.28515625" style="397" bestFit="1" customWidth="1"/>
    <col min="10758" max="10758" width="4" style="397" customWidth="1"/>
    <col min="10759" max="10759" width="10" style="397" bestFit="1" customWidth="1"/>
    <col min="10760" max="10760" width="9.140625" style="397"/>
    <col min="10761" max="10761" width="10" style="397" bestFit="1" customWidth="1"/>
    <col min="10762" max="10762" width="4.42578125" style="397" customWidth="1"/>
    <col min="10763" max="10763" width="12.28515625" style="397" bestFit="1" customWidth="1"/>
    <col min="10764" max="10764" width="7.28515625" style="397" customWidth="1"/>
    <col min="10765" max="11008" width="9.140625" style="397"/>
    <col min="11009" max="11009" width="11.28515625" style="397" customWidth="1"/>
    <col min="11010" max="11010" width="5.28515625" style="397" customWidth="1"/>
    <col min="11011" max="11011" width="10.5703125" style="397" customWidth="1"/>
    <col min="11012" max="11012" width="12.5703125" style="397" customWidth="1"/>
    <col min="11013" max="11013" width="12.28515625" style="397" bestFit="1" customWidth="1"/>
    <col min="11014" max="11014" width="4" style="397" customWidth="1"/>
    <col min="11015" max="11015" width="10" style="397" bestFit="1" customWidth="1"/>
    <col min="11016" max="11016" width="9.140625" style="397"/>
    <col min="11017" max="11017" width="10" style="397" bestFit="1" customWidth="1"/>
    <col min="11018" max="11018" width="4.42578125" style="397" customWidth="1"/>
    <col min="11019" max="11019" width="12.28515625" style="397" bestFit="1" customWidth="1"/>
    <col min="11020" max="11020" width="7.28515625" style="397" customWidth="1"/>
    <col min="11021" max="11264" width="9.140625" style="397"/>
    <col min="11265" max="11265" width="11.28515625" style="397" customWidth="1"/>
    <col min="11266" max="11266" width="5.28515625" style="397" customWidth="1"/>
    <col min="11267" max="11267" width="10.5703125" style="397" customWidth="1"/>
    <col min="11268" max="11268" width="12.5703125" style="397" customWidth="1"/>
    <col min="11269" max="11269" width="12.28515625" style="397" bestFit="1" customWidth="1"/>
    <col min="11270" max="11270" width="4" style="397" customWidth="1"/>
    <col min="11271" max="11271" width="10" style="397" bestFit="1" customWidth="1"/>
    <col min="11272" max="11272" width="9.140625" style="397"/>
    <col min="11273" max="11273" width="10" style="397" bestFit="1" customWidth="1"/>
    <col min="11274" max="11274" width="4.42578125" style="397" customWidth="1"/>
    <col min="11275" max="11275" width="12.28515625" style="397" bestFit="1" customWidth="1"/>
    <col min="11276" max="11276" width="7.28515625" style="397" customWidth="1"/>
    <col min="11277" max="11520" width="9.140625" style="397"/>
    <col min="11521" max="11521" width="11.28515625" style="397" customWidth="1"/>
    <col min="11522" max="11522" width="5.28515625" style="397" customWidth="1"/>
    <col min="11523" max="11523" width="10.5703125" style="397" customWidth="1"/>
    <col min="11524" max="11524" width="12.5703125" style="397" customWidth="1"/>
    <col min="11525" max="11525" width="12.28515625" style="397" bestFit="1" customWidth="1"/>
    <col min="11526" max="11526" width="4" style="397" customWidth="1"/>
    <col min="11527" max="11527" width="10" style="397" bestFit="1" customWidth="1"/>
    <col min="11528" max="11528" width="9.140625" style="397"/>
    <col min="11529" max="11529" width="10" style="397" bestFit="1" customWidth="1"/>
    <col min="11530" max="11530" width="4.42578125" style="397" customWidth="1"/>
    <col min="11531" max="11531" width="12.28515625" style="397" bestFit="1" customWidth="1"/>
    <col min="11532" max="11532" width="7.28515625" style="397" customWidth="1"/>
    <col min="11533" max="11776" width="9.140625" style="397"/>
    <col min="11777" max="11777" width="11.28515625" style="397" customWidth="1"/>
    <col min="11778" max="11778" width="5.28515625" style="397" customWidth="1"/>
    <col min="11779" max="11779" width="10.5703125" style="397" customWidth="1"/>
    <col min="11780" max="11780" width="12.5703125" style="397" customWidth="1"/>
    <col min="11781" max="11781" width="12.28515625" style="397" bestFit="1" customWidth="1"/>
    <col min="11782" max="11782" width="4" style="397" customWidth="1"/>
    <col min="11783" max="11783" width="10" style="397" bestFit="1" customWidth="1"/>
    <col min="11784" max="11784" width="9.140625" style="397"/>
    <col min="11785" max="11785" width="10" style="397" bestFit="1" customWidth="1"/>
    <col min="11786" max="11786" width="4.42578125" style="397" customWidth="1"/>
    <col min="11787" max="11787" width="12.28515625" style="397" bestFit="1" customWidth="1"/>
    <col min="11788" max="11788" width="7.28515625" style="397" customWidth="1"/>
    <col min="11789" max="12032" width="9.140625" style="397"/>
    <col min="12033" max="12033" width="11.28515625" style="397" customWidth="1"/>
    <col min="12034" max="12034" width="5.28515625" style="397" customWidth="1"/>
    <col min="12035" max="12035" width="10.5703125" style="397" customWidth="1"/>
    <col min="12036" max="12036" width="12.5703125" style="397" customWidth="1"/>
    <col min="12037" max="12037" width="12.28515625" style="397" bestFit="1" customWidth="1"/>
    <col min="12038" max="12038" width="4" style="397" customWidth="1"/>
    <col min="12039" max="12039" width="10" style="397" bestFit="1" customWidth="1"/>
    <col min="12040" max="12040" width="9.140625" style="397"/>
    <col min="12041" max="12041" width="10" style="397" bestFit="1" customWidth="1"/>
    <col min="12042" max="12042" width="4.42578125" style="397" customWidth="1"/>
    <col min="12043" max="12043" width="12.28515625" style="397" bestFit="1" customWidth="1"/>
    <col min="12044" max="12044" width="7.28515625" style="397" customWidth="1"/>
    <col min="12045" max="12288" width="9.140625" style="397"/>
    <col min="12289" max="12289" width="11.28515625" style="397" customWidth="1"/>
    <col min="12290" max="12290" width="5.28515625" style="397" customWidth="1"/>
    <col min="12291" max="12291" width="10.5703125" style="397" customWidth="1"/>
    <col min="12292" max="12292" width="12.5703125" style="397" customWidth="1"/>
    <col min="12293" max="12293" width="12.28515625" style="397" bestFit="1" customWidth="1"/>
    <col min="12294" max="12294" width="4" style="397" customWidth="1"/>
    <col min="12295" max="12295" width="10" style="397" bestFit="1" customWidth="1"/>
    <col min="12296" max="12296" width="9.140625" style="397"/>
    <col min="12297" max="12297" width="10" style="397" bestFit="1" customWidth="1"/>
    <col min="12298" max="12298" width="4.42578125" style="397" customWidth="1"/>
    <col min="12299" max="12299" width="12.28515625" style="397" bestFit="1" customWidth="1"/>
    <col min="12300" max="12300" width="7.28515625" style="397" customWidth="1"/>
    <col min="12301" max="12544" width="9.140625" style="397"/>
    <col min="12545" max="12545" width="11.28515625" style="397" customWidth="1"/>
    <col min="12546" max="12546" width="5.28515625" style="397" customWidth="1"/>
    <col min="12547" max="12547" width="10.5703125" style="397" customWidth="1"/>
    <col min="12548" max="12548" width="12.5703125" style="397" customWidth="1"/>
    <col min="12549" max="12549" width="12.28515625" style="397" bestFit="1" customWidth="1"/>
    <col min="12550" max="12550" width="4" style="397" customWidth="1"/>
    <col min="12551" max="12551" width="10" style="397" bestFit="1" customWidth="1"/>
    <col min="12552" max="12552" width="9.140625" style="397"/>
    <col min="12553" max="12553" width="10" style="397" bestFit="1" customWidth="1"/>
    <col min="12554" max="12554" width="4.42578125" style="397" customWidth="1"/>
    <col min="12555" max="12555" width="12.28515625" style="397" bestFit="1" customWidth="1"/>
    <col min="12556" max="12556" width="7.28515625" style="397" customWidth="1"/>
    <col min="12557" max="12800" width="9.140625" style="397"/>
    <col min="12801" max="12801" width="11.28515625" style="397" customWidth="1"/>
    <col min="12802" max="12802" width="5.28515625" style="397" customWidth="1"/>
    <col min="12803" max="12803" width="10.5703125" style="397" customWidth="1"/>
    <col min="12804" max="12804" width="12.5703125" style="397" customWidth="1"/>
    <col min="12805" max="12805" width="12.28515625" style="397" bestFit="1" customWidth="1"/>
    <col min="12806" max="12806" width="4" style="397" customWidth="1"/>
    <col min="12807" max="12807" width="10" style="397" bestFit="1" customWidth="1"/>
    <col min="12808" max="12808" width="9.140625" style="397"/>
    <col min="12809" max="12809" width="10" style="397" bestFit="1" customWidth="1"/>
    <col min="12810" max="12810" width="4.42578125" style="397" customWidth="1"/>
    <col min="12811" max="12811" width="12.28515625" style="397" bestFit="1" customWidth="1"/>
    <col min="12812" max="12812" width="7.28515625" style="397" customWidth="1"/>
    <col min="12813" max="13056" width="9.140625" style="397"/>
    <col min="13057" max="13057" width="11.28515625" style="397" customWidth="1"/>
    <col min="13058" max="13058" width="5.28515625" style="397" customWidth="1"/>
    <col min="13059" max="13059" width="10.5703125" style="397" customWidth="1"/>
    <col min="13060" max="13060" width="12.5703125" style="397" customWidth="1"/>
    <col min="13061" max="13061" width="12.28515625" style="397" bestFit="1" customWidth="1"/>
    <col min="13062" max="13062" width="4" style="397" customWidth="1"/>
    <col min="13063" max="13063" width="10" style="397" bestFit="1" customWidth="1"/>
    <col min="13064" max="13064" width="9.140625" style="397"/>
    <col min="13065" max="13065" width="10" style="397" bestFit="1" customWidth="1"/>
    <col min="13066" max="13066" width="4.42578125" style="397" customWidth="1"/>
    <col min="13067" max="13067" width="12.28515625" style="397" bestFit="1" customWidth="1"/>
    <col min="13068" max="13068" width="7.28515625" style="397" customWidth="1"/>
    <col min="13069" max="13312" width="9.140625" style="397"/>
    <col min="13313" max="13313" width="11.28515625" style="397" customWidth="1"/>
    <col min="13314" max="13314" width="5.28515625" style="397" customWidth="1"/>
    <col min="13315" max="13315" width="10.5703125" style="397" customWidth="1"/>
    <col min="13316" max="13316" width="12.5703125" style="397" customWidth="1"/>
    <col min="13317" max="13317" width="12.28515625" style="397" bestFit="1" customWidth="1"/>
    <col min="13318" max="13318" width="4" style="397" customWidth="1"/>
    <col min="13319" max="13319" width="10" style="397" bestFit="1" customWidth="1"/>
    <col min="13320" max="13320" width="9.140625" style="397"/>
    <col min="13321" max="13321" width="10" style="397" bestFit="1" customWidth="1"/>
    <col min="13322" max="13322" width="4.42578125" style="397" customWidth="1"/>
    <col min="13323" max="13323" width="12.28515625" style="397" bestFit="1" customWidth="1"/>
    <col min="13324" max="13324" width="7.28515625" style="397" customWidth="1"/>
    <col min="13325" max="13568" width="9.140625" style="397"/>
    <col min="13569" max="13569" width="11.28515625" style="397" customWidth="1"/>
    <col min="13570" max="13570" width="5.28515625" style="397" customWidth="1"/>
    <col min="13571" max="13571" width="10.5703125" style="397" customWidth="1"/>
    <col min="13572" max="13572" width="12.5703125" style="397" customWidth="1"/>
    <col min="13573" max="13573" width="12.28515625" style="397" bestFit="1" customWidth="1"/>
    <col min="13574" max="13574" width="4" style="397" customWidth="1"/>
    <col min="13575" max="13575" width="10" style="397" bestFit="1" customWidth="1"/>
    <col min="13576" max="13576" width="9.140625" style="397"/>
    <col min="13577" max="13577" width="10" style="397" bestFit="1" customWidth="1"/>
    <col min="13578" max="13578" width="4.42578125" style="397" customWidth="1"/>
    <col min="13579" max="13579" width="12.28515625" style="397" bestFit="1" customWidth="1"/>
    <col min="13580" max="13580" width="7.28515625" style="397" customWidth="1"/>
    <col min="13581" max="13824" width="9.140625" style="397"/>
    <col min="13825" max="13825" width="11.28515625" style="397" customWidth="1"/>
    <col min="13826" max="13826" width="5.28515625" style="397" customWidth="1"/>
    <col min="13827" max="13827" width="10.5703125" style="397" customWidth="1"/>
    <col min="13828" max="13828" width="12.5703125" style="397" customWidth="1"/>
    <col min="13829" max="13829" width="12.28515625" style="397" bestFit="1" customWidth="1"/>
    <col min="13830" max="13830" width="4" style="397" customWidth="1"/>
    <col min="13831" max="13831" width="10" style="397" bestFit="1" customWidth="1"/>
    <col min="13832" max="13832" width="9.140625" style="397"/>
    <col min="13833" max="13833" width="10" style="397" bestFit="1" customWidth="1"/>
    <col min="13834" max="13834" width="4.42578125" style="397" customWidth="1"/>
    <col min="13835" max="13835" width="12.28515625" style="397" bestFit="1" customWidth="1"/>
    <col min="13836" max="13836" width="7.28515625" style="397" customWidth="1"/>
    <col min="13837" max="14080" width="9.140625" style="397"/>
    <col min="14081" max="14081" width="11.28515625" style="397" customWidth="1"/>
    <col min="14082" max="14082" width="5.28515625" style="397" customWidth="1"/>
    <col min="14083" max="14083" width="10.5703125" style="397" customWidth="1"/>
    <col min="14084" max="14084" width="12.5703125" style="397" customWidth="1"/>
    <col min="14085" max="14085" width="12.28515625" style="397" bestFit="1" customWidth="1"/>
    <col min="14086" max="14086" width="4" style="397" customWidth="1"/>
    <col min="14087" max="14087" width="10" style="397" bestFit="1" customWidth="1"/>
    <col min="14088" max="14088" width="9.140625" style="397"/>
    <col min="14089" max="14089" width="10" style="397" bestFit="1" customWidth="1"/>
    <col min="14090" max="14090" width="4.42578125" style="397" customWidth="1"/>
    <col min="14091" max="14091" width="12.28515625" style="397" bestFit="1" customWidth="1"/>
    <col min="14092" max="14092" width="7.28515625" style="397" customWidth="1"/>
    <col min="14093" max="14336" width="9.140625" style="397"/>
    <col min="14337" max="14337" width="11.28515625" style="397" customWidth="1"/>
    <col min="14338" max="14338" width="5.28515625" style="397" customWidth="1"/>
    <col min="14339" max="14339" width="10.5703125" style="397" customWidth="1"/>
    <col min="14340" max="14340" width="12.5703125" style="397" customWidth="1"/>
    <col min="14341" max="14341" width="12.28515625" style="397" bestFit="1" customWidth="1"/>
    <col min="14342" max="14342" width="4" style="397" customWidth="1"/>
    <col min="14343" max="14343" width="10" style="397" bestFit="1" customWidth="1"/>
    <col min="14344" max="14344" width="9.140625" style="397"/>
    <col min="14345" max="14345" width="10" style="397" bestFit="1" customWidth="1"/>
    <col min="14346" max="14346" width="4.42578125" style="397" customWidth="1"/>
    <col min="14347" max="14347" width="12.28515625" style="397" bestFit="1" customWidth="1"/>
    <col min="14348" max="14348" width="7.28515625" style="397" customWidth="1"/>
    <col min="14349" max="14592" width="9.140625" style="397"/>
    <col min="14593" max="14593" width="11.28515625" style="397" customWidth="1"/>
    <col min="14594" max="14594" width="5.28515625" style="397" customWidth="1"/>
    <col min="14595" max="14595" width="10.5703125" style="397" customWidth="1"/>
    <col min="14596" max="14596" width="12.5703125" style="397" customWidth="1"/>
    <col min="14597" max="14597" width="12.28515625" style="397" bestFit="1" customWidth="1"/>
    <col min="14598" max="14598" width="4" style="397" customWidth="1"/>
    <col min="14599" max="14599" width="10" style="397" bestFit="1" customWidth="1"/>
    <col min="14600" max="14600" width="9.140625" style="397"/>
    <col min="14601" max="14601" width="10" style="397" bestFit="1" customWidth="1"/>
    <col min="14602" max="14602" width="4.42578125" style="397" customWidth="1"/>
    <col min="14603" max="14603" width="12.28515625" style="397" bestFit="1" customWidth="1"/>
    <col min="14604" max="14604" width="7.28515625" style="397" customWidth="1"/>
    <col min="14605" max="14848" width="9.140625" style="397"/>
    <col min="14849" max="14849" width="11.28515625" style="397" customWidth="1"/>
    <col min="14850" max="14850" width="5.28515625" style="397" customWidth="1"/>
    <col min="14851" max="14851" width="10.5703125" style="397" customWidth="1"/>
    <col min="14852" max="14852" width="12.5703125" style="397" customWidth="1"/>
    <col min="14853" max="14853" width="12.28515625" style="397" bestFit="1" customWidth="1"/>
    <col min="14854" max="14854" width="4" style="397" customWidth="1"/>
    <col min="14855" max="14855" width="10" style="397" bestFit="1" customWidth="1"/>
    <col min="14856" max="14856" width="9.140625" style="397"/>
    <col min="14857" max="14857" width="10" style="397" bestFit="1" customWidth="1"/>
    <col min="14858" max="14858" width="4.42578125" style="397" customWidth="1"/>
    <col min="14859" max="14859" width="12.28515625" style="397" bestFit="1" customWidth="1"/>
    <col min="14860" max="14860" width="7.28515625" style="397" customWidth="1"/>
    <col min="14861" max="15104" width="9.140625" style="397"/>
    <col min="15105" max="15105" width="11.28515625" style="397" customWidth="1"/>
    <col min="15106" max="15106" width="5.28515625" style="397" customWidth="1"/>
    <col min="15107" max="15107" width="10.5703125" style="397" customWidth="1"/>
    <col min="15108" max="15108" width="12.5703125" style="397" customWidth="1"/>
    <col min="15109" max="15109" width="12.28515625" style="397" bestFit="1" customWidth="1"/>
    <col min="15110" max="15110" width="4" style="397" customWidth="1"/>
    <col min="15111" max="15111" width="10" style="397" bestFit="1" customWidth="1"/>
    <col min="15112" max="15112" width="9.140625" style="397"/>
    <col min="15113" max="15113" width="10" style="397" bestFit="1" customWidth="1"/>
    <col min="15114" max="15114" width="4.42578125" style="397" customWidth="1"/>
    <col min="15115" max="15115" width="12.28515625" style="397" bestFit="1" customWidth="1"/>
    <col min="15116" max="15116" width="7.28515625" style="397" customWidth="1"/>
    <col min="15117" max="15360" width="9.140625" style="397"/>
    <col min="15361" max="15361" width="11.28515625" style="397" customWidth="1"/>
    <col min="15362" max="15362" width="5.28515625" style="397" customWidth="1"/>
    <col min="15363" max="15363" width="10.5703125" style="397" customWidth="1"/>
    <col min="15364" max="15364" width="12.5703125" style="397" customWidth="1"/>
    <col min="15365" max="15365" width="12.28515625" style="397" bestFit="1" customWidth="1"/>
    <col min="15366" max="15366" width="4" style="397" customWidth="1"/>
    <col min="15367" max="15367" width="10" style="397" bestFit="1" customWidth="1"/>
    <col min="15368" max="15368" width="9.140625" style="397"/>
    <col min="15369" max="15369" width="10" style="397" bestFit="1" customWidth="1"/>
    <col min="15370" max="15370" width="4.42578125" style="397" customWidth="1"/>
    <col min="15371" max="15371" width="12.28515625" style="397" bestFit="1" customWidth="1"/>
    <col min="15372" max="15372" width="7.28515625" style="397" customWidth="1"/>
    <col min="15373" max="15616" width="9.140625" style="397"/>
    <col min="15617" max="15617" width="11.28515625" style="397" customWidth="1"/>
    <col min="15618" max="15618" width="5.28515625" style="397" customWidth="1"/>
    <col min="15619" max="15619" width="10.5703125" style="397" customWidth="1"/>
    <col min="15620" max="15620" width="12.5703125" style="397" customWidth="1"/>
    <col min="15621" max="15621" width="12.28515625" style="397" bestFit="1" customWidth="1"/>
    <col min="15622" max="15622" width="4" style="397" customWidth="1"/>
    <col min="15623" max="15623" width="10" style="397" bestFit="1" customWidth="1"/>
    <col min="15624" max="15624" width="9.140625" style="397"/>
    <col min="15625" max="15625" width="10" style="397" bestFit="1" customWidth="1"/>
    <col min="15626" max="15626" width="4.42578125" style="397" customWidth="1"/>
    <col min="15627" max="15627" width="12.28515625" style="397" bestFit="1" customWidth="1"/>
    <col min="15628" max="15628" width="7.28515625" style="397" customWidth="1"/>
    <col min="15629" max="15872" width="9.140625" style="397"/>
    <col min="15873" max="15873" width="11.28515625" style="397" customWidth="1"/>
    <col min="15874" max="15874" width="5.28515625" style="397" customWidth="1"/>
    <col min="15875" max="15875" width="10.5703125" style="397" customWidth="1"/>
    <col min="15876" max="15876" width="12.5703125" style="397" customWidth="1"/>
    <col min="15877" max="15877" width="12.28515625" style="397" bestFit="1" customWidth="1"/>
    <col min="15878" max="15878" width="4" style="397" customWidth="1"/>
    <col min="15879" max="15879" width="10" style="397" bestFit="1" customWidth="1"/>
    <col min="15880" max="15880" width="9.140625" style="397"/>
    <col min="15881" max="15881" width="10" style="397" bestFit="1" customWidth="1"/>
    <col min="15882" max="15882" width="4.42578125" style="397" customWidth="1"/>
    <col min="15883" max="15883" width="12.28515625" style="397" bestFit="1" customWidth="1"/>
    <col min="15884" max="15884" width="7.28515625" style="397" customWidth="1"/>
    <col min="15885" max="16128" width="9.140625" style="397"/>
    <col min="16129" max="16129" width="11.28515625" style="397" customWidth="1"/>
    <col min="16130" max="16130" width="5.28515625" style="397" customWidth="1"/>
    <col min="16131" max="16131" width="10.5703125" style="397" customWidth="1"/>
    <col min="16132" max="16132" width="12.5703125" style="397" customWidth="1"/>
    <col min="16133" max="16133" width="12.28515625" style="397" bestFit="1" customWidth="1"/>
    <col min="16134" max="16134" width="4" style="397" customWidth="1"/>
    <col min="16135" max="16135" width="10" style="397" bestFit="1" customWidth="1"/>
    <col min="16136" max="16136" width="9.140625" style="397"/>
    <col min="16137" max="16137" width="10" style="397" bestFit="1" customWidth="1"/>
    <col min="16138" max="16138" width="4.42578125" style="397" customWidth="1"/>
    <col min="16139" max="16139" width="12.28515625" style="397" bestFit="1" customWidth="1"/>
    <col min="16140" max="16140" width="7.28515625" style="397" customWidth="1"/>
    <col min="16141" max="16384" width="9.140625" style="397"/>
  </cols>
  <sheetData>
    <row r="1" spans="1:12">
      <c r="A1" s="395"/>
      <c r="B1" s="396"/>
      <c r="C1" s="396"/>
      <c r="D1" s="396"/>
      <c r="E1" s="396"/>
      <c r="F1" s="396"/>
      <c r="G1" s="396"/>
      <c r="H1" s="396"/>
      <c r="I1" s="396"/>
      <c r="J1" s="394" t="s">
        <v>158</v>
      </c>
      <c r="K1" s="395"/>
      <c r="L1" s="395"/>
    </row>
    <row r="2" spans="1:12">
      <c r="A2" s="398" t="s">
        <v>257</v>
      </c>
      <c r="B2" s="398" t="s">
        <v>258</v>
      </c>
      <c r="C2" s="399"/>
      <c r="D2" s="399"/>
      <c r="E2" s="400" t="s">
        <v>259</v>
      </c>
      <c r="F2" s="401"/>
      <c r="G2" s="400" t="s">
        <v>260</v>
      </c>
      <c r="H2" s="401"/>
      <c r="I2" s="400" t="s">
        <v>261</v>
      </c>
      <c r="J2" s="401"/>
      <c r="K2" s="400" t="s">
        <v>262</v>
      </c>
      <c r="L2" s="401"/>
    </row>
    <row r="3" spans="1:12">
      <c r="A3" s="402">
        <v>1</v>
      </c>
      <c r="B3" s="402" t="s">
        <v>264</v>
      </c>
      <c r="C3" s="403"/>
      <c r="D3" s="403"/>
      <c r="E3" s="404">
        <v>7169645.2400000002</v>
      </c>
      <c r="F3" s="405"/>
      <c r="G3" s="404">
        <v>6372979.5700000003</v>
      </c>
      <c r="H3" s="405"/>
      <c r="I3" s="404">
        <v>6856053.7400000002</v>
      </c>
      <c r="J3" s="405"/>
      <c r="K3" s="404">
        <v>6686571.0700000003</v>
      </c>
      <c r="L3" s="294">
        <f>VLOOKUP(A3,'[1]De x Para'!A:C,3,0)</f>
        <v>0</v>
      </c>
    </row>
    <row r="4" spans="1:12">
      <c r="A4" s="402" t="s">
        <v>269</v>
      </c>
      <c r="B4" s="394" t="s">
        <v>158</v>
      </c>
      <c r="C4" s="402" t="s">
        <v>270</v>
      </c>
      <c r="D4" s="403"/>
      <c r="E4" s="404">
        <v>6150273.2300000004</v>
      </c>
      <c r="F4" s="405"/>
      <c r="G4" s="404">
        <v>6308240.9000000004</v>
      </c>
      <c r="H4" s="405"/>
      <c r="I4" s="404">
        <v>6836874.0999999996</v>
      </c>
      <c r="J4" s="405"/>
      <c r="K4" s="404">
        <v>5621640.0300000003</v>
      </c>
      <c r="L4" s="294">
        <f>VLOOKUP(A4,'[1]De x Para'!A:C,3,0)</f>
        <v>0</v>
      </c>
    </row>
    <row r="5" spans="1:12">
      <c r="A5" s="402" t="s">
        <v>274</v>
      </c>
      <c r="B5" s="394" t="s">
        <v>158</v>
      </c>
      <c r="C5" s="402" t="s">
        <v>275</v>
      </c>
      <c r="D5" s="403"/>
      <c r="E5" s="404">
        <v>5930548.9900000002</v>
      </c>
      <c r="F5" s="405"/>
      <c r="G5" s="404">
        <v>5852524.2400000002</v>
      </c>
      <c r="H5" s="405"/>
      <c r="I5" s="404">
        <v>6462186.7699999996</v>
      </c>
      <c r="J5" s="405"/>
      <c r="K5" s="404">
        <v>5320886.46</v>
      </c>
      <c r="L5" s="294">
        <f>VLOOKUP(A5,'[1]De x Para'!A:C,3,0)</f>
        <v>0</v>
      </c>
    </row>
    <row r="6" spans="1:12">
      <c r="A6" s="402" t="s">
        <v>280</v>
      </c>
      <c r="B6" s="394" t="s">
        <v>158</v>
      </c>
      <c r="C6" s="402" t="s">
        <v>275</v>
      </c>
      <c r="D6" s="403"/>
      <c r="E6" s="404">
        <v>5930548.9900000002</v>
      </c>
      <c r="F6" s="405"/>
      <c r="G6" s="404">
        <v>5852524.2400000002</v>
      </c>
      <c r="H6" s="405"/>
      <c r="I6" s="404">
        <v>6462186.7699999996</v>
      </c>
      <c r="J6" s="405"/>
      <c r="K6" s="404">
        <v>5320886.46</v>
      </c>
      <c r="L6" s="294">
        <f>VLOOKUP(A6,'[1]De x Para'!A:C,3,0)</f>
        <v>0</v>
      </c>
    </row>
    <row r="7" spans="1:12">
      <c r="A7" s="402" t="s">
        <v>281</v>
      </c>
      <c r="B7" s="394" t="s">
        <v>158</v>
      </c>
      <c r="C7" s="402" t="s">
        <v>282</v>
      </c>
      <c r="D7" s="403"/>
      <c r="E7" s="404">
        <v>24887.82</v>
      </c>
      <c r="F7" s="405"/>
      <c r="G7" s="404">
        <v>72338.179999999993</v>
      </c>
      <c r="H7" s="405"/>
      <c r="I7" s="404">
        <v>93226</v>
      </c>
      <c r="J7" s="405"/>
      <c r="K7" s="404">
        <v>4000</v>
      </c>
      <c r="L7" s="294">
        <f>VLOOKUP(A7,'[1]De x Para'!A:C,3,0)</f>
        <v>0</v>
      </c>
    </row>
    <row r="8" spans="1:12">
      <c r="A8" s="406" t="s">
        <v>285</v>
      </c>
      <c r="B8" s="394" t="s">
        <v>158</v>
      </c>
      <c r="C8" s="406" t="s">
        <v>286</v>
      </c>
      <c r="D8" s="407"/>
      <c r="E8" s="408">
        <v>24887.82</v>
      </c>
      <c r="F8" s="409"/>
      <c r="G8" s="410">
        <v>112.18</v>
      </c>
      <c r="H8" s="409"/>
      <c r="I8" s="408">
        <v>21000</v>
      </c>
      <c r="J8" s="409"/>
      <c r="K8" s="408">
        <v>4000</v>
      </c>
      <c r="L8" s="294">
        <f>VLOOKUP(A8,'[1]De x Para'!A:C,3,0)</f>
        <v>0</v>
      </c>
    </row>
    <row r="9" spans="1:12">
      <c r="A9" s="406" t="s">
        <v>288</v>
      </c>
      <c r="B9" s="394" t="s">
        <v>158</v>
      </c>
      <c r="C9" s="406" t="s">
        <v>4758</v>
      </c>
      <c r="D9" s="407"/>
      <c r="E9" s="410">
        <v>0</v>
      </c>
      <c r="F9" s="409"/>
      <c r="G9" s="408">
        <v>72226</v>
      </c>
      <c r="H9" s="409"/>
      <c r="I9" s="408">
        <v>72226</v>
      </c>
      <c r="J9" s="409"/>
      <c r="K9" s="410">
        <v>0</v>
      </c>
      <c r="L9" s="294">
        <f>VLOOKUP(A9,'[1]De x Para'!A:C,3,0)</f>
        <v>0</v>
      </c>
    </row>
    <row r="10" spans="1:12">
      <c r="A10" s="411"/>
      <c r="B10" s="394" t="s">
        <v>158</v>
      </c>
      <c r="C10" s="411" t="s">
        <v>158</v>
      </c>
      <c r="D10" s="412"/>
      <c r="E10" s="412"/>
      <c r="F10" s="412"/>
      <c r="G10" s="412"/>
      <c r="H10" s="412"/>
      <c r="I10" s="412"/>
      <c r="J10" s="412"/>
      <c r="K10" s="412"/>
      <c r="L10" s="294"/>
    </row>
    <row r="11" spans="1:12">
      <c r="A11" s="402" t="s">
        <v>291</v>
      </c>
      <c r="B11" s="394" t="s">
        <v>158</v>
      </c>
      <c r="C11" s="402" t="s">
        <v>292</v>
      </c>
      <c r="D11" s="403"/>
      <c r="E11" s="404">
        <v>19069.98</v>
      </c>
      <c r="F11" s="405"/>
      <c r="G11" s="404">
        <v>3893689.23</v>
      </c>
      <c r="H11" s="405"/>
      <c r="I11" s="404">
        <v>3899772.09</v>
      </c>
      <c r="J11" s="405"/>
      <c r="K11" s="404">
        <v>12987.12</v>
      </c>
      <c r="L11" s="294">
        <f>VLOOKUP(A11,'[1]De x Para'!A:C,3,0)</f>
        <v>0</v>
      </c>
    </row>
    <row r="12" spans="1:12">
      <c r="A12" s="406" t="s">
        <v>297</v>
      </c>
      <c r="B12" s="394" t="s">
        <v>158</v>
      </c>
      <c r="C12" s="406" t="s">
        <v>4021</v>
      </c>
      <c r="D12" s="407"/>
      <c r="E12" s="408">
        <v>19069.97</v>
      </c>
      <c r="F12" s="409"/>
      <c r="G12" s="408">
        <v>140419.15</v>
      </c>
      <c r="H12" s="409"/>
      <c r="I12" s="408">
        <v>146502</v>
      </c>
      <c r="J12" s="409"/>
      <c r="K12" s="408">
        <v>12987.12</v>
      </c>
      <c r="L12" s="294">
        <f>VLOOKUP(A12,'[1]De x Para'!A:C,3,0)</f>
        <v>0</v>
      </c>
    </row>
    <row r="13" spans="1:12">
      <c r="A13" s="406" t="s">
        <v>303</v>
      </c>
      <c r="B13" s="394" t="s">
        <v>158</v>
      </c>
      <c r="C13" s="406" t="s">
        <v>4023</v>
      </c>
      <c r="D13" s="407"/>
      <c r="E13" s="410">
        <v>0</v>
      </c>
      <c r="F13" s="409"/>
      <c r="G13" s="408">
        <v>2277949.48</v>
      </c>
      <c r="H13" s="409"/>
      <c r="I13" s="408">
        <v>2277949.48</v>
      </c>
      <c r="J13" s="409"/>
      <c r="K13" s="410">
        <v>0</v>
      </c>
      <c r="L13" s="294">
        <f>VLOOKUP(A13,'[1]De x Para'!A:C,3,0)</f>
        <v>0</v>
      </c>
    </row>
    <row r="14" spans="1:12">
      <c r="A14" s="406" t="s">
        <v>309</v>
      </c>
      <c r="B14" s="394" t="s">
        <v>158</v>
      </c>
      <c r="C14" s="406" t="s">
        <v>4025</v>
      </c>
      <c r="D14" s="407"/>
      <c r="E14" s="410">
        <v>0</v>
      </c>
      <c r="F14" s="409"/>
      <c r="G14" s="408">
        <v>360898.29</v>
      </c>
      <c r="H14" s="409"/>
      <c r="I14" s="408">
        <v>360898.29</v>
      </c>
      <c r="J14" s="409"/>
      <c r="K14" s="410">
        <v>0</v>
      </c>
      <c r="L14" s="294">
        <f>VLOOKUP(A14,'[1]De x Para'!A:C,3,0)</f>
        <v>0</v>
      </c>
    </row>
    <row r="15" spans="1:12">
      <c r="A15" s="406" t="s">
        <v>321</v>
      </c>
      <c r="B15" s="394" t="s">
        <v>158</v>
      </c>
      <c r="C15" s="406" t="s">
        <v>4028</v>
      </c>
      <c r="D15" s="407"/>
      <c r="E15" s="410">
        <v>0.01</v>
      </c>
      <c r="F15" s="409"/>
      <c r="G15" s="408">
        <v>1114422.31</v>
      </c>
      <c r="H15" s="409"/>
      <c r="I15" s="408">
        <v>1114422.32</v>
      </c>
      <c r="J15" s="409"/>
      <c r="K15" s="410">
        <v>0</v>
      </c>
      <c r="L15" s="294">
        <f>VLOOKUP(A15,'[1]De x Para'!A:C,3,0)</f>
        <v>0</v>
      </c>
    </row>
    <row r="16" spans="1:12">
      <c r="A16" s="411"/>
      <c r="B16" s="394" t="s">
        <v>158</v>
      </c>
      <c r="C16" s="411" t="s">
        <v>158</v>
      </c>
      <c r="D16" s="412"/>
      <c r="E16" s="412"/>
      <c r="F16" s="412"/>
      <c r="G16" s="412"/>
      <c r="H16" s="412"/>
      <c r="I16" s="412"/>
      <c r="J16" s="412"/>
      <c r="K16" s="412"/>
      <c r="L16" s="294"/>
    </row>
    <row r="17" spans="1:12">
      <c r="A17" s="402" t="s">
        <v>329</v>
      </c>
      <c r="B17" s="394" t="s">
        <v>158</v>
      </c>
      <c r="C17" s="402" t="s">
        <v>330</v>
      </c>
      <c r="D17" s="403"/>
      <c r="E17" s="404">
        <v>4343285.0999999996</v>
      </c>
      <c r="F17" s="405"/>
      <c r="G17" s="404">
        <v>1856228.9</v>
      </c>
      <c r="H17" s="405"/>
      <c r="I17" s="404">
        <v>2444262.02</v>
      </c>
      <c r="J17" s="405"/>
      <c r="K17" s="404">
        <v>3755251.98</v>
      </c>
      <c r="L17" s="294">
        <f>VLOOKUP(A17,'[1]De x Para'!A:C,3,0)</f>
        <v>0</v>
      </c>
    </row>
    <row r="18" spans="1:12">
      <c r="A18" s="406" t="s">
        <v>335</v>
      </c>
      <c r="B18" s="394" t="s">
        <v>158</v>
      </c>
      <c r="C18" s="406" t="s">
        <v>4251</v>
      </c>
      <c r="D18" s="407"/>
      <c r="E18" s="408">
        <v>177159.48</v>
      </c>
      <c r="F18" s="409"/>
      <c r="G18" s="408">
        <v>82347.03</v>
      </c>
      <c r="H18" s="409"/>
      <c r="I18" s="408">
        <v>249597.48</v>
      </c>
      <c r="J18" s="409"/>
      <c r="K18" s="408">
        <v>9909.0300000000007</v>
      </c>
      <c r="L18" s="294">
        <f>VLOOKUP(A18,'[1]De x Para'!A:C,3,0)</f>
        <v>0</v>
      </c>
    </row>
    <row r="19" spans="1:12">
      <c r="A19" s="406" t="s">
        <v>340</v>
      </c>
      <c r="B19" s="394" t="s">
        <v>158</v>
      </c>
      <c r="C19" s="406" t="s">
        <v>4253</v>
      </c>
      <c r="D19" s="407"/>
      <c r="E19" s="408">
        <v>167373.64000000001</v>
      </c>
      <c r="F19" s="409"/>
      <c r="G19" s="408">
        <v>1161239.6499999999</v>
      </c>
      <c r="H19" s="409"/>
      <c r="I19" s="408">
        <v>979906.42</v>
      </c>
      <c r="J19" s="409"/>
      <c r="K19" s="408">
        <v>348706.87</v>
      </c>
      <c r="L19" s="294">
        <f>VLOOKUP(A19,'[1]De x Para'!A:C,3,0)</f>
        <v>0</v>
      </c>
    </row>
    <row r="20" spans="1:12">
      <c r="A20" s="406" t="s">
        <v>4255</v>
      </c>
      <c r="B20" s="394" t="s">
        <v>158</v>
      </c>
      <c r="C20" s="406" t="s">
        <v>4256</v>
      </c>
      <c r="D20" s="407"/>
      <c r="E20" s="408">
        <v>152394.82</v>
      </c>
      <c r="F20" s="409"/>
      <c r="G20" s="410">
        <v>239.55</v>
      </c>
      <c r="H20" s="409"/>
      <c r="I20" s="410">
        <v>0</v>
      </c>
      <c r="J20" s="409"/>
      <c r="K20" s="408">
        <v>152634.37</v>
      </c>
      <c r="L20" s="294">
        <f>VLOOKUP(A20,'[1]De x Para'!A:C,3,0)</f>
        <v>0</v>
      </c>
    </row>
    <row r="21" spans="1:12">
      <c r="A21" s="406" t="s">
        <v>346</v>
      </c>
      <c r="B21" s="394" t="s">
        <v>158</v>
      </c>
      <c r="C21" s="406" t="s">
        <v>4030</v>
      </c>
      <c r="D21" s="407"/>
      <c r="E21" s="410">
        <v>0.01</v>
      </c>
      <c r="F21" s="409"/>
      <c r="G21" s="410">
        <v>0</v>
      </c>
      <c r="H21" s="409"/>
      <c r="I21" s="410">
        <v>0</v>
      </c>
      <c r="J21" s="409"/>
      <c r="K21" s="410">
        <v>0.01</v>
      </c>
      <c r="L21" s="294">
        <f>VLOOKUP(A21,'[1]De x Para'!A:C,3,0)</f>
        <v>0</v>
      </c>
    </row>
    <row r="22" spans="1:12">
      <c r="A22" s="406" t="s">
        <v>359</v>
      </c>
      <c r="B22" s="394" t="s">
        <v>158</v>
      </c>
      <c r="C22" s="406" t="s">
        <v>4031</v>
      </c>
      <c r="D22" s="407"/>
      <c r="E22" s="408">
        <v>678336.9</v>
      </c>
      <c r="F22" s="409"/>
      <c r="G22" s="408">
        <v>1884.74</v>
      </c>
      <c r="H22" s="409"/>
      <c r="I22" s="410">
        <v>263.8</v>
      </c>
      <c r="J22" s="409"/>
      <c r="K22" s="408">
        <v>679957.84</v>
      </c>
      <c r="L22" s="294">
        <f>VLOOKUP(A22,'[1]De x Para'!A:C,3,0)</f>
        <v>0</v>
      </c>
    </row>
    <row r="23" spans="1:12">
      <c r="A23" s="406" t="s">
        <v>365</v>
      </c>
      <c r="B23" s="394" t="s">
        <v>158</v>
      </c>
      <c r="C23" s="406" t="s">
        <v>4033</v>
      </c>
      <c r="D23" s="407"/>
      <c r="E23" s="408">
        <v>1263495.6799999999</v>
      </c>
      <c r="F23" s="409"/>
      <c r="G23" s="408">
        <v>49293.54</v>
      </c>
      <c r="H23" s="409"/>
      <c r="I23" s="410">
        <v>0</v>
      </c>
      <c r="J23" s="409"/>
      <c r="K23" s="408">
        <v>1312789.22</v>
      </c>
      <c r="L23" s="294">
        <f>VLOOKUP(A23,'[1]De x Para'!A:C,3,0)</f>
        <v>0</v>
      </c>
    </row>
    <row r="24" spans="1:12">
      <c r="A24" s="406" t="s">
        <v>1885</v>
      </c>
      <c r="B24" s="394" t="s">
        <v>158</v>
      </c>
      <c r="C24" s="406" t="s">
        <v>4035</v>
      </c>
      <c r="D24" s="407"/>
      <c r="E24" s="408">
        <v>1347363.27</v>
      </c>
      <c r="F24" s="409"/>
      <c r="G24" s="408">
        <v>3891.37</v>
      </c>
      <c r="H24" s="409"/>
      <c r="I24" s="408">
        <v>100000</v>
      </c>
      <c r="J24" s="409"/>
      <c r="K24" s="408">
        <v>1251254.6399999999</v>
      </c>
      <c r="L24" s="294">
        <f>VLOOKUP(A24,'[1]De x Para'!A:C,3,0)</f>
        <v>0</v>
      </c>
    </row>
    <row r="25" spans="1:12">
      <c r="A25" s="406" t="s">
        <v>2494</v>
      </c>
      <c r="B25" s="394" t="s">
        <v>158</v>
      </c>
      <c r="C25" s="406" t="s">
        <v>4037</v>
      </c>
      <c r="D25" s="407"/>
      <c r="E25" s="408">
        <v>557161.30000000005</v>
      </c>
      <c r="F25" s="409"/>
      <c r="G25" s="410">
        <v>55.49</v>
      </c>
      <c r="H25" s="409"/>
      <c r="I25" s="408">
        <v>557216.79</v>
      </c>
      <c r="J25" s="409"/>
      <c r="K25" s="410">
        <v>0</v>
      </c>
      <c r="L25" s="294">
        <f>VLOOKUP(A25,'[1]De x Para'!A:C,3,0)</f>
        <v>0</v>
      </c>
    </row>
    <row r="26" spans="1:12">
      <c r="A26" s="406" t="s">
        <v>4876</v>
      </c>
      <c r="B26" s="394" t="s">
        <v>158</v>
      </c>
      <c r="C26" s="406" t="s">
        <v>4877</v>
      </c>
      <c r="D26" s="407"/>
      <c r="E26" s="410">
        <v>0</v>
      </c>
      <c r="F26" s="409"/>
      <c r="G26" s="408">
        <v>557277.53</v>
      </c>
      <c r="H26" s="409"/>
      <c r="I26" s="408">
        <v>557277.53</v>
      </c>
      <c r="J26" s="409"/>
      <c r="K26" s="410">
        <v>0</v>
      </c>
      <c r="L26" s="294">
        <f>VLOOKUP(A26,'[1]De x Para'!A:C,3,0)</f>
        <v>0</v>
      </c>
    </row>
    <row r="27" spans="1:12">
      <c r="A27" s="411"/>
      <c r="B27" s="394" t="s">
        <v>158</v>
      </c>
      <c r="C27" s="411" t="s">
        <v>158</v>
      </c>
      <c r="D27" s="412"/>
      <c r="E27" s="412"/>
      <c r="F27" s="412"/>
      <c r="G27" s="412"/>
      <c r="H27" s="412"/>
      <c r="I27" s="412"/>
      <c r="J27" s="412"/>
      <c r="K27" s="412"/>
      <c r="L27" s="294" t="e">
        <f>VLOOKUP(A27,'[1]De x Para'!A:C,3,0)</f>
        <v>#N/A</v>
      </c>
    </row>
    <row r="28" spans="1:12">
      <c r="A28" s="402" t="s">
        <v>385</v>
      </c>
      <c r="B28" s="394" t="s">
        <v>158</v>
      </c>
      <c r="C28" s="402" t="s">
        <v>386</v>
      </c>
      <c r="D28" s="403"/>
      <c r="E28" s="404">
        <v>1543291.85</v>
      </c>
      <c r="F28" s="405"/>
      <c r="G28" s="404">
        <v>2900.56</v>
      </c>
      <c r="H28" s="405"/>
      <c r="I28" s="413">
        <v>503.81</v>
      </c>
      <c r="J28" s="405"/>
      <c r="K28" s="404">
        <v>1545688.6</v>
      </c>
      <c r="L28" s="294">
        <f>VLOOKUP(A28,'[1]De x Para'!A:C,3,0)</f>
        <v>0</v>
      </c>
    </row>
    <row r="29" spans="1:12">
      <c r="A29" s="406" t="s">
        <v>4735</v>
      </c>
      <c r="B29" s="394" t="s">
        <v>158</v>
      </c>
      <c r="C29" s="406" t="s">
        <v>4736</v>
      </c>
      <c r="D29" s="407"/>
      <c r="E29" s="408">
        <v>60117.74</v>
      </c>
      <c r="F29" s="409"/>
      <c r="G29" s="410">
        <v>94.74</v>
      </c>
      <c r="H29" s="409"/>
      <c r="I29" s="410">
        <v>0</v>
      </c>
      <c r="J29" s="409"/>
      <c r="K29" s="408">
        <v>60212.480000000003</v>
      </c>
      <c r="L29" s="294">
        <f>VLOOKUP(A29,'[1]De x Para'!A:C,3,0)</f>
        <v>0</v>
      </c>
    </row>
    <row r="30" spans="1:12">
      <c r="A30" s="406" t="s">
        <v>4776</v>
      </c>
      <c r="B30" s="394" t="s">
        <v>158</v>
      </c>
      <c r="C30" s="406" t="s">
        <v>4777</v>
      </c>
      <c r="D30" s="407"/>
      <c r="E30" s="408">
        <v>4507.29</v>
      </c>
      <c r="F30" s="409"/>
      <c r="G30" s="410">
        <v>11.64</v>
      </c>
      <c r="H30" s="409"/>
      <c r="I30" s="410">
        <v>503.81</v>
      </c>
      <c r="J30" s="409"/>
      <c r="K30" s="408">
        <v>4015.12</v>
      </c>
      <c r="L30" s="294">
        <f>VLOOKUP(A30,'[1]De x Para'!A:C,3,0)</f>
        <v>0</v>
      </c>
    </row>
    <row r="31" spans="1:12">
      <c r="A31" s="406" t="s">
        <v>4784</v>
      </c>
      <c r="B31" s="394" t="s">
        <v>158</v>
      </c>
      <c r="C31" s="406" t="s">
        <v>4785</v>
      </c>
      <c r="D31" s="407"/>
      <c r="E31" s="408">
        <v>6935.59</v>
      </c>
      <c r="F31" s="409"/>
      <c r="G31" s="410">
        <v>12.36</v>
      </c>
      <c r="H31" s="409"/>
      <c r="I31" s="410">
        <v>0</v>
      </c>
      <c r="J31" s="409"/>
      <c r="K31" s="408">
        <v>6947.95</v>
      </c>
      <c r="L31" s="294">
        <f>VLOOKUP(A31,'[1]De x Para'!A:C,3,0)</f>
        <v>0</v>
      </c>
    </row>
    <row r="32" spans="1:12">
      <c r="A32" s="406" t="s">
        <v>4786</v>
      </c>
      <c r="B32" s="394" t="s">
        <v>158</v>
      </c>
      <c r="C32" s="406" t="s">
        <v>4787</v>
      </c>
      <c r="D32" s="407"/>
      <c r="E32" s="408">
        <v>356473.87</v>
      </c>
      <c r="F32" s="409"/>
      <c r="G32" s="410">
        <v>561.75</v>
      </c>
      <c r="H32" s="409"/>
      <c r="I32" s="410">
        <v>0</v>
      </c>
      <c r="J32" s="409"/>
      <c r="K32" s="408">
        <v>357035.62</v>
      </c>
      <c r="L32" s="294">
        <f>VLOOKUP(A32,'[1]De x Para'!A:C,3,0)</f>
        <v>0</v>
      </c>
    </row>
    <row r="33" spans="1:12">
      <c r="A33" s="406" t="s">
        <v>4850</v>
      </c>
      <c r="B33" s="394" t="s">
        <v>158</v>
      </c>
      <c r="C33" s="406" t="s">
        <v>4851</v>
      </c>
      <c r="D33" s="407"/>
      <c r="E33" s="408">
        <v>1115257.3600000001</v>
      </c>
      <c r="F33" s="409"/>
      <c r="G33" s="408">
        <v>2220.0700000000002</v>
      </c>
      <c r="H33" s="409"/>
      <c r="I33" s="410">
        <v>0</v>
      </c>
      <c r="J33" s="409"/>
      <c r="K33" s="408">
        <v>1117477.43</v>
      </c>
      <c r="L33" s="294">
        <f>VLOOKUP(A33,'[1]De x Para'!A:C,3,0)</f>
        <v>0</v>
      </c>
    </row>
    <row r="34" spans="1:12">
      <c r="A34" s="411"/>
      <c r="B34" s="394" t="s">
        <v>158</v>
      </c>
      <c r="C34" s="411" t="s">
        <v>158</v>
      </c>
      <c r="D34" s="412"/>
      <c r="E34" s="412"/>
      <c r="F34" s="412"/>
      <c r="G34" s="412"/>
      <c r="H34" s="412"/>
      <c r="I34" s="412"/>
      <c r="J34" s="412"/>
      <c r="K34" s="412"/>
      <c r="L34" s="294" t="e">
        <f>VLOOKUP(A34,'[1]De x Para'!A:C,3,0)</f>
        <v>#N/A</v>
      </c>
    </row>
    <row r="35" spans="1:12">
      <c r="A35" s="402" t="s">
        <v>393</v>
      </c>
      <c r="B35" s="394" t="s">
        <v>158</v>
      </c>
      <c r="C35" s="402" t="s">
        <v>325</v>
      </c>
      <c r="D35" s="403"/>
      <c r="E35" s="413">
        <v>14.24</v>
      </c>
      <c r="F35" s="405"/>
      <c r="G35" s="404">
        <v>27367.37</v>
      </c>
      <c r="H35" s="405"/>
      <c r="I35" s="404">
        <v>24422.85</v>
      </c>
      <c r="J35" s="405"/>
      <c r="K35" s="404">
        <v>2958.76</v>
      </c>
      <c r="L35" s="294">
        <f>VLOOKUP(A35,'[1]De x Para'!A:C,3,0)</f>
        <v>0</v>
      </c>
    </row>
    <row r="36" spans="1:12">
      <c r="A36" s="406" t="s">
        <v>4778</v>
      </c>
      <c r="B36" s="394" t="s">
        <v>158</v>
      </c>
      <c r="C36" s="406" t="s">
        <v>4779</v>
      </c>
      <c r="D36" s="407"/>
      <c r="E36" s="410">
        <v>14.24</v>
      </c>
      <c r="F36" s="409"/>
      <c r="G36" s="408">
        <v>27367.37</v>
      </c>
      <c r="H36" s="409"/>
      <c r="I36" s="408">
        <v>24422.85</v>
      </c>
      <c r="J36" s="409"/>
      <c r="K36" s="408">
        <v>2958.76</v>
      </c>
      <c r="L36" s="294">
        <f>VLOOKUP(A36,'[1]De x Para'!A:C,3,0)</f>
        <v>0</v>
      </c>
    </row>
    <row r="37" spans="1:12">
      <c r="A37" s="411"/>
      <c r="B37" s="394" t="s">
        <v>158</v>
      </c>
      <c r="C37" s="411" t="s">
        <v>158</v>
      </c>
      <c r="D37" s="412"/>
      <c r="E37" s="412"/>
      <c r="F37" s="412"/>
      <c r="G37" s="412"/>
      <c r="H37" s="412"/>
      <c r="I37" s="412"/>
      <c r="J37" s="412"/>
      <c r="K37" s="412"/>
      <c r="L37" s="294" t="e">
        <f>VLOOKUP(A37,'[1]De x Para'!A:C,3,0)</f>
        <v>#N/A</v>
      </c>
    </row>
    <row r="38" spans="1:12">
      <c r="A38" s="402" t="s">
        <v>399</v>
      </c>
      <c r="B38" s="394" t="s">
        <v>158</v>
      </c>
      <c r="C38" s="402" t="s">
        <v>400</v>
      </c>
      <c r="D38" s="403"/>
      <c r="E38" s="404">
        <v>219724.24</v>
      </c>
      <c r="F38" s="405"/>
      <c r="G38" s="404">
        <v>455716.66</v>
      </c>
      <c r="H38" s="405"/>
      <c r="I38" s="404">
        <v>374687.33</v>
      </c>
      <c r="J38" s="405"/>
      <c r="K38" s="404">
        <v>300753.57</v>
      </c>
      <c r="L38" s="294">
        <f>VLOOKUP(A38,'[1]De x Para'!A:C,3,0)</f>
        <v>0</v>
      </c>
    </row>
    <row r="39" spans="1:12">
      <c r="A39" s="402" t="s">
        <v>405</v>
      </c>
      <c r="B39" s="394" t="s">
        <v>158</v>
      </c>
      <c r="C39" s="402" t="s">
        <v>406</v>
      </c>
      <c r="D39" s="403"/>
      <c r="E39" s="404">
        <v>26267.09</v>
      </c>
      <c r="F39" s="405"/>
      <c r="G39" s="404">
        <v>106913.28</v>
      </c>
      <c r="H39" s="405"/>
      <c r="I39" s="404">
        <v>118677.94</v>
      </c>
      <c r="J39" s="405"/>
      <c r="K39" s="404">
        <v>14502.43</v>
      </c>
      <c r="L39" s="294">
        <f>VLOOKUP(A39,'[1]De x Para'!A:C,3,0)</f>
        <v>0</v>
      </c>
    </row>
    <row r="40" spans="1:12">
      <c r="A40" s="402" t="s">
        <v>411</v>
      </c>
      <c r="B40" s="394" t="s">
        <v>158</v>
      </c>
      <c r="C40" s="402" t="s">
        <v>412</v>
      </c>
      <c r="D40" s="403"/>
      <c r="E40" s="404">
        <v>26267.09</v>
      </c>
      <c r="F40" s="405"/>
      <c r="G40" s="404">
        <v>106913.28</v>
      </c>
      <c r="H40" s="405"/>
      <c r="I40" s="404">
        <v>118677.94</v>
      </c>
      <c r="J40" s="405"/>
      <c r="K40" s="404">
        <v>14502.43</v>
      </c>
      <c r="L40" s="294">
        <f>VLOOKUP(A40,'[1]De x Para'!A:C,3,0)</f>
        <v>0</v>
      </c>
    </row>
    <row r="41" spans="1:12">
      <c r="A41" s="406" t="s">
        <v>417</v>
      </c>
      <c r="B41" s="394" t="s">
        <v>158</v>
      </c>
      <c r="C41" s="406" t="s">
        <v>418</v>
      </c>
      <c r="D41" s="407"/>
      <c r="E41" s="410">
        <v>0</v>
      </c>
      <c r="F41" s="409"/>
      <c r="G41" s="408">
        <v>76513.81</v>
      </c>
      <c r="H41" s="409"/>
      <c r="I41" s="408">
        <v>70226.850000000006</v>
      </c>
      <c r="J41" s="409"/>
      <c r="K41" s="408">
        <v>6286.96</v>
      </c>
      <c r="L41" s="294">
        <f>VLOOKUP(A41,'[1]De x Para'!A:C,3,0)</f>
        <v>0</v>
      </c>
    </row>
    <row r="42" spans="1:12">
      <c r="A42" s="406" t="s">
        <v>423</v>
      </c>
      <c r="B42" s="394" t="s">
        <v>158</v>
      </c>
      <c r="C42" s="406" t="s">
        <v>424</v>
      </c>
      <c r="D42" s="407"/>
      <c r="E42" s="408">
        <v>26267.09</v>
      </c>
      <c r="F42" s="409"/>
      <c r="G42" s="408">
        <v>30399.47</v>
      </c>
      <c r="H42" s="409"/>
      <c r="I42" s="408">
        <v>48451.09</v>
      </c>
      <c r="J42" s="409"/>
      <c r="K42" s="408">
        <v>8215.4699999999993</v>
      </c>
      <c r="L42" s="294">
        <f>VLOOKUP(A42,'[1]De x Para'!A:C,3,0)</f>
        <v>0</v>
      </c>
    </row>
    <row r="43" spans="1:12">
      <c r="A43" s="411"/>
      <c r="B43" s="394" t="s">
        <v>158</v>
      </c>
      <c r="C43" s="411" t="s">
        <v>158</v>
      </c>
      <c r="D43" s="412"/>
      <c r="E43" s="412"/>
      <c r="F43" s="412"/>
      <c r="G43" s="412"/>
      <c r="H43" s="412"/>
      <c r="I43" s="412"/>
      <c r="J43" s="412"/>
      <c r="K43" s="412"/>
      <c r="L43" s="294" t="e">
        <f>VLOOKUP(A43,'[1]De x Para'!A:C,3,0)</f>
        <v>#N/A</v>
      </c>
    </row>
    <row r="44" spans="1:12">
      <c r="A44" s="402" t="s">
        <v>439</v>
      </c>
      <c r="B44" s="394" t="s">
        <v>158</v>
      </c>
      <c r="C44" s="402" t="s">
        <v>440</v>
      </c>
      <c r="D44" s="403"/>
      <c r="E44" s="404">
        <v>180302.28</v>
      </c>
      <c r="F44" s="405"/>
      <c r="G44" s="404">
        <v>303759</v>
      </c>
      <c r="H44" s="405"/>
      <c r="I44" s="404">
        <v>251653.89</v>
      </c>
      <c r="J44" s="405"/>
      <c r="K44" s="404">
        <v>232407.39</v>
      </c>
      <c r="L44" s="294">
        <f>VLOOKUP(A44,'[1]De x Para'!A:C,3,0)</f>
        <v>0</v>
      </c>
    </row>
    <row r="45" spans="1:12">
      <c r="A45" s="402" t="s">
        <v>445</v>
      </c>
      <c r="B45" s="394" t="s">
        <v>158</v>
      </c>
      <c r="C45" s="402" t="s">
        <v>446</v>
      </c>
      <c r="D45" s="403"/>
      <c r="E45" s="404">
        <v>180302.28</v>
      </c>
      <c r="F45" s="405"/>
      <c r="G45" s="404">
        <v>303759</v>
      </c>
      <c r="H45" s="405"/>
      <c r="I45" s="404">
        <v>251653.89</v>
      </c>
      <c r="J45" s="405"/>
      <c r="K45" s="404">
        <v>232407.39</v>
      </c>
      <c r="L45" s="294">
        <f>VLOOKUP(A45,'[1]De x Para'!A:C,3,0)</f>
        <v>0</v>
      </c>
    </row>
    <row r="46" spans="1:12">
      <c r="A46" s="406" t="s">
        <v>447</v>
      </c>
      <c r="B46" s="394" t="s">
        <v>158</v>
      </c>
      <c r="C46" s="406" t="s">
        <v>448</v>
      </c>
      <c r="D46" s="407"/>
      <c r="E46" s="410">
        <v>0</v>
      </c>
      <c r="F46" s="409"/>
      <c r="G46" s="408">
        <v>112596</v>
      </c>
      <c r="H46" s="409"/>
      <c r="I46" s="408">
        <v>112596</v>
      </c>
      <c r="J46" s="409"/>
      <c r="K46" s="410">
        <v>0</v>
      </c>
      <c r="L46" s="294">
        <f>VLOOKUP(A46,'[1]De x Para'!A:C,3,0)</f>
        <v>0</v>
      </c>
    </row>
    <row r="47" spans="1:12">
      <c r="A47" s="406" t="s">
        <v>450</v>
      </c>
      <c r="B47" s="394" t="s">
        <v>158</v>
      </c>
      <c r="C47" s="406" t="s">
        <v>451</v>
      </c>
      <c r="D47" s="407"/>
      <c r="E47" s="408">
        <v>4035.98</v>
      </c>
      <c r="F47" s="409"/>
      <c r="G47" s="408">
        <v>45120</v>
      </c>
      <c r="H47" s="409"/>
      <c r="I47" s="408">
        <v>12964.89</v>
      </c>
      <c r="J47" s="409"/>
      <c r="K47" s="408">
        <v>36191.089999999997</v>
      </c>
      <c r="L47" s="294">
        <f>VLOOKUP(A47,'[1]De x Para'!A:C,3,0)</f>
        <v>0</v>
      </c>
    </row>
    <row r="48" spans="1:12">
      <c r="A48" s="406" t="s">
        <v>456</v>
      </c>
      <c r="B48" s="394" t="s">
        <v>158</v>
      </c>
      <c r="C48" s="406" t="s">
        <v>457</v>
      </c>
      <c r="D48" s="407"/>
      <c r="E48" s="408">
        <v>8059</v>
      </c>
      <c r="F48" s="409"/>
      <c r="G48" s="408">
        <v>142293</v>
      </c>
      <c r="H48" s="409"/>
      <c r="I48" s="410">
        <v>0</v>
      </c>
      <c r="J48" s="409"/>
      <c r="K48" s="408">
        <v>150352</v>
      </c>
      <c r="L48" s="294">
        <f>VLOOKUP(A48,'[1]De x Para'!A:C,3,0)</f>
        <v>0</v>
      </c>
    </row>
    <row r="49" spans="1:12">
      <c r="A49" s="406" t="s">
        <v>462</v>
      </c>
      <c r="B49" s="394" t="s">
        <v>158</v>
      </c>
      <c r="C49" s="406" t="s">
        <v>463</v>
      </c>
      <c r="D49" s="407"/>
      <c r="E49" s="408">
        <v>168207.3</v>
      </c>
      <c r="F49" s="409"/>
      <c r="G49" s="408">
        <v>3750</v>
      </c>
      <c r="H49" s="409"/>
      <c r="I49" s="408">
        <v>126093</v>
      </c>
      <c r="J49" s="409"/>
      <c r="K49" s="408">
        <v>45864.3</v>
      </c>
      <c r="L49" s="294">
        <f>VLOOKUP(A49,'[1]De x Para'!A:C,3,0)</f>
        <v>0</v>
      </c>
    </row>
    <row r="50" spans="1:12">
      <c r="A50" s="411"/>
      <c r="B50" s="394" t="s">
        <v>158</v>
      </c>
      <c r="C50" s="411" t="s">
        <v>158</v>
      </c>
      <c r="D50" s="412"/>
      <c r="E50" s="412"/>
      <c r="F50" s="412"/>
      <c r="G50" s="412"/>
      <c r="H50" s="412"/>
      <c r="I50" s="412"/>
      <c r="J50" s="412"/>
      <c r="K50" s="412"/>
      <c r="L50" s="294" t="e">
        <f>VLOOKUP(A50,'[1]De x Para'!A:C,3,0)</f>
        <v>#N/A</v>
      </c>
    </row>
    <row r="51" spans="1:12">
      <c r="A51" s="402" t="s">
        <v>472</v>
      </c>
      <c r="B51" s="394" t="s">
        <v>158</v>
      </c>
      <c r="C51" s="402" t="s">
        <v>473</v>
      </c>
      <c r="D51" s="403"/>
      <c r="E51" s="404">
        <v>13154.87</v>
      </c>
      <c r="F51" s="405"/>
      <c r="G51" s="404">
        <v>45044.38</v>
      </c>
      <c r="H51" s="405"/>
      <c r="I51" s="404">
        <v>4355.5</v>
      </c>
      <c r="J51" s="405"/>
      <c r="K51" s="404">
        <v>53843.75</v>
      </c>
      <c r="L51" s="294">
        <f>VLOOKUP(A51,'[1]De x Para'!A:C,3,0)</f>
        <v>0</v>
      </c>
    </row>
    <row r="52" spans="1:12">
      <c r="A52" s="402" t="s">
        <v>477</v>
      </c>
      <c r="B52" s="394" t="s">
        <v>158</v>
      </c>
      <c r="C52" s="402" t="s">
        <v>473</v>
      </c>
      <c r="D52" s="403"/>
      <c r="E52" s="404">
        <v>13154.87</v>
      </c>
      <c r="F52" s="405"/>
      <c r="G52" s="404">
        <v>45044.38</v>
      </c>
      <c r="H52" s="405"/>
      <c r="I52" s="404">
        <v>4355.5</v>
      </c>
      <c r="J52" s="405"/>
      <c r="K52" s="404">
        <v>53843.75</v>
      </c>
      <c r="L52" s="294">
        <f>VLOOKUP(A52,'[1]De x Para'!A:C,3,0)</f>
        <v>0</v>
      </c>
    </row>
    <row r="53" spans="1:12">
      <c r="A53" s="406" t="s">
        <v>478</v>
      </c>
      <c r="B53" s="394" t="s">
        <v>158</v>
      </c>
      <c r="C53" s="406" t="s">
        <v>479</v>
      </c>
      <c r="D53" s="407"/>
      <c r="E53" s="408">
        <v>13154.87</v>
      </c>
      <c r="F53" s="409"/>
      <c r="G53" s="408">
        <v>45044.38</v>
      </c>
      <c r="H53" s="409"/>
      <c r="I53" s="408">
        <v>4355.5</v>
      </c>
      <c r="J53" s="409"/>
      <c r="K53" s="408">
        <v>53843.75</v>
      </c>
      <c r="L53" s="294">
        <f>VLOOKUP(A53,'[1]De x Para'!A:C,3,0)</f>
        <v>0</v>
      </c>
    </row>
    <row r="54" spans="1:12">
      <c r="A54" s="411"/>
      <c r="B54" s="394" t="s">
        <v>158</v>
      </c>
      <c r="C54" s="411" t="s">
        <v>158</v>
      </c>
      <c r="D54" s="412"/>
      <c r="E54" s="412"/>
      <c r="F54" s="412"/>
      <c r="G54" s="412"/>
      <c r="H54" s="412"/>
      <c r="I54" s="412"/>
      <c r="J54" s="412"/>
      <c r="K54" s="412"/>
      <c r="L54" s="294"/>
    </row>
    <row r="55" spans="1:12">
      <c r="A55" s="402" t="s">
        <v>480</v>
      </c>
      <c r="B55" s="394" t="s">
        <v>158</v>
      </c>
      <c r="C55" s="402" t="s">
        <v>481</v>
      </c>
      <c r="D55" s="403"/>
      <c r="E55" s="404">
        <v>1019372.01</v>
      </c>
      <c r="F55" s="405"/>
      <c r="G55" s="404">
        <v>64738.67</v>
      </c>
      <c r="H55" s="405"/>
      <c r="I55" s="404">
        <v>19179.64</v>
      </c>
      <c r="J55" s="405"/>
      <c r="K55" s="404">
        <v>1064931.04</v>
      </c>
      <c r="L55" s="294">
        <f>VLOOKUP(A55,'[1]De x Para'!A:C,3,0)</f>
        <v>0</v>
      </c>
    </row>
    <row r="56" spans="1:12">
      <c r="A56" s="402" t="s">
        <v>485</v>
      </c>
      <c r="B56" s="394" t="s">
        <v>158</v>
      </c>
      <c r="C56" s="402" t="s">
        <v>486</v>
      </c>
      <c r="D56" s="403"/>
      <c r="E56" s="404">
        <v>1019372.01</v>
      </c>
      <c r="F56" s="405"/>
      <c r="G56" s="404">
        <v>64738.67</v>
      </c>
      <c r="H56" s="405"/>
      <c r="I56" s="404">
        <v>19179.64</v>
      </c>
      <c r="J56" s="405"/>
      <c r="K56" s="404">
        <v>1064931.04</v>
      </c>
      <c r="L56" s="294">
        <f>VLOOKUP(A56,'[1]De x Para'!A:C,3,0)</f>
        <v>0</v>
      </c>
    </row>
    <row r="57" spans="1:12">
      <c r="A57" s="402" t="s">
        <v>487</v>
      </c>
      <c r="B57" s="394" t="s">
        <v>158</v>
      </c>
      <c r="C57" s="402" t="s">
        <v>488</v>
      </c>
      <c r="D57" s="403"/>
      <c r="E57" s="404">
        <v>2598585.11</v>
      </c>
      <c r="F57" s="405"/>
      <c r="G57" s="404">
        <v>64738.67</v>
      </c>
      <c r="H57" s="405"/>
      <c r="I57" s="413">
        <v>0</v>
      </c>
      <c r="J57" s="405"/>
      <c r="K57" s="404">
        <v>2663323.7799999998</v>
      </c>
      <c r="L57" s="294">
        <f>VLOOKUP(A57,'[1]De x Para'!A:C,3,0)</f>
        <v>0</v>
      </c>
    </row>
    <row r="58" spans="1:12">
      <c r="A58" s="398" t="s">
        <v>257</v>
      </c>
      <c r="B58" s="398" t="s">
        <v>258</v>
      </c>
      <c r="C58" s="399"/>
      <c r="D58" s="399"/>
      <c r="E58" s="400" t="s">
        <v>259</v>
      </c>
      <c r="F58" s="401"/>
      <c r="G58" s="400" t="s">
        <v>260</v>
      </c>
      <c r="H58" s="401"/>
      <c r="I58" s="400" t="s">
        <v>261</v>
      </c>
      <c r="J58" s="401"/>
      <c r="K58" s="400" t="s">
        <v>262</v>
      </c>
      <c r="L58" s="294">
        <f>VLOOKUP(A58,'[1]De x Para'!A:C,3,0)</f>
        <v>0</v>
      </c>
    </row>
    <row r="59" spans="1:12">
      <c r="A59" s="402" t="s">
        <v>490</v>
      </c>
      <c r="B59" s="394" t="s">
        <v>158</v>
      </c>
      <c r="C59" s="402" t="s">
        <v>491</v>
      </c>
      <c r="D59" s="403"/>
      <c r="E59" s="404">
        <v>2598585.11</v>
      </c>
      <c r="F59" s="405"/>
      <c r="G59" s="404">
        <v>64738.67</v>
      </c>
      <c r="H59" s="405"/>
      <c r="I59" s="413">
        <v>0</v>
      </c>
      <c r="J59" s="405"/>
      <c r="K59" s="404">
        <v>2663323.7799999998</v>
      </c>
      <c r="L59" s="294">
        <f>VLOOKUP(A59,'[1]De x Para'!A:C,3,0)</f>
        <v>0</v>
      </c>
    </row>
    <row r="60" spans="1:12">
      <c r="A60" s="406" t="s">
        <v>492</v>
      </c>
      <c r="B60" s="394" t="s">
        <v>158</v>
      </c>
      <c r="C60" s="406" t="s">
        <v>493</v>
      </c>
      <c r="D60" s="407"/>
      <c r="E60" s="408">
        <v>1126456.99</v>
      </c>
      <c r="F60" s="409"/>
      <c r="G60" s="408">
        <v>28999.99</v>
      </c>
      <c r="H60" s="409"/>
      <c r="I60" s="410">
        <v>0</v>
      </c>
      <c r="J60" s="409"/>
      <c r="K60" s="408">
        <v>1155456.98</v>
      </c>
      <c r="L60" s="294" t="str">
        <f>VLOOKUP(A60,'[1]De x Para'!A:C,3,0)</f>
        <v>16.1</v>
      </c>
    </row>
    <row r="61" spans="1:12">
      <c r="A61" s="406" t="s">
        <v>495</v>
      </c>
      <c r="B61" s="394" t="s">
        <v>158</v>
      </c>
      <c r="C61" s="406" t="s">
        <v>496</v>
      </c>
      <c r="D61" s="407"/>
      <c r="E61" s="408">
        <v>41082.71</v>
      </c>
      <c r="F61" s="409"/>
      <c r="G61" s="410">
        <v>0</v>
      </c>
      <c r="H61" s="409"/>
      <c r="I61" s="410">
        <v>0</v>
      </c>
      <c r="J61" s="409"/>
      <c r="K61" s="408">
        <v>41082.71</v>
      </c>
      <c r="L61" s="294">
        <f>VLOOKUP(A61,'[1]De x Para'!A:C,3,0)</f>
        <v>0</v>
      </c>
    </row>
    <row r="62" spans="1:12">
      <c r="A62" s="406" t="s">
        <v>498</v>
      </c>
      <c r="B62" s="394" t="s">
        <v>158</v>
      </c>
      <c r="C62" s="406" t="s">
        <v>499</v>
      </c>
      <c r="D62" s="407"/>
      <c r="E62" s="408">
        <v>190200</v>
      </c>
      <c r="F62" s="409"/>
      <c r="G62" s="410">
        <v>0</v>
      </c>
      <c r="H62" s="409"/>
      <c r="I62" s="410">
        <v>0</v>
      </c>
      <c r="J62" s="409"/>
      <c r="K62" s="408">
        <v>190200</v>
      </c>
      <c r="L62" s="294">
        <f>VLOOKUP(A62,'[1]De x Para'!A:C,3,0)</f>
        <v>0</v>
      </c>
    </row>
    <row r="63" spans="1:12">
      <c r="A63" s="406" t="s">
        <v>501</v>
      </c>
      <c r="B63" s="394" t="s">
        <v>158</v>
      </c>
      <c r="C63" s="406" t="s">
        <v>502</v>
      </c>
      <c r="D63" s="407"/>
      <c r="E63" s="408">
        <v>429948.28</v>
      </c>
      <c r="F63" s="409"/>
      <c r="G63" s="408">
        <v>35738.68</v>
      </c>
      <c r="H63" s="409"/>
      <c r="I63" s="410">
        <v>0</v>
      </c>
      <c r="J63" s="409"/>
      <c r="K63" s="408">
        <v>465686.96</v>
      </c>
      <c r="L63" s="294" t="str">
        <f>VLOOKUP(A63,'[1]De x Para'!A:C,3,0)</f>
        <v>16.2</v>
      </c>
    </row>
    <row r="64" spans="1:12">
      <c r="A64" s="406" t="s">
        <v>504</v>
      </c>
      <c r="B64" s="394" t="s">
        <v>158</v>
      </c>
      <c r="C64" s="406" t="s">
        <v>505</v>
      </c>
      <c r="D64" s="407"/>
      <c r="E64" s="408">
        <v>628380.04</v>
      </c>
      <c r="F64" s="409"/>
      <c r="G64" s="410">
        <v>0</v>
      </c>
      <c r="H64" s="409"/>
      <c r="I64" s="410">
        <v>0</v>
      </c>
      <c r="J64" s="409"/>
      <c r="K64" s="408">
        <v>628380.04</v>
      </c>
      <c r="L64" s="294" t="str">
        <f>VLOOKUP(A64,'[1]De x Para'!A:C,3,0)</f>
        <v>16.3</v>
      </c>
    </row>
    <row r="65" spans="1:12">
      <c r="A65" s="406" t="s">
        <v>507</v>
      </c>
      <c r="B65" s="394" t="s">
        <v>158</v>
      </c>
      <c r="C65" s="406" t="s">
        <v>207</v>
      </c>
      <c r="D65" s="407"/>
      <c r="E65" s="408">
        <v>182517.09</v>
      </c>
      <c r="F65" s="409"/>
      <c r="G65" s="410">
        <v>0</v>
      </c>
      <c r="H65" s="409"/>
      <c r="I65" s="410">
        <v>0</v>
      </c>
      <c r="J65" s="409"/>
      <c r="K65" s="408">
        <v>182517.09</v>
      </c>
      <c r="L65" s="294" t="str">
        <f>VLOOKUP(A65,'[1]De x Para'!A:C,3,0)</f>
        <v>16.4</v>
      </c>
    </row>
    <row r="66" spans="1:12">
      <c r="A66" s="411"/>
      <c r="B66" s="394" t="s">
        <v>158</v>
      </c>
      <c r="C66" s="411" t="s">
        <v>158</v>
      </c>
      <c r="D66" s="412"/>
      <c r="E66" s="412"/>
      <c r="F66" s="412"/>
      <c r="G66" s="412"/>
      <c r="H66" s="412"/>
      <c r="I66" s="412"/>
      <c r="J66" s="412"/>
      <c r="K66" s="412"/>
      <c r="L66" s="294"/>
    </row>
    <row r="67" spans="1:12">
      <c r="A67" s="402" t="s">
        <v>509</v>
      </c>
      <c r="B67" s="394" t="s">
        <v>158</v>
      </c>
      <c r="C67" s="402" t="s">
        <v>510</v>
      </c>
      <c r="D67" s="403"/>
      <c r="E67" s="404">
        <v>-1579213.1</v>
      </c>
      <c r="F67" s="405"/>
      <c r="G67" s="413">
        <v>0</v>
      </c>
      <c r="H67" s="405"/>
      <c r="I67" s="404">
        <v>19179.64</v>
      </c>
      <c r="J67" s="405"/>
      <c r="K67" s="404">
        <v>-1598392.74</v>
      </c>
      <c r="L67" s="294">
        <f>VLOOKUP(A67,'[1]De x Para'!A:C,3,0)</f>
        <v>0</v>
      </c>
    </row>
    <row r="68" spans="1:12">
      <c r="A68" s="402" t="s">
        <v>513</v>
      </c>
      <c r="B68" s="394" t="s">
        <v>158</v>
      </c>
      <c r="C68" s="402" t="s">
        <v>514</v>
      </c>
      <c r="D68" s="403"/>
      <c r="E68" s="404">
        <v>-1579213.1</v>
      </c>
      <c r="F68" s="405"/>
      <c r="G68" s="413">
        <v>0</v>
      </c>
      <c r="H68" s="405"/>
      <c r="I68" s="404">
        <v>19179.64</v>
      </c>
      <c r="J68" s="405"/>
      <c r="K68" s="404">
        <v>-1598392.74</v>
      </c>
      <c r="L68" s="294">
        <f>VLOOKUP(A68,'[1]De x Para'!A:C,3,0)</f>
        <v>0</v>
      </c>
    </row>
    <row r="69" spans="1:12">
      <c r="A69" s="406" t="s">
        <v>515</v>
      </c>
      <c r="B69" s="394" t="s">
        <v>158</v>
      </c>
      <c r="C69" s="406" t="s">
        <v>516</v>
      </c>
      <c r="D69" s="407"/>
      <c r="E69" s="408">
        <v>-190200</v>
      </c>
      <c r="F69" s="409"/>
      <c r="G69" s="410">
        <v>0</v>
      </c>
      <c r="H69" s="409"/>
      <c r="I69" s="410">
        <v>0</v>
      </c>
      <c r="J69" s="409"/>
      <c r="K69" s="408">
        <v>-190200</v>
      </c>
      <c r="L69" s="294">
        <f>VLOOKUP(A69,'[1]De x Para'!A:C,3,0)</f>
        <v>0</v>
      </c>
    </row>
    <row r="70" spans="1:12">
      <c r="A70" s="406" t="s">
        <v>518</v>
      </c>
      <c r="B70" s="394" t="s">
        <v>158</v>
      </c>
      <c r="C70" s="406" t="s">
        <v>519</v>
      </c>
      <c r="D70" s="407"/>
      <c r="E70" s="408">
        <v>-431569.03</v>
      </c>
      <c r="F70" s="409"/>
      <c r="G70" s="410">
        <v>0</v>
      </c>
      <c r="H70" s="409"/>
      <c r="I70" s="408">
        <v>4780.13</v>
      </c>
      <c r="J70" s="409"/>
      <c r="K70" s="408">
        <v>-436349.16</v>
      </c>
      <c r="L70" s="294">
        <f>VLOOKUP(A70,'[1]De x Para'!A:C,3,0)</f>
        <v>0</v>
      </c>
    </row>
    <row r="71" spans="1:12">
      <c r="A71" s="406" t="s">
        <v>523</v>
      </c>
      <c r="B71" s="394" t="s">
        <v>158</v>
      </c>
      <c r="C71" s="406" t="s">
        <v>524</v>
      </c>
      <c r="D71" s="407"/>
      <c r="E71" s="408">
        <v>-278897.32</v>
      </c>
      <c r="F71" s="409"/>
      <c r="G71" s="410">
        <v>0</v>
      </c>
      <c r="H71" s="409"/>
      <c r="I71" s="408">
        <v>2108.91</v>
      </c>
      <c r="J71" s="409"/>
      <c r="K71" s="408">
        <v>-281006.23</v>
      </c>
      <c r="L71" s="294">
        <f>VLOOKUP(A71,'[1]De x Para'!A:C,3,0)</f>
        <v>0</v>
      </c>
    </row>
    <row r="72" spans="1:12">
      <c r="A72" s="406" t="s">
        <v>528</v>
      </c>
      <c r="B72" s="394" t="s">
        <v>158</v>
      </c>
      <c r="C72" s="406" t="s">
        <v>529</v>
      </c>
      <c r="D72" s="407"/>
      <c r="E72" s="408">
        <v>-459797.99</v>
      </c>
      <c r="F72" s="409"/>
      <c r="G72" s="410">
        <v>0</v>
      </c>
      <c r="H72" s="409"/>
      <c r="I72" s="408">
        <v>12110.33</v>
      </c>
      <c r="J72" s="409"/>
      <c r="K72" s="408">
        <v>-471908.32</v>
      </c>
      <c r="L72" s="294">
        <f>VLOOKUP(A72,'[1]De x Para'!A:C,3,0)</f>
        <v>0</v>
      </c>
    </row>
    <row r="73" spans="1:12">
      <c r="A73" s="406" t="s">
        <v>533</v>
      </c>
      <c r="B73" s="394" t="s">
        <v>158</v>
      </c>
      <c r="C73" s="406" t="s">
        <v>534</v>
      </c>
      <c r="D73" s="407"/>
      <c r="E73" s="408">
        <v>-36320.370000000003</v>
      </c>
      <c r="F73" s="409"/>
      <c r="G73" s="410">
        <v>0</v>
      </c>
      <c r="H73" s="409"/>
      <c r="I73" s="410">
        <v>91.58</v>
      </c>
      <c r="J73" s="409"/>
      <c r="K73" s="408">
        <v>-36411.949999999997</v>
      </c>
      <c r="L73" s="294">
        <f>VLOOKUP(A73,'[1]De x Para'!A:C,3,0)</f>
        <v>0</v>
      </c>
    </row>
    <row r="74" spans="1:12">
      <c r="A74" s="406" t="s">
        <v>536</v>
      </c>
      <c r="B74" s="394" t="s">
        <v>158</v>
      </c>
      <c r="C74" s="406" t="s">
        <v>537</v>
      </c>
      <c r="D74" s="407"/>
      <c r="E74" s="408">
        <v>-182428.39</v>
      </c>
      <c r="F74" s="409"/>
      <c r="G74" s="410">
        <v>0</v>
      </c>
      <c r="H74" s="409"/>
      <c r="I74" s="410">
        <v>88.69</v>
      </c>
      <c r="J74" s="409"/>
      <c r="K74" s="408">
        <v>-182517.08</v>
      </c>
      <c r="L74" s="294">
        <f>VLOOKUP(A74,'[1]De x Para'!A:C,3,0)</f>
        <v>0</v>
      </c>
    </row>
    <row r="75" spans="1:12">
      <c r="A75" s="411"/>
      <c r="B75" s="394" t="s">
        <v>158</v>
      </c>
      <c r="C75" s="411" t="s">
        <v>158</v>
      </c>
      <c r="D75" s="412"/>
      <c r="E75" s="412"/>
      <c r="F75" s="412"/>
      <c r="G75" s="412"/>
      <c r="H75" s="412"/>
      <c r="I75" s="412"/>
      <c r="J75" s="412"/>
      <c r="K75" s="412"/>
      <c r="L75" s="294"/>
    </row>
    <row r="76" spans="1:12">
      <c r="A76" s="402">
        <v>2</v>
      </c>
      <c r="B76" s="402" t="s">
        <v>542</v>
      </c>
      <c r="C76" s="403"/>
      <c r="D76" s="403"/>
      <c r="E76" s="404">
        <v>7169645.2400000002</v>
      </c>
      <c r="F76" s="405"/>
      <c r="G76" s="404">
        <v>3649040.7</v>
      </c>
      <c r="H76" s="405"/>
      <c r="I76" s="404">
        <v>3165966.53</v>
      </c>
      <c r="J76" s="405"/>
      <c r="K76" s="404">
        <v>6686571.0700000003</v>
      </c>
      <c r="L76" s="294">
        <f>VLOOKUP(A76,'[1]De x Para'!A:C,3,0)</f>
        <v>0</v>
      </c>
    </row>
    <row r="77" spans="1:12">
      <c r="A77" s="402" t="s">
        <v>545</v>
      </c>
      <c r="B77" s="394" t="s">
        <v>158</v>
      </c>
      <c r="C77" s="402" t="s">
        <v>546</v>
      </c>
      <c r="D77" s="403"/>
      <c r="E77" s="404">
        <v>6150273.2300000004</v>
      </c>
      <c r="F77" s="405"/>
      <c r="G77" s="404">
        <v>3649040.7</v>
      </c>
      <c r="H77" s="405"/>
      <c r="I77" s="404">
        <v>3120407.5</v>
      </c>
      <c r="J77" s="405"/>
      <c r="K77" s="404">
        <v>5621640.0300000003</v>
      </c>
      <c r="L77" s="294">
        <f>VLOOKUP(A77,'[1]De x Para'!A:C,3,0)</f>
        <v>0</v>
      </c>
    </row>
    <row r="78" spans="1:12">
      <c r="A78" s="402" t="s">
        <v>548</v>
      </c>
      <c r="B78" s="394" t="s">
        <v>158</v>
      </c>
      <c r="C78" s="402" t="s">
        <v>549</v>
      </c>
      <c r="D78" s="403"/>
      <c r="E78" s="404">
        <v>6150273.2300000004</v>
      </c>
      <c r="F78" s="405"/>
      <c r="G78" s="404">
        <v>3649040.7</v>
      </c>
      <c r="H78" s="405"/>
      <c r="I78" s="404">
        <v>3120407.5</v>
      </c>
      <c r="J78" s="405"/>
      <c r="K78" s="404">
        <v>5621640.0300000003</v>
      </c>
      <c r="L78" s="294">
        <f>VLOOKUP(A78,'[1]De x Para'!A:C,3,0)</f>
        <v>0</v>
      </c>
    </row>
    <row r="79" spans="1:12">
      <c r="A79" s="402" t="s">
        <v>550</v>
      </c>
      <c r="B79" s="394" t="s">
        <v>158</v>
      </c>
      <c r="C79" s="402" t="s">
        <v>551</v>
      </c>
      <c r="D79" s="403"/>
      <c r="E79" s="404">
        <v>827077.11</v>
      </c>
      <c r="F79" s="405"/>
      <c r="G79" s="404">
        <v>465597.92</v>
      </c>
      <c r="H79" s="405"/>
      <c r="I79" s="404">
        <v>505681.82</v>
      </c>
      <c r="J79" s="405"/>
      <c r="K79" s="404">
        <v>867161.01</v>
      </c>
      <c r="L79" s="294">
        <f>VLOOKUP(A79,'[1]De x Para'!A:C,3,0)</f>
        <v>0</v>
      </c>
    </row>
    <row r="80" spans="1:12">
      <c r="A80" s="402" t="s">
        <v>556</v>
      </c>
      <c r="B80" s="394" t="s">
        <v>158</v>
      </c>
      <c r="C80" s="402" t="s">
        <v>551</v>
      </c>
      <c r="D80" s="403"/>
      <c r="E80" s="404">
        <v>39940.629999999997</v>
      </c>
      <c r="F80" s="405"/>
      <c r="G80" s="404">
        <v>420532.84</v>
      </c>
      <c r="H80" s="405"/>
      <c r="I80" s="404">
        <v>424962.7</v>
      </c>
      <c r="J80" s="405"/>
      <c r="K80" s="404">
        <v>44370.49</v>
      </c>
      <c r="L80" s="294">
        <f>VLOOKUP(A80,'[1]De x Para'!A:C,3,0)</f>
        <v>0</v>
      </c>
    </row>
    <row r="81" spans="1:12">
      <c r="A81" s="406" t="s">
        <v>561</v>
      </c>
      <c r="B81" s="394" t="s">
        <v>158</v>
      </c>
      <c r="C81" s="406" t="s">
        <v>562</v>
      </c>
      <c r="D81" s="407"/>
      <c r="E81" s="410">
        <v>0</v>
      </c>
      <c r="F81" s="409"/>
      <c r="G81" s="408">
        <v>318930.61</v>
      </c>
      <c r="H81" s="409"/>
      <c r="I81" s="408">
        <v>318930.61</v>
      </c>
      <c r="J81" s="409"/>
      <c r="K81" s="410">
        <v>0</v>
      </c>
      <c r="L81" s="294">
        <f>VLOOKUP(A81,'[1]De x Para'!A:C,3,0)</f>
        <v>0</v>
      </c>
    </row>
    <row r="82" spans="1:12">
      <c r="A82" s="406" t="s">
        <v>564</v>
      </c>
      <c r="B82" s="394" t="s">
        <v>158</v>
      </c>
      <c r="C82" s="406" t="s">
        <v>565</v>
      </c>
      <c r="D82" s="407"/>
      <c r="E82" s="410">
        <v>0</v>
      </c>
      <c r="F82" s="409"/>
      <c r="G82" s="410">
        <v>0</v>
      </c>
      <c r="H82" s="409"/>
      <c r="I82" s="410">
        <v>939.75</v>
      </c>
      <c r="J82" s="409"/>
      <c r="K82" s="410">
        <v>939.75</v>
      </c>
      <c r="L82" s="294">
        <f>VLOOKUP(A82,'[1]De x Para'!A:C,3,0)</f>
        <v>0</v>
      </c>
    </row>
    <row r="83" spans="1:12">
      <c r="A83" s="406" t="s">
        <v>567</v>
      </c>
      <c r="B83" s="394" t="s">
        <v>158</v>
      </c>
      <c r="C83" s="406" t="s">
        <v>568</v>
      </c>
      <c r="D83" s="407"/>
      <c r="E83" s="410">
        <v>0</v>
      </c>
      <c r="F83" s="409"/>
      <c r="G83" s="408">
        <v>4300</v>
      </c>
      <c r="H83" s="409"/>
      <c r="I83" s="408">
        <v>4300</v>
      </c>
      <c r="J83" s="409"/>
      <c r="K83" s="410">
        <v>0</v>
      </c>
      <c r="L83" s="294">
        <f>VLOOKUP(A83,'[1]De x Para'!A:C,3,0)</f>
        <v>0</v>
      </c>
    </row>
    <row r="84" spans="1:12">
      <c r="A84" s="406" t="s">
        <v>573</v>
      </c>
      <c r="B84" s="394" t="s">
        <v>158</v>
      </c>
      <c r="C84" s="406" t="s">
        <v>574</v>
      </c>
      <c r="D84" s="407"/>
      <c r="E84" s="408">
        <v>39940.629999999997</v>
      </c>
      <c r="F84" s="409"/>
      <c r="G84" s="408">
        <v>96735.89</v>
      </c>
      <c r="H84" s="409"/>
      <c r="I84" s="408">
        <v>100226</v>
      </c>
      <c r="J84" s="409"/>
      <c r="K84" s="408">
        <v>43430.74</v>
      </c>
      <c r="L84" s="294">
        <f>VLOOKUP(A84,'[1]De x Para'!A:C,3,0)</f>
        <v>0</v>
      </c>
    </row>
    <row r="85" spans="1:12">
      <c r="A85" s="406" t="s">
        <v>3314</v>
      </c>
      <c r="B85" s="394" t="s">
        <v>158</v>
      </c>
      <c r="C85" s="406" t="s">
        <v>3315</v>
      </c>
      <c r="D85" s="407"/>
      <c r="E85" s="410">
        <v>0</v>
      </c>
      <c r="F85" s="409"/>
      <c r="G85" s="410">
        <v>566.34</v>
      </c>
      <c r="H85" s="409"/>
      <c r="I85" s="410">
        <v>566.34</v>
      </c>
      <c r="J85" s="409"/>
      <c r="K85" s="410">
        <v>0</v>
      </c>
      <c r="L85" s="294">
        <f>VLOOKUP(A85,'[1]De x Para'!A:C,3,0)</f>
        <v>0</v>
      </c>
    </row>
    <row r="86" spans="1:12">
      <c r="A86" s="411"/>
      <c r="B86" s="394" t="s">
        <v>158</v>
      </c>
      <c r="C86" s="411" t="s">
        <v>158</v>
      </c>
      <c r="D86" s="412"/>
      <c r="E86" s="412"/>
      <c r="F86" s="412"/>
      <c r="G86" s="412"/>
      <c r="H86" s="412"/>
      <c r="I86" s="412"/>
      <c r="J86" s="412"/>
      <c r="K86" s="412"/>
      <c r="L86" s="294"/>
    </row>
    <row r="87" spans="1:12">
      <c r="A87" s="402" t="s">
        <v>577</v>
      </c>
      <c r="B87" s="394" t="s">
        <v>158</v>
      </c>
      <c r="C87" s="402" t="s">
        <v>578</v>
      </c>
      <c r="D87" s="403"/>
      <c r="E87" s="404">
        <v>787136.48</v>
      </c>
      <c r="F87" s="405"/>
      <c r="G87" s="404">
        <v>45065.08</v>
      </c>
      <c r="H87" s="405"/>
      <c r="I87" s="404">
        <v>80719.12</v>
      </c>
      <c r="J87" s="405"/>
      <c r="K87" s="404">
        <v>822790.52</v>
      </c>
      <c r="L87" s="294">
        <f>VLOOKUP(A87,'[1]De x Para'!A:C,3,0)</f>
        <v>0</v>
      </c>
    </row>
    <row r="88" spans="1:12">
      <c r="A88" s="406" t="s">
        <v>583</v>
      </c>
      <c r="B88" s="394" t="s">
        <v>158</v>
      </c>
      <c r="C88" s="406" t="s">
        <v>584</v>
      </c>
      <c r="D88" s="407"/>
      <c r="E88" s="408">
        <v>124137.68</v>
      </c>
      <c r="F88" s="409"/>
      <c r="G88" s="408">
        <v>9653.64</v>
      </c>
      <c r="H88" s="409"/>
      <c r="I88" s="408">
        <v>25797.34</v>
      </c>
      <c r="J88" s="409"/>
      <c r="K88" s="408">
        <v>140281.38</v>
      </c>
      <c r="L88" s="294">
        <f>VLOOKUP(A88,'[1]De x Para'!A:C,3,0)</f>
        <v>0</v>
      </c>
    </row>
    <row r="89" spans="1:12">
      <c r="A89" s="406" t="s">
        <v>589</v>
      </c>
      <c r="B89" s="394" t="s">
        <v>158</v>
      </c>
      <c r="C89" s="406" t="s">
        <v>590</v>
      </c>
      <c r="D89" s="407"/>
      <c r="E89" s="408">
        <v>454648.71</v>
      </c>
      <c r="F89" s="409"/>
      <c r="G89" s="408">
        <v>14774.96</v>
      </c>
      <c r="H89" s="409"/>
      <c r="I89" s="408">
        <v>33590.92</v>
      </c>
      <c r="J89" s="409"/>
      <c r="K89" s="408">
        <v>473464.67</v>
      </c>
      <c r="L89" s="294">
        <f>VLOOKUP(A89,'[1]De x Para'!A:C,3,0)</f>
        <v>0</v>
      </c>
    </row>
    <row r="90" spans="1:12">
      <c r="A90" s="406" t="s">
        <v>595</v>
      </c>
      <c r="B90" s="394" t="s">
        <v>158</v>
      </c>
      <c r="C90" s="406" t="s">
        <v>596</v>
      </c>
      <c r="D90" s="407"/>
      <c r="E90" s="408">
        <v>9286.1299999999992</v>
      </c>
      <c r="F90" s="409"/>
      <c r="G90" s="408">
        <v>11380.92</v>
      </c>
      <c r="H90" s="409"/>
      <c r="I90" s="408">
        <v>2063.9499999999998</v>
      </c>
      <c r="J90" s="409"/>
      <c r="K90" s="410">
        <v>-30.84</v>
      </c>
      <c r="L90" s="294">
        <f>VLOOKUP(A90,'[1]De x Para'!A:C,3,0)</f>
        <v>0</v>
      </c>
    </row>
    <row r="91" spans="1:12">
      <c r="A91" s="406" t="s">
        <v>601</v>
      </c>
      <c r="B91" s="394" t="s">
        <v>158</v>
      </c>
      <c r="C91" s="406" t="s">
        <v>602</v>
      </c>
      <c r="D91" s="407"/>
      <c r="E91" s="408">
        <v>36371.31</v>
      </c>
      <c r="F91" s="409"/>
      <c r="G91" s="408">
        <v>1170.9100000000001</v>
      </c>
      <c r="H91" s="409"/>
      <c r="I91" s="408">
        <v>2676.2</v>
      </c>
      <c r="J91" s="409"/>
      <c r="K91" s="408">
        <v>37876.6</v>
      </c>
      <c r="L91" s="294">
        <f>VLOOKUP(A91,'[1]De x Para'!A:C,3,0)</f>
        <v>0</v>
      </c>
    </row>
    <row r="92" spans="1:12">
      <c r="A92" s="406" t="s">
        <v>607</v>
      </c>
      <c r="B92" s="394" t="s">
        <v>158</v>
      </c>
      <c r="C92" s="406" t="s">
        <v>608</v>
      </c>
      <c r="D92" s="407"/>
      <c r="E92" s="408">
        <v>1160.83</v>
      </c>
      <c r="F92" s="409"/>
      <c r="G92" s="408">
        <v>1422.32</v>
      </c>
      <c r="H92" s="409"/>
      <c r="I92" s="410">
        <v>257.99</v>
      </c>
      <c r="J92" s="409"/>
      <c r="K92" s="410">
        <v>-3.5</v>
      </c>
      <c r="L92" s="294">
        <f>VLOOKUP(A92,'[1]De x Para'!A:C,3,0)</f>
        <v>0</v>
      </c>
    </row>
    <row r="93" spans="1:12">
      <c r="A93" s="406" t="s">
        <v>613</v>
      </c>
      <c r="B93" s="394" t="s">
        <v>158</v>
      </c>
      <c r="C93" s="406" t="s">
        <v>614</v>
      </c>
      <c r="D93" s="407"/>
      <c r="E93" s="408">
        <v>4546.47</v>
      </c>
      <c r="F93" s="409"/>
      <c r="G93" s="410">
        <v>146.38999999999999</v>
      </c>
      <c r="H93" s="409"/>
      <c r="I93" s="410">
        <v>334.56</v>
      </c>
      <c r="J93" s="409"/>
      <c r="K93" s="408">
        <v>4734.6400000000003</v>
      </c>
      <c r="L93" s="294">
        <f>VLOOKUP(A93,'[1]De x Para'!A:C,3,0)</f>
        <v>0</v>
      </c>
    </row>
    <row r="94" spans="1:12">
      <c r="A94" s="406" t="s">
        <v>619</v>
      </c>
      <c r="B94" s="394" t="s">
        <v>158</v>
      </c>
      <c r="C94" s="406" t="s">
        <v>620</v>
      </c>
      <c r="D94" s="407"/>
      <c r="E94" s="408">
        <v>33670.120000000003</v>
      </c>
      <c r="F94" s="409"/>
      <c r="G94" s="408">
        <v>2545.25</v>
      </c>
      <c r="H94" s="409"/>
      <c r="I94" s="408">
        <v>6923.95</v>
      </c>
      <c r="J94" s="409"/>
      <c r="K94" s="408">
        <v>38048.82</v>
      </c>
      <c r="L94" s="294">
        <f>VLOOKUP(A94,'[1]De x Para'!A:C,3,0)</f>
        <v>0</v>
      </c>
    </row>
    <row r="95" spans="1:12">
      <c r="A95" s="406" t="s">
        <v>625</v>
      </c>
      <c r="B95" s="394" t="s">
        <v>158</v>
      </c>
      <c r="C95" s="406" t="s">
        <v>626</v>
      </c>
      <c r="D95" s="407"/>
      <c r="E95" s="408">
        <v>123315.23</v>
      </c>
      <c r="F95" s="409"/>
      <c r="G95" s="408">
        <v>3970.69</v>
      </c>
      <c r="H95" s="409"/>
      <c r="I95" s="408">
        <v>9074.2099999999991</v>
      </c>
      <c r="J95" s="409"/>
      <c r="K95" s="408">
        <v>128418.75</v>
      </c>
      <c r="L95" s="294">
        <f>VLOOKUP(A95,'[1]De x Para'!A:C,3,0)</f>
        <v>0</v>
      </c>
    </row>
    <row r="96" spans="1:12">
      <c r="A96" s="411"/>
      <c r="B96" s="394" t="s">
        <v>158</v>
      </c>
      <c r="C96" s="411" t="s">
        <v>158</v>
      </c>
      <c r="D96" s="412"/>
      <c r="E96" s="412"/>
      <c r="F96" s="412"/>
      <c r="G96" s="412"/>
      <c r="H96" s="412"/>
      <c r="I96" s="412"/>
      <c r="J96" s="412"/>
      <c r="K96" s="412"/>
      <c r="L96" s="294"/>
    </row>
    <row r="97" spans="1:12">
      <c r="A97" s="402" t="s">
        <v>631</v>
      </c>
      <c r="B97" s="394" t="s">
        <v>158</v>
      </c>
      <c r="C97" s="402" t="s">
        <v>632</v>
      </c>
      <c r="D97" s="403"/>
      <c r="E97" s="404">
        <v>141198.35999999999</v>
      </c>
      <c r="F97" s="405"/>
      <c r="G97" s="404">
        <v>142197.98000000001</v>
      </c>
      <c r="H97" s="405"/>
      <c r="I97" s="404">
        <v>152956.84</v>
      </c>
      <c r="J97" s="405"/>
      <c r="K97" s="404">
        <v>151957.22</v>
      </c>
      <c r="L97" s="294">
        <f>VLOOKUP(A97,'[1]De x Para'!A:C,3,0)</f>
        <v>0</v>
      </c>
    </row>
    <row r="98" spans="1:12">
      <c r="A98" s="402" t="s">
        <v>637</v>
      </c>
      <c r="B98" s="394" t="s">
        <v>158</v>
      </c>
      <c r="C98" s="402" t="s">
        <v>632</v>
      </c>
      <c r="D98" s="403"/>
      <c r="E98" s="404">
        <v>141198.35999999999</v>
      </c>
      <c r="F98" s="405"/>
      <c r="G98" s="404">
        <v>142197.98000000001</v>
      </c>
      <c r="H98" s="405"/>
      <c r="I98" s="404">
        <v>152956.84</v>
      </c>
      <c r="J98" s="405"/>
      <c r="K98" s="404">
        <v>151957.22</v>
      </c>
      <c r="L98" s="294">
        <f>VLOOKUP(A98,'[1]De x Para'!A:C,3,0)</f>
        <v>0</v>
      </c>
    </row>
    <row r="99" spans="1:12">
      <c r="A99" s="406" t="s">
        <v>638</v>
      </c>
      <c r="B99" s="394" t="s">
        <v>158</v>
      </c>
      <c r="C99" s="406" t="s">
        <v>639</v>
      </c>
      <c r="D99" s="407"/>
      <c r="E99" s="408">
        <v>112814.99</v>
      </c>
      <c r="F99" s="409"/>
      <c r="G99" s="408">
        <v>113814.29</v>
      </c>
      <c r="H99" s="409"/>
      <c r="I99" s="408">
        <v>111933.73</v>
      </c>
      <c r="J99" s="409"/>
      <c r="K99" s="408">
        <v>110934.43</v>
      </c>
      <c r="L99" s="294">
        <f>VLOOKUP(A99,'[1]De x Para'!A:C,3,0)</f>
        <v>0</v>
      </c>
    </row>
    <row r="100" spans="1:12">
      <c r="A100" s="406" t="s">
        <v>644</v>
      </c>
      <c r="B100" s="394" t="s">
        <v>158</v>
      </c>
      <c r="C100" s="406" t="s">
        <v>645</v>
      </c>
      <c r="D100" s="407"/>
      <c r="E100" s="408">
        <v>25177.67</v>
      </c>
      <c r="F100" s="409"/>
      <c r="G100" s="408">
        <v>25177.99</v>
      </c>
      <c r="H100" s="409"/>
      <c r="I100" s="408">
        <v>36464.959999999999</v>
      </c>
      <c r="J100" s="409"/>
      <c r="K100" s="408">
        <v>36464.639999999999</v>
      </c>
      <c r="L100" s="294">
        <f>VLOOKUP(A100,'[1]De x Para'!A:C,3,0)</f>
        <v>0</v>
      </c>
    </row>
    <row r="101" spans="1:12">
      <c r="A101" s="406" t="s">
        <v>650</v>
      </c>
      <c r="B101" s="394" t="s">
        <v>158</v>
      </c>
      <c r="C101" s="406" t="s">
        <v>651</v>
      </c>
      <c r="D101" s="407"/>
      <c r="E101" s="408">
        <v>3205.7</v>
      </c>
      <c r="F101" s="409"/>
      <c r="G101" s="408">
        <v>3205.7</v>
      </c>
      <c r="H101" s="409"/>
      <c r="I101" s="408">
        <v>4558.1499999999996</v>
      </c>
      <c r="J101" s="409"/>
      <c r="K101" s="408">
        <v>4558.1499999999996</v>
      </c>
      <c r="L101" s="294">
        <f>VLOOKUP(A101,'[1]De x Para'!A:C,3,0)</f>
        <v>0</v>
      </c>
    </row>
    <row r="102" spans="1:12">
      <c r="A102" s="411"/>
      <c r="B102" s="394" t="s">
        <v>158</v>
      </c>
      <c r="C102" s="411" t="s">
        <v>158</v>
      </c>
      <c r="D102" s="412"/>
      <c r="E102" s="412"/>
      <c r="F102" s="412"/>
      <c r="G102" s="412"/>
      <c r="H102" s="412"/>
      <c r="I102" s="412"/>
      <c r="J102" s="412"/>
      <c r="K102" s="412"/>
      <c r="L102" s="294"/>
    </row>
    <row r="103" spans="1:12">
      <c r="A103" s="402" t="s">
        <v>656</v>
      </c>
      <c r="B103" s="394" t="s">
        <v>158</v>
      </c>
      <c r="C103" s="402" t="s">
        <v>657</v>
      </c>
      <c r="D103" s="403"/>
      <c r="E103" s="404">
        <v>52541.05</v>
      </c>
      <c r="F103" s="405"/>
      <c r="G103" s="404">
        <v>55591.28</v>
      </c>
      <c r="H103" s="405"/>
      <c r="I103" s="404">
        <v>63794.84</v>
      </c>
      <c r="J103" s="405"/>
      <c r="K103" s="404">
        <v>60744.61</v>
      </c>
      <c r="L103" s="294">
        <f>VLOOKUP(A103,'[1]De x Para'!A:C,3,0)</f>
        <v>0</v>
      </c>
    </row>
    <row r="104" spans="1:12">
      <c r="A104" s="402" t="s">
        <v>662</v>
      </c>
      <c r="B104" s="394" t="s">
        <v>158</v>
      </c>
      <c r="C104" s="402" t="s">
        <v>657</v>
      </c>
      <c r="D104" s="403"/>
      <c r="E104" s="404">
        <v>52541.05</v>
      </c>
      <c r="F104" s="405"/>
      <c r="G104" s="404">
        <v>55591.28</v>
      </c>
      <c r="H104" s="405"/>
      <c r="I104" s="404">
        <v>63794.84</v>
      </c>
      <c r="J104" s="405"/>
      <c r="K104" s="404">
        <v>60744.61</v>
      </c>
      <c r="L104" s="294">
        <f>VLOOKUP(A104,'[1]De x Para'!A:C,3,0)</f>
        <v>0</v>
      </c>
    </row>
    <row r="105" spans="1:12">
      <c r="A105" s="406" t="s">
        <v>663</v>
      </c>
      <c r="B105" s="394" t="s">
        <v>158</v>
      </c>
      <c r="C105" s="406" t="s">
        <v>664</v>
      </c>
      <c r="D105" s="407"/>
      <c r="E105" s="410">
        <v>543.30999999999995</v>
      </c>
      <c r="F105" s="409"/>
      <c r="G105" s="410">
        <v>543.30999999999995</v>
      </c>
      <c r="H105" s="409"/>
      <c r="I105" s="410">
        <v>546.17999999999995</v>
      </c>
      <c r="J105" s="409"/>
      <c r="K105" s="410">
        <v>546.17999999999995</v>
      </c>
      <c r="L105" s="294">
        <f>VLOOKUP(A105,'[1]De x Para'!A:C,3,0)</f>
        <v>0</v>
      </c>
    </row>
    <row r="106" spans="1:12">
      <c r="A106" s="406" t="s">
        <v>669</v>
      </c>
      <c r="B106" s="394" t="s">
        <v>158</v>
      </c>
      <c r="C106" s="406" t="s">
        <v>670</v>
      </c>
      <c r="D106" s="407"/>
      <c r="E106" s="408">
        <v>28999.3</v>
      </c>
      <c r="F106" s="409"/>
      <c r="G106" s="408">
        <v>29090.28</v>
      </c>
      <c r="H106" s="409"/>
      <c r="I106" s="408">
        <v>32308.34</v>
      </c>
      <c r="J106" s="409"/>
      <c r="K106" s="408">
        <v>32217.360000000001</v>
      </c>
      <c r="L106" s="294">
        <f>VLOOKUP(A106,'[1]De x Para'!A:C,3,0)</f>
        <v>0</v>
      </c>
    </row>
    <row r="107" spans="1:12">
      <c r="A107" s="406" t="s">
        <v>675</v>
      </c>
      <c r="B107" s="394" t="s">
        <v>158</v>
      </c>
      <c r="C107" s="406" t="s">
        <v>676</v>
      </c>
      <c r="D107" s="407"/>
      <c r="E107" s="408">
        <v>1327.29</v>
      </c>
      <c r="F107" s="409"/>
      <c r="G107" s="408">
        <v>1574.74</v>
      </c>
      <c r="H107" s="409"/>
      <c r="I107" s="408">
        <v>1568.37</v>
      </c>
      <c r="J107" s="409"/>
      <c r="K107" s="408">
        <v>1320.92</v>
      </c>
      <c r="L107" s="294">
        <f>VLOOKUP(A107,'[1]De x Para'!A:C,3,0)</f>
        <v>0</v>
      </c>
    </row>
    <row r="108" spans="1:12">
      <c r="A108" s="406" t="s">
        <v>681</v>
      </c>
      <c r="B108" s="394" t="s">
        <v>158</v>
      </c>
      <c r="C108" s="406" t="s">
        <v>682</v>
      </c>
      <c r="D108" s="407"/>
      <c r="E108" s="408">
        <v>5880.41</v>
      </c>
      <c r="F108" s="409"/>
      <c r="G108" s="408">
        <v>7138.68</v>
      </c>
      <c r="H108" s="409"/>
      <c r="I108" s="408">
        <v>7506.13</v>
      </c>
      <c r="J108" s="409"/>
      <c r="K108" s="408">
        <v>6247.86</v>
      </c>
      <c r="L108" s="294">
        <f>VLOOKUP(A108,'[1]De x Para'!A:C,3,0)</f>
        <v>0</v>
      </c>
    </row>
    <row r="109" spans="1:12">
      <c r="A109" s="406" t="s">
        <v>687</v>
      </c>
      <c r="B109" s="394" t="s">
        <v>158</v>
      </c>
      <c r="C109" s="406" t="s">
        <v>688</v>
      </c>
      <c r="D109" s="407"/>
      <c r="E109" s="408">
        <v>13222.65</v>
      </c>
      <c r="F109" s="409"/>
      <c r="G109" s="408">
        <v>13222.65</v>
      </c>
      <c r="H109" s="409"/>
      <c r="I109" s="408">
        <v>13222.65</v>
      </c>
      <c r="J109" s="409"/>
      <c r="K109" s="408">
        <v>13222.65</v>
      </c>
      <c r="L109" s="294">
        <f>VLOOKUP(A109,'[1]De x Para'!A:C,3,0)</f>
        <v>0</v>
      </c>
    </row>
    <row r="110" spans="1:12">
      <c r="A110" s="406" t="s">
        <v>693</v>
      </c>
      <c r="B110" s="394" t="s">
        <v>158</v>
      </c>
      <c r="C110" s="406" t="s">
        <v>694</v>
      </c>
      <c r="D110" s="407"/>
      <c r="E110" s="408">
        <v>2568.09</v>
      </c>
      <c r="F110" s="409"/>
      <c r="G110" s="408">
        <v>4021.62</v>
      </c>
      <c r="H110" s="409"/>
      <c r="I110" s="408">
        <v>6335.38</v>
      </c>
      <c r="J110" s="409"/>
      <c r="K110" s="408">
        <v>4881.8500000000004</v>
      </c>
      <c r="L110" s="294">
        <f>VLOOKUP(A110,'[1]De x Para'!A:C,3,0)</f>
        <v>0</v>
      </c>
    </row>
    <row r="111" spans="1:12">
      <c r="A111" s="406" t="s">
        <v>1918</v>
      </c>
      <c r="B111" s="394" t="s">
        <v>158</v>
      </c>
      <c r="C111" s="406" t="s">
        <v>1919</v>
      </c>
      <c r="D111" s="407"/>
      <c r="E111" s="410">
        <v>0</v>
      </c>
      <c r="F111" s="409"/>
      <c r="G111" s="410">
        <v>0</v>
      </c>
      <c r="H111" s="409"/>
      <c r="I111" s="408">
        <v>2307.79</v>
      </c>
      <c r="J111" s="409"/>
      <c r="K111" s="408">
        <v>2307.79</v>
      </c>
      <c r="L111" s="294">
        <f>VLOOKUP(A111,'[1]De x Para'!A:C,3,0)</f>
        <v>0</v>
      </c>
    </row>
    <row r="112" spans="1:12">
      <c r="A112" s="411"/>
      <c r="B112" s="394" t="s">
        <v>158</v>
      </c>
      <c r="C112" s="411" t="s">
        <v>158</v>
      </c>
      <c r="D112" s="412"/>
      <c r="E112" s="412"/>
      <c r="F112" s="412"/>
      <c r="G112" s="412"/>
      <c r="H112" s="412"/>
      <c r="I112" s="412"/>
      <c r="J112" s="412"/>
      <c r="K112" s="412"/>
      <c r="L112" s="294"/>
    </row>
    <row r="113" spans="1:13">
      <c r="A113" s="402" t="s">
        <v>699</v>
      </c>
      <c r="B113" s="394" t="s">
        <v>158</v>
      </c>
      <c r="C113" s="402" t="s">
        <v>700</v>
      </c>
      <c r="D113" s="403"/>
      <c r="E113" s="404">
        <v>543629.31000000006</v>
      </c>
      <c r="F113" s="405"/>
      <c r="G113" s="404">
        <v>1067205.76</v>
      </c>
      <c r="H113" s="405"/>
      <c r="I113" s="404">
        <v>1469094.65</v>
      </c>
      <c r="J113" s="405"/>
      <c r="K113" s="404">
        <v>945518.2</v>
      </c>
      <c r="L113" s="294">
        <f>VLOOKUP(A113,'[1]De x Para'!A:C,3,0)</f>
        <v>0</v>
      </c>
    </row>
    <row r="114" spans="1:13">
      <c r="A114" s="402" t="s">
        <v>705</v>
      </c>
      <c r="B114" s="394" t="s">
        <v>158</v>
      </c>
      <c r="C114" s="402" t="s">
        <v>700</v>
      </c>
      <c r="D114" s="403"/>
      <c r="E114" s="404">
        <v>543629.31000000006</v>
      </c>
      <c r="F114" s="405"/>
      <c r="G114" s="404">
        <v>1067205.76</v>
      </c>
      <c r="H114" s="405"/>
      <c r="I114" s="404">
        <v>1469094.65</v>
      </c>
      <c r="J114" s="405"/>
      <c r="K114" s="404">
        <v>945518.2</v>
      </c>
      <c r="L114" s="294">
        <f>VLOOKUP(A114,'[1]De x Para'!A:C,3,0)</f>
        <v>0</v>
      </c>
    </row>
    <row r="115" spans="1:13">
      <c r="A115" s="406" t="s">
        <v>706</v>
      </c>
      <c r="B115" s="394" t="s">
        <v>158</v>
      </c>
      <c r="C115" s="406" t="s">
        <v>707</v>
      </c>
      <c r="D115" s="407"/>
      <c r="E115" s="408">
        <v>543629.31000000006</v>
      </c>
      <c r="F115" s="409"/>
      <c r="G115" s="408">
        <v>1067205.75</v>
      </c>
      <c r="H115" s="409"/>
      <c r="I115" s="408">
        <v>1424050.27</v>
      </c>
      <c r="J115" s="409"/>
      <c r="K115" s="408">
        <v>900473.83</v>
      </c>
      <c r="L115" s="294">
        <f>VLOOKUP(A115,'[1]De x Para'!A:C,3,0)</f>
        <v>0</v>
      </c>
    </row>
    <row r="116" spans="1:13">
      <c r="A116" s="406" t="s">
        <v>710</v>
      </c>
      <c r="B116" s="394" t="s">
        <v>158</v>
      </c>
      <c r="C116" s="406" t="s">
        <v>711</v>
      </c>
      <c r="D116" s="407"/>
      <c r="E116" s="410">
        <v>0</v>
      </c>
      <c r="F116" s="409"/>
      <c r="G116" s="410">
        <v>0.01</v>
      </c>
      <c r="H116" s="409"/>
      <c r="I116" s="408">
        <v>45044.38</v>
      </c>
      <c r="J116" s="409"/>
      <c r="K116" s="408">
        <v>45044.37</v>
      </c>
      <c r="L116" s="294">
        <f>VLOOKUP(A116,'[1]De x Para'!A:C,3,0)</f>
        <v>0</v>
      </c>
    </row>
    <row r="117" spans="1:13">
      <c r="A117" s="411"/>
      <c r="B117" s="394" t="s">
        <v>158</v>
      </c>
      <c r="C117" s="411" t="s">
        <v>158</v>
      </c>
      <c r="D117" s="412"/>
      <c r="E117" s="412"/>
      <c r="F117" s="412"/>
      <c r="G117" s="412"/>
      <c r="H117" s="412"/>
      <c r="I117" s="412"/>
      <c r="J117" s="412"/>
      <c r="K117" s="412"/>
      <c r="L117" s="294"/>
    </row>
    <row r="118" spans="1:13">
      <c r="A118" s="402" t="s">
        <v>714</v>
      </c>
      <c r="B118" s="394" t="s">
        <v>158</v>
      </c>
      <c r="C118" s="402" t="s">
        <v>227</v>
      </c>
      <c r="D118" s="403"/>
      <c r="E118" s="404">
        <v>4585827.4000000004</v>
      </c>
      <c r="F118" s="405"/>
      <c r="G118" s="404">
        <v>1918447.76</v>
      </c>
      <c r="H118" s="405"/>
      <c r="I118" s="404">
        <v>928879.35</v>
      </c>
      <c r="J118" s="405"/>
      <c r="K118" s="404">
        <v>3596258.99</v>
      </c>
      <c r="L118" s="294">
        <f>VLOOKUP(A118,'[1]De x Para'!A:C,3,0)</f>
        <v>0</v>
      </c>
    </row>
    <row r="119" spans="1:13">
      <c r="A119" s="402" t="s">
        <v>719</v>
      </c>
      <c r="B119" s="394" t="s">
        <v>158</v>
      </c>
      <c r="C119" s="402" t="s">
        <v>227</v>
      </c>
      <c r="D119" s="403"/>
      <c r="E119" s="404">
        <v>4585827.4000000004</v>
      </c>
      <c r="F119" s="405"/>
      <c r="G119" s="404">
        <v>1918447.76</v>
      </c>
      <c r="H119" s="405"/>
      <c r="I119" s="404">
        <v>928879.35</v>
      </c>
      <c r="J119" s="405"/>
      <c r="K119" s="404">
        <v>3596258.99</v>
      </c>
      <c r="L119" s="294">
        <f>VLOOKUP(A119,'[1]De x Para'!A:C,3,0)</f>
        <v>0</v>
      </c>
      <c r="M119" s="420">
        <f>G119-I119+728718</f>
        <v>1718286.4100000001</v>
      </c>
    </row>
    <row r="120" spans="1:13">
      <c r="A120" s="406" t="s">
        <v>720</v>
      </c>
      <c r="B120" s="394" t="s">
        <v>158</v>
      </c>
      <c r="C120" s="406" t="s">
        <v>721</v>
      </c>
      <c r="D120" s="407"/>
      <c r="E120" s="408">
        <v>3222839.55</v>
      </c>
      <c r="F120" s="409"/>
      <c r="G120" s="408">
        <v>1872204.35</v>
      </c>
      <c r="H120" s="409"/>
      <c r="I120" s="408">
        <v>731936.43</v>
      </c>
      <c r="J120" s="409"/>
      <c r="K120" s="408">
        <v>2082571.63</v>
      </c>
      <c r="L120" s="294">
        <f>VLOOKUP(A120,'[1]De x Para'!A:C,3,0)</f>
        <v>0</v>
      </c>
    </row>
    <row r="121" spans="1:13">
      <c r="A121" s="406" t="s">
        <v>730</v>
      </c>
      <c r="B121" s="394" t="s">
        <v>158</v>
      </c>
      <c r="C121" s="406" t="s">
        <v>731</v>
      </c>
      <c r="D121" s="407"/>
      <c r="E121" s="408">
        <v>363409.46</v>
      </c>
      <c r="F121" s="409"/>
      <c r="G121" s="410">
        <v>0</v>
      </c>
      <c r="H121" s="409"/>
      <c r="I121" s="410">
        <v>574.11</v>
      </c>
      <c r="J121" s="409"/>
      <c r="K121" s="408">
        <v>363983.57</v>
      </c>
      <c r="L121" s="294">
        <f>VLOOKUP(A121,'[1]De x Para'!A:C,3,0)</f>
        <v>0</v>
      </c>
    </row>
    <row r="122" spans="1:13">
      <c r="A122" s="406" t="s">
        <v>4743</v>
      </c>
      <c r="B122" s="394" t="s">
        <v>158</v>
      </c>
      <c r="C122" s="406" t="s">
        <v>4744</v>
      </c>
      <c r="D122" s="407"/>
      <c r="E122" s="408">
        <v>60117.74</v>
      </c>
      <c r="F122" s="409"/>
      <c r="G122" s="410">
        <v>0</v>
      </c>
      <c r="H122" s="409"/>
      <c r="I122" s="410">
        <v>94.74</v>
      </c>
      <c r="J122" s="409"/>
      <c r="K122" s="408">
        <v>60212.480000000003</v>
      </c>
      <c r="L122" s="294">
        <f>VLOOKUP(A122,'[1]De x Para'!A:C,3,0)</f>
        <v>0</v>
      </c>
    </row>
    <row r="123" spans="1:13">
      <c r="A123" s="406" t="s">
        <v>4780</v>
      </c>
      <c r="B123" s="394" t="s">
        <v>158</v>
      </c>
      <c r="C123" s="406" t="s">
        <v>4781</v>
      </c>
      <c r="D123" s="407"/>
      <c r="E123" s="408">
        <v>22000</v>
      </c>
      <c r="F123" s="409"/>
      <c r="G123" s="408">
        <v>22000</v>
      </c>
      <c r="H123" s="409"/>
      <c r="I123" s="410">
        <v>0</v>
      </c>
      <c r="J123" s="409"/>
      <c r="K123" s="410">
        <v>0</v>
      </c>
      <c r="L123" s="294">
        <f>VLOOKUP(A123,'[1]De x Para'!A:C,3,0)</f>
        <v>0</v>
      </c>
    </row>
    <row r="124" spans="1:13">
      <c r="A124" s="406" t="s">
        <v>4782</v>
      </c>
      <c r="B124" s="394" t="s">
        <v>158</v>
      </c>
      <c r="C124" s="406" t="s">
        <v>4783</v>
      </c>
      <c r="D124" s="407"/>
      <c r="E124" s="408">
        <v>4351.03</v>
      </c>
      <c r="F124" s="409"/>
      <c r="G124" s="408">
        <v>24243.41</v>
      </c>
      <c r="H124" s="409"/>
      <c r="I124" s="408">
        <v>26866.26</v>
      </c>
      <c r="J124" s="409"/>
      <c r="K124" s="408">
        <v>6973.88</v>
      </c>
      <c r="L124" s="294">
        <f>VLOOKUP(A124,'[1]De x Para'!A:C,3,0)</f>
        <v>0</v>
      </c>
    </row>
    <row r="125" spans="1:13">
      <c r="A125" s="406" t="s">
        <v>4788</v>
      </c>
      <c r="B125" s="394" t="s">
        <v>158</v>
      </c>
      <c r="C125" s="406" t="s">
        <v>4789</v>
      </c>
      <c r="D125" s="407"/>
      <c r="E125" s="408">
        <v>913109.62</v>
      </c>
      <c r="F125" s="409"/>
      <c r="G125" s="410">
        <v>0</v>
      </c>
      <c r="H125" s="409"/>
      <c r="I125" s="408">
        <v>169407.81</v>
      </c>
      <c r="J125" s="409"/>
      <c r="K125" s="408">
        <v>1082517.43</v>
      </c>
      <c r="L125" s="294">
        <f>VLOOKUP(A125,'[1]De x Para'!A:C,3,0)</f>
        <v>0</v>
      </c>
    </row>
    <row r="126" spans="1:13">
      <c r="A126" s="411"/>
      <c r="B126" s="394" t="s">
        <v>158</v>
      </c>
      <c r="C126" s="411" t="s">
        <v>158</v>
      </c>
      <c r="D126" s="412"/>
      <c r="E126" s="412"/>
      <c r="F126" s="412"/>
      <c r="G126" s="412"/>
      <c r="H126" s="412"/>
      <c r="I126" s="412"/>
      <c r="J126" s="412"/>
      <c r="K126" s="412"/>
      <c r="L126" s="294"/>
    </row>
    <row r="127" spans="1:13">
      <c r="A127" s="402" t="s">
        <v>732</v>
      </c>
      <c r="B127" s="394" t="s">
        <v>158</v>
      </c>
      <c r="C127" s="402" t="s">
        <v>733</v>
      </c>
      <c r="D127" s="403"/>
      <c r="E127" s="404">
        <v>1019372.01</v>
      </c>
      <c r="F127" s="405"/>
      <c r="G127" s="413">
        <v>0</v>
      </c>
      <c r="H127" s="405"/>
      <c r="I127" s="404">
        <v>45559.03</v>
      </c>
      <c r="J127" s="405"/>
      <c r="K127" s="404">
        <v>1064931.04</v>
      </c>
      <c r="L127" s="294">
        <f>VLOOKUP(A127,'[1]De x Para'!A:C,3,0)</f>
        <v>0</v>
      </c>
    </row>
    <row r="128" spans="1:13">
      <c r="A128" s="402" t="s">
        <v>734</v>
      </c>
      <c r="B128" s="394" t="s">
        <v>158</v>
      </c>
      <c r="C128" s="402" t="s">
        <v>735</v>
      </c>
      <c r="D128" s="403"/>
      <c r="E128" s="404">
        <v>1019372.01</v>
      </c>
      <c r="F128" s="405"/>
      <c r="G128" s="413">
        <v>0</v>
      </c>
      <c r="H128" s="405"/>
      <c r="I128" s="404">
        <v>45559.03</v>
      </c>
      <c r="J128" s="405"/>
      <c r="K128" s="404">
        <v>1064931.04</v>
      </c>
      <c r="L128" s="294">
        <f>VLOOKUP(A128,'[1]De x Para'!A:C,3,0)</f>
        <v>0</v>
      </c>
    </row>
    <row r="129" spans="1:13">
      <c r="A129" s="402" t="s">
        <v>736</v>
      </c>
      <c r="B129" s="394" t="s">
        <v>158</v>
      </c>
      <c r="C129" s="402" t="s">
        <v>737</v>
      </c>
      <c r="D129" s="403"/>
      <c r="E129" s="404">
        <v>1019372.01</v>
      </c>
      <c r="F129" s="405"/>
      <c r="G129" s="413">
        <v>0</v>
      </c>
      <c r="H129" s="405"/>
      <c r="I129" s="404">
        <v>45559.03</v>
      </c>
      <c r="J129" s="405"/>
      <c r="K129" s="404">
        <v>1064931.04</v>
      </c>
      <c r="L129" s="294">
        <f>VLOOKUP(A129,'[1]De x Para'!A:C,3,0)</f>
        <v>0</v>
      </c>
    </row>
    <row r="130" spans="1:13">
      <c r="A130" s="402" t="s">
        <v>738</v>
      </c>
      <c r="B130" s="394" t="s">
        <v>158</v>
      </c>
      <c r="C130" s="402" t="s">
        <v>737</v>
      </c>
      <c r="D130" s="403"/>
      <c r="E130" s="404">
        <v>1019372.01</v>
      </c>
      <c r="F130" s="405"/>
      <c r="G130" s="413">
        <v>0</v>
      </c>
      <c r="H130" s="405"/>
      <c r="I130" s="404">
        <v>45559.03</v>
      </c>
      <c r="J130" s="405"/>
      <c r="K130" s="404">
        <v>1064931.04</v>
      </c>
      <c r="L130" s="294">
        <f>VLOOKUP(A130,'[1]De x Para'!A:C,3,0)</f>
        <v>0</v>
      </c>
    </row>
    <row r="131" spans="1:13">
      <c r="A131" s="406" t="s">
        <v>739</v>
      </c>
      <c r="B131" s="394" t="s">
        <v>158</v>
      </c>
      <c r="C131" s="406" t="s">
        <v>740</v>
      </c>
      <c r="D131" s="407"/>
      <c r="E131" s="408">
        <v>1019372.01</v>
      </c>
      <c r="F131" s="409"/>
      <c r="G131" s="410">
        <v>0</v>
      </c>
      <c r="H131" s="409"/>
      <c r="I131" s="408">
        <v>45559.03</v>
      </c>
      <c r="J131" s="409"/>
      <c r="K131" s="408">
        <v>1064931.04</v>
      </c>
      <c r="L131" s="294">
        <f>VLOOKUP(A131,'[1]De x Para'!A:C,3,0)</f>
        <v>0</v>
      </c>
    </row>
    <row r="132" spans="1:13">
      <c r="A132" s="411"/>
      <c r="B132" s="394" t="s">
        <v>158</v>
      </c>
      <c r="C132" s="411" t="s">
        <v>158</v>
      </c>
      <c r="D132" s="412"/>
      <c r="E132" s="412"/>
      <c r="F132" s="412"/>
      <c r="G132" s="412"/>
      <c r="H132" s="412"/>
      <c r="I132" s="412"/>
      <c r="J132" s="412"/>
      <c r="K132" s="412"/>
      <c r="L132" s="294"/>
    </row>
    <row r="133" spans="1:13">
      <c r="A133" s="402">
        <v>3</v>
      </c>
      <c r="B133" s="402" t="s">
        <v>742</v>
      </c>
      <c r="C133" s="403"/>
      <c r="D133" s="403"/>
      <c r="E133" s="404">
        <v>6595390.25</v>
      </c>
      <c r="F133" s="405"/>
      <c r="G133" s="404">
        <v>2111520.7999999998</v>
      </c>
      <c r="H133" s="405"/>
      <c r="I133" s="404">
        <v>283224.38</v>
      </c>
      <c r="J133" s="405"/>
      <c r="K133" s="404">
        <v>8423686.6699999999</v>
      </c>
      <c r="L133" s="294">
        <f>VLOOKUP(A133,'[1]De x Para'!A:C,3,0)</f>
        <v>0</v>
      </c>
      <c r="M133" s="420">
        <f>G133-I133</f>
        <v>1828296.42</v>
      </c>
    </row>
    <row r="134" spans="1:13">
      <c r="A134" s="402" t="s">
        <v>747</v>
      </c>
      <c r="B134" s="394" t="s">
        <v>158</v>
      </c>
      <c r="C134" s="402" t="s">
        <v>748</v>
      </c>
      <c r="D134" s="403"/>
      <c r="E134" s="404">
        <v>3571837.4</v>
      </c>
      <c r="F134" s="405"/>
      <c r="G134" s="404">
        <v>761257.4</v>
      </c>
      <c r="H134" s="405"/>
      <c r="I134" s="404">
        <v>40329.300000000003</v>
      </c>
      <c r="J134" s="405"/>
      <c r="K134" s="404">
        <v>4292765.5</v>
      </c>
      <c r="L134" s="294">
        <f>VLOOKUP(A134,'[1]De x Para'!A:C,3,0)</f>
        <v>0</v>
      </c>
      <c r="M134" s="420">
        <f t="shared" ref="M134:M197" si="0">G134-I134</f>
        <v>720928.1</v>
      </c>
    </row>
    <row r="135" spans="1:13">
      <c r="A135" s="402" t="s">
        <v>753</v>
      </c>
      <c r="B135" s="394" t="s">
        <v>158</v>
      </c>
      <c r="C135" s="402" t="s">
        <v>754</v>
      </c>
      <c r="D135" s="403"/>
      <c r="E135" s="404">
        <v>2823997.06</v>
      </c>
      <c r="F135" s="405"/>
      <c r="G135" s="404">
        <v>599444</v>
      </c>
      <c r="H135" s="405"/>
      <c r="I135" s="404">
        <v>37529.11</v>
      </c>
      <c r="J135" s="405"/>
      <c r="K135" s="404">
        <v>3385911.95</v>
      </c>
      <c r="L135" s="294">
        <f>VLOOKUP(A135,'[1]De x Para'!A:C,3,0)</f>
        <v>0</v>
      </c>
      <c r="M135" s="421">
        <f t="shared" si="0"/>
        <v>561914.89</v>
      </c>
    </row>
    <row r="136" spans="1:13">
      <c r="A136" s="402" t="s">
        <v>758</v>
      </c>
      <c r="B136" s="394" t="s">
        <v>158</v>
      </c>
      <c r="C136" s="402" t="s">
        <v>759</v>
      </c>
      <c r="D136" s="403"/>
      <c r="E136" s="404">
        <v>215803.09</v>
      </c>
      <c r="F136" s="405"/>
      <c r="G136" s="404">
        <v>43321.84</v>
      </c>
      <c r="H136" s="405"/>
      <c r="I136" s="413">
        <v>0.88</v>
      </c>
      <c r="J136" s="405"/>
      <c r="K136" s="404">
        <v>259124.05</v>
      </c>
      <c r="L136" s="294">
        <f>VLOOKUP(A136,'[1]De x Para'!A:C,3,0)</f>
        <v>0</v>
      </c>
      <c r="M136" s="420">
        <f t="shared" si="0"/>
        <v>43320.959999999999</v>
      </c>
    </row>
    <row r="137" spans="1:13">
      <c r="A137" s="402" t="s">
        <v>764</v>
      </c>
      <c r="B137" s="394" t="s">
        <v>158</v>
      </c>
      <c r="C137" s="402" t="s">
        <v>765</v>
      </c>
      <c r="D137" s="403"/>
      <c r="E137" s="404">
        <v>215803.09</v>
      </c>
      <c r="F137" s="405"/>
      <c r="G137" s="404">
        <v>43321.84</v>
      </c>
      <c r="H137" s="405"/>
      <c r="I137" s="413">
        <v>0.88</v>
      </c>
      <c r="J137" s="405"/>
      <c r="K137" s="404">
        <v>259124.05</v>
      </c>
      <c r="L137" s="294">
        <f>VLOOKUP(A137,'[1]De x Para'!A:C,3,0)</f>
        <v>0</v>
      </c>
      <c r="M137" s="420">
        <f t="shared" si="0"/>
        <v>43320.959999999999</v>
      </c>
    </row>
    <row r="138" spans="1:13">
      <c r="A138" s="406" t="s">
        <v>770</v>
      </c>
      <c r="B138" s="394" t="s">
        <v>158</v>
      </c>
      <c r="C138" s="406" t="s">
        <v>771</v>
      </c>
      <c r="D138" s="407"/>
      <c r="E138" s="408">
        <v>127987.4</v>
      </c>
      <c r="F138" s="409"/>
      <c r="G138" s="408">
        <v>26211.78</v>
      </c>
      <c r="H138" s="409"/>
      <c r="I138" s="410">
        <v>0.87</v>
      </c>
      <c r="J138" s="409"/>
      <c r="K138" s="408">
        <v>154198.31</v>
      </c>
      <c r="L138" s="294" t="str">
        <f>VLOOKUP(A138,'[1]De x Para'!A:C,3,0)</f>
        <v>7.1.1.1</v>
      </c>
      <c r="M138" s="420">
        <f t="shared" si="0"/>
        <v>26210.91</v>
      </c>
    </row>
    <row r="139" spans="1:13">
      <c r="A139" s="406" t="s">
        <v>776</v>
      </c>
      <c r="B139" s="394" t="s">
        <v>158</v>
      </c>
      <c r="C139" s="406" t="s">
        <v>777</v>
      </c>
      <c r="D139" s="407"/>
      <c r="E139" s="408">
        <v>34713.97</v>
      </c>
      <c r="F139" s="409"/>
      <c r="G139" s="408">
        <v>7109.32</v>
      </c>
      <c r="H139" s="409"/>
      <c r="I139" s="410">
        <v>0</v>
      </c>
      <c r="J139" s="409"/>
      <c r="K139" s="408">
        <v>41823.29</v>
      </c>
      <c r="L139" s="294" t="str">
        <f>VLOOKUP(A139,'[1]De x Para'!A:C,3,0)</f>
        <v>7.1.1.1</v>
      </c>
      <c r="M139" s="420">
        <f t="shared" si="0"/>
        <v>7109.32</v>
      </c>
    </row>
    <row r="140" spans="1:13">
      <c r="A140" s="406" t="s">
        <v>781</v>
      </c>
      <c r="B140" s="394" t="s">
        <v>158</v>
      </c>
      <c r="C140" s="406" t="s">
        <v>782</v>
      </c>
      <c r="D140" s="407"/>
      <c r="E140" s="408">
        <v>10238.92</v>
      </c>
      <c r="F140" s="409"/>
      <c r="G140" s="408">
        <v>2096.9</v>
      </c>
      <c r="H140" s="409"/>
      <c r="I140" s="410">
        <v>0</v>
      </c>
      <c r="J140" s="409"/>
      <c r="K140" s="408">
        <v>12335.82</v>
      </c>
      <c r="L140" s="294" t="str">
        <f>VLOOKUP(A140,'[1]De x Para'!A:C,3,0)</f>
        <v>7.1.1.1</v>
      </c>
      <c r="M140" s="420">
        <f t="shared" si="0"/>
        <v>2096.9</v>
      </c>
    </row>
    <row r="141" spans="1:13">
      <c r="A141" s="406" t="s">
        <v>786</v>
      </c>
      <c r="B141" s="394" t="s">
        <v>158</v>
      </c>
      <c r="C141" s="406" t="s">
        <v>787</v>
      </c>
      <c r="D141" s="407"/>
      <c r="E141" s="408">
        <v>1279.8499999999999</v>
      </c>
      <c r="F141" s="409"/>
      <c r="G141" s="410">
        <v>262.11</v>
      </c>
      <c r="H141" s="409"/>
      <c r="I141" s="410">
        <v>0</v>
      </c>
      <c r="J141" s="409"/>
      <c r="K141" s="408">
        <v>1541.96</v>
      </c>
      <c r="L141" s="294" t="str">
        <f>VLOOKUP(A141,'[1]De x Para'!A:C,3,0)</f>
        <v>7.1.1.1</v>
      </c>
      <c r="M141" s="420">
        <f t="shared" si="0"/>
        <v>262.11</v>
      </c>
    </row>
    <row r="142" spans="1:13">
      <c r="A142" s="406" t="s">
        <v>792</v>
      </c>
      <c r="B142" s="394" t="s">
        <v>158</v>
      </c>
      <c r="C142" s="406" t="s">
        <v>793</v>
      </c>
      <c r="D142" s="407"/>
      <c r="E142" s="408">
        <v>3298</v>
      </c>
      <c r="F142" s="409"/>
      <c r="G142" s="410">
        <v>704</v>
      </c>
      <c r="H142" s="409"/>
      <c r="I142" s="410">
        <v>0</v>
      </c>
      <c r="J142" s="409"/>
      <c r="K142" s="408">
        <v>4002</v>
      </c>
      <c r="L142" s="294" t="str">
        <f>VLOOKUP(A142,'[1]De x Para'!A:C,3,0)</f>
        <v>7.1.1.1</v>
      </c>
      <c r="M142" s="420">
        <f t="shared" si="0"/>
        <v>704</v>
      </c>
    </row>
    <row r="143" spans="1:13">
      <c r="A143" s="406" t="s">
        <v>800</v>
      </c>
      <c r="B143" s="394" t="s">
        <v>158</v>
      </c>
      <c r="C143" s="406" t="s">
        <v>584</v>
      </c>
      <c r="D143" s="407"/>
      <c r="E143" s="408">
        <v>10921.36</v>
      </c>
      <c r="F143" s="409"/>
      <c r="G143" s="408">
        <v>2184.27</v>
      </c>
      <c r="H143" s="409"/>
      <c r="I143" s="410">
        <v>0</v>
      </c>
      <c r="J143" s="409"/>
      <c r="K143" s="408">
        <v>13105.63</v>
      </c>
      <c r="L143" s="294" t="str">
        <f>VLOOKUP(A143,'[1]De x Para'!A:C,3,0)</f>
        <v>7.1.1.1</v>
      </c>
      <c r="M143" s="420">
        <f t="shared" si="0"/>
        <v>2184.27</v>
      </c>
    </row>
    <row r="144" spans="1:13">
      <c r="A144" s="406" t="s">
        <v>805</v>
      </c>
      <c r="B144" s="394" t="s">
        <v>158</v>
      </c>
      <c r="C144" s="406" t="s">
        <v>806</v>
      </c>
      <c r="D144" s="407"/>
      <c r="E144" s="408">
        <v>16778.84</v>
      </c>
      <c r="F144" s="409"/>
      <c r="G144" s="408">
        <v>2912.36</v>
      </c>
      <c r="H144" s="409"/>
      <c r="I144" s="410">
        <v>0</v>
      </c>
      <c r="J144" s="409"/>
      <c r="K144" s="408">
        <v>19691.2</v>
      </c>
      <c r="L144" s="294" t="str">
        <f>VLOOKUP(A144,'[1]De x Para'!A:C,3,0)</f>
        <v>7.1.1.1</v>
      </c>
      <c r="M144" s="420">
        <f t="shared" si="0"/>
        <v>2912.36</v>
      </c>
    </row>
    <row r="145" spans="1:13">
      <c r="A145" s="406" t="s">
        <v>810</v>
      </c>
      <c r="B145" s="394" t="s">
        <v>158</v>
      </c>
      <c r="C145" s="406" t="s">
        <v>811</v>
      </c>
      <c r="D145" s="407"/>
      <c r="E145" s="410">
        <v>873.7</v>
      </c>
      <c r="F145" s="409"/>
      <c r="G145" s="410">
        <v>174.75</v>
      </c>
      <c r="H145" s="409"/>
      <c r="I145" s="410">
        <v>0</v>
      </c>
      <c r="J145" s="409"/>
      <c r="K145" s="408">
        <v>1048.45</v>
      </c>
      <c r="L145" s="294" t="str">
        <f>VLOOKUP(A145,'[1]De x Para'!A:C,3,0)</f>
        <v>7.1.1.1</v>
      </c>
      <c r="M145" s="420">
        <f t="shared" si="0"/>
        <v>174.75</v>
      </c>
    </row>
    <row r="146" spans="1:13">
      <c r="A146" s="406" t="s">
        <v>815</v>
      </c>
      <c r="B146" s="394" t="s">
        <v>158</v>
      </c>
      <c r="C146" s="406" t="s">
        <v>816</v>
      </c>
      <c r="D146" s="407"/>
      <c r="E146" s="408">
        <v>1342.31</v>
      </c>
      <c r="F146" s="409"/>
      <c r="G146" s="410">
        <v>232.98</v>
      </c>
      <c r="H146" s="409"/>
      <c r="I146" s="410">
        <v>0</v>
      </c>
      <c r="J146" s="409"/>
      <c r="K146" s="408">
        <v>1575.29</v>
      </c>
      <c r="L146" s="294" t="str">
        <f>VLOOKUP(A146,'[1]De x Para'!A:C,3,0)</f>
        <v>7.1.1.1</v>
      </c>
      <c r="M146" s="420">
        <f t="shared" si="0"/>
        <v>232.98</v>
      </c>
    </row>
    <row r="147" spans="1:13">
      <c r="A147" s="406" t="s">
        <v>820</v>
      </c>
      <c r="B147" s="394" t="s">
        <v>158</v>
      </c>
      <c r="C147" s="406" t="s">
        <v>821</v>
      </c>
      <c r="D147" s="407"/>
      <c r="E147" s="410">
        <v>109.21</v>
      </c>
      <c r="F147" s="409"/>
      <c r="G147" s="410">
        <v>21.85</v>
      </c>
      <c r="H147" s="409"/>
      <c r="I147" s="410">
        <v>0</v>
      </c>
      <c r="J147" s="409"/>
      <c r="K147" s="410">
        <v>131.06</v>
      </c>
      <c r="L147" s="294" t="str">
        <f>VLOOKUP(A147,'[1]De x Para'!A:C,3,0)</f>
        <v>7.1.1.1</v>
      </c>
      <c r="M147" s="420">
        <f t="shared" si="0"/>
        <v>21.85</v>
      </c>
    </row>
    <row r="148" spans="1:13">
      <c r="A148" s="406" t="s">
        <v>825</v>
      </c>
      <c r="B148" s="394" t="s">
        <v>158</v>
      </c>
      <c r="C148" s="406" t="s">
        <v>826</v>
      </c>
      <c r="D148" s="407"/>
      <c r="E148" s="410">
        <v>167.78</v>
      </c>
      <c r="F148" s="409"/>
      <c r="G148" s="410">
        <v>29.13</v>
      </c>
      <c r="H148" s="409"/>
      <c r="I148" s="410">
        <v>0</v>
      </c>
      <c r="J148" s="409"/>
      <c r="K148" s="410">
        <v>196.91</v>
      </c>
      <c r="L148" s="294" t="str">
        <f>VLOOKUP(A148,'[1]De x Para'!A:C,3,0)</f>
        <v>7.1.1.1</v>
      </c>
      <c r="M148" s="420">
        <f t="shared" si="0"/>
        <v>29.13</v>
      </c>
    </row>
    <row r="149" spans="1:13">
      <c r="A149" s="406" t="s">
        <v>830</v>
      </c>
      <c r="B149" s="394" t="s">
        <v>158</v>
      </c>
      <c r="C149" s="406" t="s">
        <v>831</v>
      </c>
      <c r="D149" s="407"/>
      <c r="E149" s="408">
        <v>2962.22</v>
      </c>
      <c r="F149" s="409"/>
      <c r="G149" s="410">
        <v>592.45000000000005</v>
      </c>
      <c r="H149" s="409"/>
      <c r="I149" s="410">
        <v>0</v>
      </c>
      <c r="J149" s="409"/>
      <c r="K149" s="408">
        <v>3554.67</v>
      </c>
      <c r="L149" s="294" t="str">
        <f>VLOOKUP(A149,'[1]De x Para'!A:C,3,0)</f>
        <v>7.1.1.1</v>
      </c>
      <c r="M149" s="420">
        <f t="shared" si="0"/>
        <v>592.45000000000005</v>
      </c>
    </row>
    <row r="150" spans="1:13">
      <c r="A150" s="406" t="s">
        <v>836</v>
      </c>
      <c r="B150" s="394" t="s">
        <v>158</v>
      </c>
      <c r="C150" s="406" t="s">
        <v>837</v>
      </c>
      <c r="D150" s="407"/>
      <c r="E150" s="408">
        <v>5129.53</v>
      </c>
      <c r="F150" s="409"/>
      <c r="G150" s="410">
        <v>789.94</v>
      </c>
      <c r="H150" s="409"/>
      <c r="I150" s="410">
        <v>0.01</v>
      </c>
      <c r="J150" s="409"/>
      <c r="K150" s="408">
        <v>5919.46</v>
      </c>
      <c r="L150" s="294" t="str">
        <f>VLOOKUP(A150,'[1]De x Para'!A:C,3,0)</f>
        <v>7.1.1.1</v>
      </c>
      <c r="M150" s="420">
        <f t="shared" si="0"/>
        <v>789.93000000000006</v>
      </c>
    </row>
    <row r="151" spans="1:13">
      <c r="A151" s="411"/>
      <c r="B151" s="394" t="s">
        <v>158</v>
      </c>
      <c r="C151" s="411" t="s">
        <v>158</v>
      </c>
      <c r="D151" s="412"/>
      <c r="E151" s="412"/>
      <c r="F151" s="412"/>
      <c r="G151" s="412"/>
      <c r="H151" s="412"/>
      <c r="I151" s="412"/>
      <c r="J151" s="412"/>
      <c r="K151" s="412"/>
      <c r="L151" s="294"/>
      <c r="M151" s="420"/>
    </row>
    <row r="152" spans="1:13">
      <c r="A152" s="402" t="s">
        <v>889</v>
      </c>
      <c r="B152" s="394" t="s">
        <v>158</v>
      </c>
      <c r="C152" s="402" t="s">
        <v>890</v>
      </c>
      <c r="D152" s="403"/>
      <c r="E152" s="404">
        <v>2600522.9500000002</v>
      </c>
      <c r="F152" s="405"/>
      <c r="G152" s="404">
        <v>555555.49</v>
      </c>
      <c r="H152" s="405"/>
      <c r="I152" s="404">
        <v>37527.9</v>
      </c>
      <c r="J152" s="405"/>
      <c r="K152" s="404">
        <v>3118550.54</v>
      </c>
      <c r="L152" s="294">
        <f>VLOOKUP(A152,'[1]De x Para'!A:C,3,0)</f>
        <v>0</v>
      </c>
      <c r="M152" s="420">
        <f t="shared" si="0"/>
        <v>518027.58999999997</v>
      </c>
    </row>
    <row r="153" spans="1:13">
      <c r="A153" s="402" t="s">
        <v>895</v>
      </c>
      <c r="B153" s="394" t="s">
        <v>158</v>
      </c>
      <c r="C153" s="402" t="s">
        <v>765</v>
      </c>
      <c r="D153" s="403"/>
      <c r="E153" s="404">
        <v>548561.26</v>
      </c>
      <c r="F153" s="405"/>
      <c r="G153" s="404">
        <v>118503.27</v>
      </c>
      <c r="H153" s="405"/>
      <c r="I153" s="404">
        <v>6470.8</v>
      </c>
      <c r="J153" s="405"/>
      <c r="K153" s="404">
        <v>660593.73</v>
      </c>
      <c r="L153" s="294">
        <f>VLOOKUP(A153,'[1]De x Para'!A:C,3,0)</f>
        <v>0</v>
      </c>
      <c r="M153" s="420">
        <f t="shared" si="0"/>
        <v>112032.47</v>
      </c>
    </row>
    <row r="154" spans="1:13">
      <c r="A154" s="406" t="s">
        <v>900</v>
      </c>
      <c r="B154" s="394" t="s">
        <v>158</v>
      </c>
      <c r="C154" s="406" t="s">
        <v>901</v>
      </c>
      <c r="D154" s="407"/>
      <c r="E154" s="408">
        <v>294386.84999999998</v>
      </c>
      <c r="F154" s="409"/>
      <c r="G154" s="408">
        <v>60994.74</v>
      </c>
      <c r="H154" s="409"/>
      <c r="I154" s="410">
        <v>421.37</v>
      </c>
      <c r="J154" s="409"/>
      <c r="K154" s="408">
        <v>354960.22</v>
      </c>
      <c r="L154" s="294" t="str">
        <f>VLOOKUP(A154,'[1]De x Para'!A:C,3,0)</f>
        <v>7.1.2.1</v>
      </c>
      <c r="M154" s="420">
        <f t="shared" si="0"/>
        <v>60573.369999999995</v>
      </c>
    </row>
    <row r="155" spans="1:13">
      <c r="A155" s="406" t="s">
        <v>906</v>
      </c>
      <c r="B155" s="394" t="s">
        <v>158</v>
      </c>
      <c r="C155" s="406" t="s">
        <v>907</v>
      </c>
      <c r="D155" s="407"/>
      <c r="E155" s="410">
        <v>666.35</v>
      </c>
      <c r="F155" s="409"/>
      <c r="G155" s="410">
        <v>9.73</v>
      </c>
      <c r="H155" s="409"/>
      <c r="I155" s="410">
        <v>0</v>
      </c>
      <c r="J155" s="409"/>
      <c r="K155" s="410">
        <v>676.08</v>
      </c>
      <c r="L155" s="294" t="str">
        <f>VLOOKUP(A155,'[1]De x Para'!A:C,3,0)</f>
        <v>7.1.2.1</v>
      </c>
      <c r="M155" s="420">
        <f t="shared" si="0"/>
        <v>9.73</v>
      </c>
    </row>
    <row r="156" spans="1:13">
      <c r="A156" s="406" t="s">
        <v>909</v>
      </c>
      <c r="B156" s="394" t="s">
        <v>158</v>
      </c>
      <c r="C156" s="406" t="s">
        <v>910</v>
      </c>
      <c r="D156" s="407"/>
      <c r="E156" s="410">
        <v>-1.28</v>
      </c>
      <c r="F156" s="409"/>
      <c r="G156" s="410">
        <v>0</v>
      </c>
      <c r="H156" s="409"/>
      <c r="I156" s="410">
        <v>0</v>
      </c>
      <c r="J156" s="409"/>
      <c r="K156" s="410">
        <v>-1.28</v>
      </c>
      <c r="L156" s="294" t="str">
        <f>VLOOKUP(A156,'[1]De x Para'!A:C,3,0)</f>
        <v>7.1.2.1</v>
      </c>
      <c r="M156" s="420">
        <f t="shared" si="0"/>
        <v>0</v>
      </c>
    </row>
    <row r="157" spans="1:13">
      <c r="A157" s="406" t="s">
        <v>915</v>
      </c>
      <c r="B157" s="394" t="s">
        <v>158</v>
      </c>
      <c r="C157" s="406" t="s">
        <v>916</v>
      </c>
      <c r="D157" s="407"/>
      <c r="E157" s="408">
        <v>79868.92</v>
      </c>
      <c r="F157" s="409"/>
      <c r="G157" s="408">
        <v>16544.88</v>
      </c>
      <c r="H157" s="409"/>
      <c r="I157" s="410">
        <v>0</v>
      </c>
      <c r="J157" s="409"/>
      <c r="K157" s="408">
        <v>96413.8</v>
      </c>
      <c r="L157" s="294" t="str">
        <f>VLOOKUP(A157,'[1]De x Para'!A:C,3,0)</f>
        <v>7.1.2.1</v>
      </c>
      <c r="M157" s="420">
        <f t="shared" si="0"/>
        <v>16544.88</v>
      </c>
    </row>
    <row r="158" spans="1:13">
      <c r="A158" s="406" t="s">
        <v>920</v>
      </c>
      <c r="B158" s="394" t="s">
        <v>158</v>
      </c>
      <c r="C158" s="406" t="s">
        <v>921</v>
      </c>
      <c r="D158" s="407"/>
      <c r="E158" s="408">
        <v>23557.24</v>
      </c>
      <c r="F158" s="409"/>
      <c r="G158" s="408">
        <v>4939.59</v>
      </c>
      <c r="H158" s="409"/>
      <c r="I158" s="410">
        <v>0</v>
      </c>
      <c r="J158" s="409"/>
      <c r="K158" s="408">
        <v>28496.83</v>
      </c>
      <c r="L158" s="294" t="str">
        <f>VLOOKUP(A158,'[1]De x Para'!A:C,3,0)</f>
        <v>7.1.2.1</v>
      </c>
      <c r="M158" s="420">
        <f t="shared" si="0"/>
        <v>4939.59</v>
      </c>
    </row>
    <row r="159" spans="1:13">
      <c r="A159" s="406" t="s">
        <v>925</v>
      </c>
      <c r="B159" s="394" t="s">
        <v>158</v>
      </c>
      <c r="C159" s="406" t="s">
        <v>926</v>
      </c>
      <c r="D159" s="407"/>
      <c r="E159" s="408">
        <v>2944.66</v>
      </c>
      <c r="F159" s="409"/>
      <c r="G159" s="410">
        <v>617.46</v>
      </c>
      <c r="H159" s="409"/>
      <c r="I159" s="410">
        <v>0</v>
      </c>
      <c r="J159" s="409"/>
      <c r="K159" s="408">
        <v>3562.12</v>
      </c>
      <c r="L159" s="294" t="str">
        <f>VLOOKUP(A159,'[1]De x Para'!A:C,3,0)</f>
        <v>7.1.2.1</v>
      </c>
      <c r="M159" s="420">
        <f t="shared" si="0"/>
        <v>617.46</v>
      </c>
    </row>
    <row r="160" spans="1:13">
      <c r="A160" s="406" t="s">
        <v>930</v>
      </c>
      <c r="B160" s="394" t="s">
        <v>158</v>
      </c>
      <c r="C160" s="406" t="s">
        <v>931</v>
      </c>
      <c r="D160" s="407"/>
      <c r="E160" s="408">
        <v>14593.9</v>
      </c>
      <c r="F160" s="409"/>
      <c r="G160" s="408">
        <v>8628.26</v>
      </c>
      <c r="H160" s="409"/>
      <c r="I160" s="408">
        <v>5644.52</v>
      </c>
      <c r="J160" s="409"/>
      <c r="K160" s="408">
        <v>17577.64</v>
      </c>
      <c r="L160" s="294" t="str">
        <f>VLOOKUP(A160,'[1]De x Para'!A:C,3,0)</f>
        <v>7.1.2.1</v>
      </c>
      <c r="M160" s="420">
        <f t="shared" si="0"/>
        <v>2983.74</v>
      </c>
    </row>
    <row r="161" spans="1:13">
      <c r="A161" s="406" t="s">
        <v>939</v>
      </c>
      <c r="B161" s="394" t="s">
        <v>158</v>
      </c>
      <c r="C161" s="406" t="s">
        <v>793</v>
      </c>
      <c r="D161" s="407"/>
      <c r="E161" s="408">
        <v>39766</v>
      </c>
      <c r="F161" s="409"/>
      <c r="G161" s="408">
        <v>8640</v>
      </c>
      <c r="H161" s="409"/>
      <c r="I161" s="410">
        <v>0</v>
      </c>
      <c r="J161" s="409"/>
      <c r="K161" s="408">
        <v>48406</v>
      </c>
      <c r="L161" s="294" t="str">
        <f>VLOOKUP(A161,'[1]De x Para'!A:C,3,0)</f>
        <v>7.1.2.1</v>
      </c>
      <c r="M161" s="420">
        <f t="shared" si="0"/>
        <v>8640</v>
      </c>
    </row>
    <row r="162" spans="1:13">
      <c r="A162" s="406" t="s">
        <v>943</v>
      </c>
      <c r="B162" s="394" t="s">
        <v>158</v>
      </c>
      <c r="C162" s="406" t="s">
        <v>798</v>
      </c>
      <c r="D162" s="407"/>
      <c r="E162" s="408">
        <v>4236.68</v>
      </c>
      <c r="F162" s="409"/>
      <c r="G162" s="408">
        <v>1544.19</v>
      </c>
      <c r="H162" s="409"/>
      <c r="I162" s="410">
        <v>388.68</v>
      </c>
      <c r="J162" s="409"/>
      <c r="K162" s="408">
        <v>5392.19</v>
      </c>
      <c r="L162" s="294" t="str">
        <f>VLOOKUP(A162,'[1]De x Para'!A:C,3,0)</f>
        <v>7.1.2.1</v>
      </c>
      <c r="M162" s="420">
        <f t="shared" si="0"/>
        <v>1155.51</v>
      </c>
    </row>
    <row r="163" spans="1:13">
      <c r="A163" s="406" t="s">
        <v>951</v>
      </c>
      <c r="B163" s="394" t="s">
        <v>158</v>
      </c>
      <c r="C163" s="406" t="s">
        <v>584</v>
      </c>
      <c r="D163" s="407"/>
      <c r="E163" s="408">
        <v>25640.799999999999</v>
      </c>
      <c r="F163" s="409"/>
      <c r="G163" s="408">
        <v>5139.66</v>
      </c>
      <c r="H163" s="409"/>
      <c r="I163" s="410">
        <v>0</v>
      </c>
      <c r="J163" s="409"/>
      <c r="K163" s="408">
        <v>30780.46</v>
      </c>
      <c r="L163" s="294" t="str">
        <f>VLOOKUP(A163,'[1]De x Para'!A:C,3,0)</f>
        <v>7.1.2.1</v>
      </c>
      <c r="M163" s="420">
        <f t="shared" si="0"/>
        <v>5139.66</v>
      </c>
    </row>
    <row r="164" spans="1:13">
      <c r="A164" s="406" t="s">
        <v>956</v>
      </c>
      <c r="B164" s="394" t="s">
        <v>158</v>
      </c>
      <c r="C164" s="406" t="s">
        <v>806</v>
      </c>
      <c r="D164" s="407"/>
      <c r="E164" s="408">
        <v>38886.410000000003</v>
      </c>
      <c r="F164" s="409"/>
      <c r="G164" s="408">
        <v>6857.98</v>
      </c>
      <c r="H164" s="409"/>
      <c r="I164" s="410">
        <v>9.73</v>
      </c>
      <c r="J164" s="409"/>
      <c r="K164" s="408">
        <v>45734.66</v>
      </c>
      <c r="L164" s="294" t="str">
        <f>VLOOKUP(A164,'[1]De x Para'!A:C,3,0)</f>
        <v>7.1.2.1</v>
      </c>
      <c r="M164" s="420">
        <f t="shared" si="0"/>
        <v>6848.25</v>
      </c>
    </row>
    <row r="165" spans="1:13">
      <c r="A165" s="406" t="s">
        <v>960</v>
      </c>
      <c r="B165" s="394" t="s">
        <v>158</v>
      </c>
      <c r="C165" s="406" t="s">
        <v>811</v>
      </c>
      <c r="D165" s="407"/>
      <c r="E165" s="408">
        <v>2051.17</v>
      </c>
      <c r="F165" s="409"/>
      <c r="G165" s="410">
        <v>411.21</v>
      </c>
      <c r="H165" s="409"/>
      <c r="I165" s="410">
        <v>0</v>
      </c>
      <c r="J165" s="409"/>
      <c r="K165" s="408">
        <v>2462.38</v>
      </c>
      <c r="L165" s="294" t="str">
        <f>VLOOKUP(A165,'[1]De x Para'!A:C,3,0)</f>
        <v>7.1.2.1</v>
      </c>
      <c r="M165" s="420">
        <f t="shared" si="0"/>
        <v>411.21</v>
      </c>
    </row>
    <row r="166" spans="1:13">
      <c r="A166" s="406" t="s">
        <v>964</v>
      </c>
      <c r="B166" s="394" t="s">
        <v>158</v>
      </c>
      <c r="C166" s="406" t="s">
        <v>816</v>
      </c>
      <c r="D166" s="407"/>
      <c r="E166" s="408">
        <v>2946.41</v>
      </c>
      <c r="F166" s="409"/>
      <c r="G166" s="410">
        <v>548.62</v>
      </c>
      <c r="H166" s="409"/>
      <c r="I166" s="410">
        <v>0.78</v>
      </c>
      <c r="J166" s="409"/>
      <c r="K166" s="408">
        <v>3494.25</v>
      </c>
      <c r="L166" s="294" t="str">
        <f>VLOOKUP(A166,'[1]De x Para'!A:C,3,0)</f>
        <v>7.1.2.1</v>
      </c>
      <c r="M166" s="420">
        <f t="shared" si="0"/>
        <v>547.84</v>
      </c>
    </row>
    <row r="167" spans="1:13">
      <c r="A167" s="406" t="s">
        <v>969</v>
      </c>
      <c r="B167" s="394" t="s">
        <v>158</v>
      </c>
      <c r="C167" s="406" t="s">
        <v>821</v>
      </c>
      <c r="D167" s="407"/>
      <c r="E167" s="410">
        <v>256.42</v>
      </c>
      <c r="F167" s="409"/>
      <c r="G167" s="410">
        <v>51.4</v>
      </c>
      <c r="H167" s="409"/>
      <c r="I167" s="410">
        <v>0</v>
      </c>
      <c r="J167" s="409"/>
      <c r="K167" s="410">
        <v>307.82</v>
      </c>
      <c r="L167" s="294" t="str">
        <f>VLOOKUP(A167,'[1]De x Para'!A:C,3,0)</f>
        <v>7.1.2.1</v>
      </c>
      <c r="M167" s="420">
        <f t="shared" si="0"/>
        <v>51.4</v>
      </c>
    </row>
    <row r="168" spans="1:13">
      <c r="A168" s="406" t="s">
        <v>973</v>
      </c>
      <c r="B168" s="394" t="s">
        <v>158</v>
      </c>
      <c r="C168" s="406" t="s">
        <v>826</v>
      </c>
      <c r="D168" s="407"/>
      <c r="E168" s="410">
        <v>368.28</v>
      </c>
      <c r="F168" s="409"/>
      <c r="G168" s="410">
        <v>68.58</v>
      </c>
      <c r="H168" s="409"/>
      <c r="I168" s="410">
        <v>0.1</v>
      </c>
      <c r="J168" s="409"/>
      <c r="K168" s="410">
        <v>436.76</v>
      </c>
      <c r="L168" s="294" t="str">
        <f>VLOOKUP(A168,'[1]De x Para'!A:C,3,0)</f>
        <v>7.1.2.1</v>
      </c>
      <c r="M168" s="420">
        <f t="shared" si="0"/>
        <v>68.48</v>
      </c>
    </row>
    <row r="169" spans="1:13">
      <c r="A169" s="406" t="s">
        <v>978</v>
      </c>
      <c r="B169" s="394" t="s">
        <v>158</v>
      </c>
      <c r="C169" s="406" t="s">
        <v>831</v>
      </c>
      <c r="D169" s="407"/>
      <c r="E169" s="408">
        <v>6954.59</v>
      </c>
      <c r="F169" s="409"/>
      <c r="G169" s="408">
        <v>1394.05</v>
      </c>
      <c r="H169" s="409"/>
      <c r="I169" s="410">
        <v>0</v>
      </c>
      <c r="J169" s="409"/>
      <c r="K169" s="408">
        <v>8348.64</v>
      </c>
      <c r="L169" s="294" t="str">
        <f>VLOOKUP(A169,'[1]De x Para'!A:C,3,0)</f>
        <v>7.1.2.1</v>
      </c>
      <c r="M169" s="420">
        <f t="shared" si="0"/>
        <v>1394.05</v>
      </c>
    </row>
    <row r="170" spans="1:13">
      <c r="A170" s="406" t="s">
        <v>982</v>
      </c>
      <c r="B170" s="394" t="s">
        <v>158</v>
      </c>
      <c r="C170" s="406" t="s">
        <v>837</v>
      </c>
      <c r="D170" s="407"/>
      <c r="E170" s="408">
        <v>11437.86</v>
      </c>
      <c r="F170" s="409"/>
      <c r="G170" s="408">
        <v>2112.92</v>
      </c>
      <c r="H170" s="409"/>
      <c r="I170" s="410">
        <v>5.62</v>
      </c>
      <c r="J170" s="409"/>
      <c r="K170" s="408">
        <v>13545.16</v>
      </c>
      <c r="L170" s="294" t="str">
        <f>VLOOKUP(A170,'[1]De x Para'!A:C,3,0)</f>
        <v>7.1.2.1</v>
      </c>
      <c r="M170" s="420">
        <f t="shared" si="0"/>
        <v>2107.3000000000002</v>
      </c>
    </row>
    <row r="171" spans="1:13">
      <c r="A171" s="411"/>
      <c r="B171" s="394" t="s">
        <v>158</v>
      </c>
      <c r="C171" s="411" t="s">
        <v>158</v>
      </c>
      <c r="D171" s="412"/>
      <c r="E171" s="412"/>
      <c r="F171" s="412"/>
      <c r="G171" s="412"/>
      <c r="H171" s="412"/>
      <c r="I171" s="412"/>
      <c r="J171" s="412"/>
      <c r="K171" s="412"/>
      <c r="L171" s="294"/>
      <c r="M171" s="420"/>
    </row>
    <row r="172" spans="1:13">
      <c r="A172" s="402" t="s">
        <v>987</v>
      </c>
      <c r="B172" s="394" t="s">
        <v>158</v>
      </c>
      <c r="C172" s="402" t="s">
        <v>842</v>
      </c>
      <c r="D172" s="403"/>
      <c r="E172" s="404">
        <v>2051961.69</v>
      </c>
      <c r="F172" s="405"/>
      <c r="G172" s="404">
        <v>437052.22</v>
      </c>
      <c r="H172" s="405"/>
      <c r="I172" s="404">
        <v>31057.1</v>
      </c>
      <c r="J172" s="405"/>
      <c r="K172" s="404">
        <v>2457956.81</v>
      </c>
      <c r="L172" s="294">
        <f>VLOOKUP(A172,'[1]De x Para'!A:C,3,0)</f>
        <v>0</v>
      </c>
      <c r="M172" s="420">
        <f t="shared" si="0"/>
        <v>405995.12</v>
      </c>
    </row>
    <row r="173" spans="1:13">
      <c r="A173" s="406" t="s">
        <v>992</v>
      </c>
      <c r="B173" s="394" t="s">
        <v>158</v>
      </c>
      <c r="C173" s="406" t="s">
        <v>901</v>
      </c>
      <c r="D173" s="407"/>
      <c r="E173" s="408">
        <v>1016417.6</v>
      </c>
      <c r="F173" s="409"/>
      <c r="G173" s="408">
        <v>212535.83</v>
      </c>
      <c r="H173" s="409"/>
      <c r="I173" s="408">
        <v>2892.82</v>
      </c>
      <c r="J173" s="409"/>
      <c r="K173" s="408">
        <v>1226060.6100000001</v>
      </c>
      <c r="L173" s="294" t="str">
        <f>VLOOKUP(A173,'[1]De x Para'!A:C,3,0)</f>
        <v>7.1.2.2</v>
      </c>
      <c r="M173" s="420">
        <f t="shared" si="0"/>
        <v>209643.00999999998</v>
      </c>
    </row>
    <row r="174" spans="1:13">
      <c r="A174" s="406" t="s">
        <v>997</v>
      </c>
      <c r="B174" s="394" t="s">
        <v>158</v>
      </c>
      <c r="C174" s="406" t="s">
        <v>907</v>
      </c>
      <c r="D174" s="407"/>
      <c r="E174" s="408">
        <v>4715.68</v>
      </c>
      <c r="F174" s="409"/>
      <c r="G174" s="410">
        <v>51.76</v>
      </c>
      <c r="H174" s="409"/>
      <c r="I174" s="410">
        <v>0</v>
      </c>
      <c r="J174" s="409"/>
      <c r="K174" s="408">
        <v>4767.4399999999996</v>
      </c>
      <c r="L174" s="294" t="str">
        <f>VLOOKUP(A174,'[1]De x Para'!A:C,3,0)</f>
        <v>7.1.2.2</v>
      </c>
      <c r="M174" s="420">
        <f t="shared" si="0"/>
        <v>51.76</v>
      </c>
    </row>
    <row r="175" spans="1:13">
      <c r="A175" s="406" t="s">
        <v>1001</v>
      </c>
      <c r="B175" s="394" t="s">
        <v>158</v>
      </c>
      <c r="C175" s="406" t="s">
        <v>910</v>
      </c>
      <c r="D175" s="407"/>
      <c r="E175" s="408">
        <v>1557.97</v>
      </c>
      <c r="F175" s="409"/>
      <c r="G175" s="410">
        <v>0</v>
      </c>
      <c r="H175" s="409"/>
      <c r="I175" s="410">
        <v>0</v>
      </c>
      <c r="J175" s="409"/>
      <c r="K175" s="408">
        <v>1557.97</v>
      </c>
      <c r="L175" s="294" t="str">
        <f>VLOOKUP(A175,'[1]De x Para'!A:C,3,0)</f>
        <v>7.1.2.2</v>
      </c>
      <c r="M175" s="420">
        <f t="shared" si="0"/>
        <v>0</v>
      </c>
    </row>
    <row r="176" spans="1:13">
      <c r="A176" s="406" t="s">
        <v>1003</v>
      </c>
      <c r="B176" s="394" t="s">
        <v>158</v>
      </c>
      <c r="C176" s="406" t="s">
        <v>913</v>
      </c>
      <c r="D176" s="407"/>
      <c r="E176" s="408">
        <v>26434.3</v>
      </c>
      <c r="F176" s="409"/>
      <c r="G176" s="408">
        <v>1345.06</v>
      </c>
      <c r="H176" s="409"/>
      <c r="I176" s="410">
        <v>0</v>
      </c>
      <c r="J176" s="409"/>
      <c r="K176" s="408">
        <v>27779.360000000001</v>
      </c>
      <c r="L176" s="294" t="str">
        <f>VLOOKUP(A176,'[1]De x Para'!A:C,3,0)</f>
        <v>7.1.2.2</v>
      </c>
      <c r="M176" s="420">
        <f t="shared" si="0"/>
        <v>1345.06</v>
      </c>
    </row>
    <row r="177" spans="1:13">
      <c r="A177" s="406" t="s">
        <v>1007</v>
      </c>
      <c r="B177" s="394" t="s">
        <v>158</v>
      </c>
      <c r="C177" s="406" t="s">
        <v>1008</v>
      </c>
      <c r="D177" s="407"/>
      <c r="E177" s="408">
        <v>301602.36</v>
      </c>
      <c r="F177" s="409"/>
      <c r="G177" s="408">
        <v>57537.74</v>
      </c>
      <c r="H177" s="409"/>
      <c r="I177" s="410">
        <v>0</v>
      </c>
      <c r="J177" s="409"/>
      <c r="K177" s="408">
        <v>359140.1</v>
      </c>
      <c r="L177" s="294" t="str">
        <f>VLOOKUP(A177,'[1]De x Para'!A:C,3,0)</f>
        <v>7.1.2.2</v>
      </c>
      <c r="M177" s="420">
        <f t="shared" si="0"/>
        <v>57537.74</v>
      </c>
    </row>
    <row r="178" spans="1:13">
      <c r="A178" s="406" t="s">
        <v>1012</v>
      </c>
      <c r="B178" s="394" t="s">
        <v>158</v>
      </c>
      <c r="C178" s="406" t="s">
        <v>1013</v>
      </c>
      <c r="D178" s="407"/>
      <c r="E178" s="408">
        <v>84296.58</v>
      </c>
      <c r="F178" s="409"/>
      <c r="G178" s="408">
        <v>16992.47</v>
      </c>
      <c r="H178" s="409"/>
      <c r="I178" s="410">
        <v>0</v>
      </c>
      <c r="J178" s="409"/>
      <c r="K178" s="408">
        <v>101289.05</v>
      </c>
      <c r="L178" s="294" t="str">
        <f>VLOOKUP(A178,'[1]De x Para'!A:C,3,0)</f>
        <v>7.1.2.2</v>
      </c>
      <c r="M178" s="420">
        <f t="shared" si="0"/>
        <v>16992.47</v>
      </c>
    </row>
    <row r="179" spans="1:13">
      <c r="A179" s="406" t="s">
        <v>1017</v>
      </c>
      <c r="B179" s="394" t="s">
        <v>158</v>
      </c>
      <c r="C179" s="406" t="s">
        <v>1018</v>
      </c>
      <c r="D179" s="407"/>
      <c r="E179" s="408">
        <v>10163.200000000001</v>
      </c>
      <c r="F179" s="409"/>
      <c r="G179" s="408">
        <v>2121.5500000000002</v>
      </c>
      <c r="H179" s="409"/>
      <c r="I179" s="410">
        <v>7.3</v>
      </c>
      <c r="J179" s="409"/>
      <c r="K179" s="408">
        <v>12277.45</v>
      </c>
      <c r="L179" s="294" t="str">
        <f>VLOOKUP(A179,'[1]De x Para'!A:C,3,0)</f>
        <v>7.1.2.2</v>
      </c>
      <c r="M179" s="420">
        <f t="shared" si="0"/>
        <v>2114.25</v>
      </c>
    </row>
    <row r="180" spans="1:13">
      <c r="A180" s="406" t="s">
        <v>1022</v>
      </c>
      <c r="B180" s="394" t="s">
        <v>158</v>
      </c>
      <c r="C180" s="406" t="s">
        <v>1023</v>
      </c>
      <c r="D180" s="407"/>
      <c r="E180" s="408">
        <v>71299.67</v>
      </c>
      <c r="F180" s="409"/>
      <c r="G180" s="408">
        <v>39686.68</v>
      </c>
      <c r="H180" s="409"/>
      <c r="I180" s="408">
        <v>12419.12</v>
      </c>
      <c r="J180" s="409"/>
      <c r="K180" s="408">
        <v>98567.23</v>
      </c>
      <c r="L180" s="294" t="str">
        <f>VLOOKUP(A180,'[1]De x Para'!A:C,3,0)</f>
        <v>7.1.2.2</v>
      </c>
      <c r="M180" s="420">
        <f t="shared" si="0"/>
        <v>27267.559999999998</v>
      </c>
    </row>
    <row r="181" spans="1:13">
      <c r="A181" s="406" t="s">
        <v>1028</v>
      </c>
      <c r="B181" s="394" t="s">
        <v>158</v>
      </c>
      <c r="C181" s="406" t="s">
        <v>793</v>
      </c>
      <c r="D181" s="407"/>
      <c r="E181" s="408">
        <v>167359.92000000001</v>
      </c>
      <c r="F181" s="409"/>
      <c r="G181" s="408">
        <v>33632</v>
      </c>
      <c r="H181" s="409"/>
      <c r="I181" s="410">
        <v>0</v>
      </c>
      <c r="J181" s="409"/>
      <c r="K181" s="408">
        <v>200991.92</v>
      </c>
      <c r="L181" s="294" t="str">
        <f>VLOOKUP(A181,'[1]De x Para'!A:C,3,0)</f>
        <v>7.1.2.2</v>
      </c>
      <c r="M181" s="420">
        <f t="shared" si="0"/>
        <v>33632</v>
      </c>
    </row>
    <row r="182" spans="1:13">
      <c r="A182" s="406" t="s">
        <v>1032</v>
      </c>
      <c r="B182" s="394" t="s">
        <v>158</v>
      </c>
      <c r="C182" s="406" t="s">
        <v>798</v>
      </c>
      <c r="D182" s="407"/>
      <c r="E182" s="408">
        <v>11020.04</v>
      </c>
      <c r="F182" s="409"/>
      <c r="G182" s="408">
        <v>7475.47</v>
      </c>
      <c r="H182" s="409"/>
      <c r="I182" s="408">
        <v>2730.82</v>
      </c>
      <c r="J182" s="409"/>
      <c r="K182" s="408">
        <v>15764.69</v>
      </c>
      <c r="L182" s="294" t="str">
        <f>VLOOKUP(A182,'[1]De x Para'!A:C,3,0)</f>
        <v>7.1.2.2</v>
      </c>
      <c r="M182" s="420">
        <f t="shared" si="0"/>
        <v>4744.6499999999996</v>
      </c>
    </row>
    <row r="183" spans="1:13">
      <c r="A183" s="406" t="s">
        <v>1037</v>
      </c>
      <c r="B183" s="394" t="s">
        <v>158</v>
      </c>
      <c r="C183" s="406" t="s">
        <v>949</v>
      </c>
      <c r="D183" s="407"/>
      <c r="E183" s="408">
        <v>10560</v>
      </c>
      <c r="F183" s="409"/>
      <c r="G183" s="408">
        <v>5160</v>
      </c>
      <c r="H183" s="409"/>
      <c r="I183" s="410">
        <v>39.99</v>
      </c>
      <c r="J183" s="409"/>
      <c r="K183" s="408">
        <v>15680.01</v>
      </c>
      <c r="L183" s="294" t="str">
        <f>VLOOKUP(A183,'[1]De x Para'!A:C,3,0)</f>
        <v>7.1.2.2</v>
      </c>
      <c r="M183" s="420">
        <f t="shared" si="0"/>
        <v>5120.01</v>
      </c>
    </row>
    <row r="184" spans="1:13">
      <c r="A184" s="406" t="s">
        <v>1039</v>
      </c>
      <c r="B184" s="394" t="s">
        <v>158</v>
      </c>
      <c r="C184" s="406" t="s">
        <v>584</v>
      </c>
      <c r="D184" s="407"/>
      <c r="E184" s="408">
        <v>91943.84</v>
      </c>
      <c r="F184" s="409"/>
      <c r="G184" s="408">
        <v>18473.41</v>
      </c>
      <c r="H184" s="409"/>
      <c r="I184" s="408">
        <v>9653.64</v>
      </c>
      <c r="J184" s="409"/>
      <c r="K184" s="408">
        <v>100763.61</v>
      </c>
      <c r="L184" s="294" t="str">
        <f>VLOOKUP(A184,'[1]De x Para'!A:C,3,0)</f>
        <v>7.1.2.2</v>
      </c>
      <c r="M184" s="420">
        <f t="shared" si="0"/>
        <v>8819.77</v>
      </c>
    </row>
    <row r="185" spans="1:13">
      <c r="A185" s="406" t="s">
        <v>1044</v>
      </c>
      <c r="B185" s="394" t="s">
        <v>158</v>
      </c>
      <c r="C185" s="406" t="s">
        <v>806</v>
      </c>
      <c r="D185" s="407"/>
      <c r="E185" s="408">
        <v>153092.18</v>
      </c>
      <c r="F185" s="409"/>
      <c r="G185" s="408">
        <v>23820.58</v>
      </c>
      <c r="H185" s="409"/>
      <c r="I185" s="410">
        <v>100.02</v>
      </c>
      <c r="J185" s="409"/>
      <c r="K185" s="408">
        <v>176812.74</v>
      </c>
      <c r="L185" s="294" t="str">
        <f>VLOOKUP(A185,'[1]De x Para'!A:C,3,0)</f>
        <v>7.1.2.2</v>
      </c>
      <c r="M185" s="420">
        <f t="shared" si="0"/>
        <v>23720.560000000001</v>
      </c>
    </row>
    <row r="186" spans="1:13">
      <c r="A186" s="406" t="s">
        <v>1049</v>
      </c>
      <c r="B186" s="394" t="s">
        <v>158</v>
      </c>
      <c r="C186" s="406" t="s">
        <v>811</v>
      </c>
      <c r="D186" s="407"/>
      <c r="E186" s="408">
        <v>7342.89</v>
      </c>
      <c r="F186" s="409"/>
      <c r="G186" s="408">
        <v>1477.99</v>
      </c>
      <c r="H186" s="409"/>
      <c r="I186" s="410">
        <v>0</v>
      </c>
      <c r="J186" s="409"/>
      <c r="K186" s="408">
        <v>8820.8799999999992</v>
      </c>
      <c r="L186" s="294" t="str">
        <f>VLOOKUP(A186,'[1]De x Para'!A:C,3,0)</f>
        <v>7.1.2.2</v>
      </c>
      <c r="M186" s="420">
        <f t="shared" si="0"/>
        <v>1477.99</v>
      </c>
    </row>
    <row r="187" spans="1:13">
      <c r="A187" s="406" t="s">
        <v>1054</v>
      </c>
      <c r="B187" s="394" t="s">
        <v>158</v>
      </c>
      <c r="C187" s="406" t="s">
        <v>816</v>
      </c>
      <c r="D187" s="407"/>
      <c r="E187" s="408">
        <v>8918.11</v>
      </c>
      <c r="F187" s="409"/>
      <c r="G187" s="408">
        <v>1894.6</v>
      </c>
      <c r="H187" s="409"/>
      <c r="I187" s="410">
        <v>92.45</v>
      </c>
      <c r="J187" s="409"/>
      <c r="K187" s="408">
        <v>10720.26</v>
      </c>
      <c r="L187" s="294" t="str">
        <f>VLOOKUP(A187,'[1]De x Para'!A:C,3,0)</f>
        <v>7.1.2.2</v>
      </c>
      <c r="M187" s="420">
        <f t="shared" si="0"/>
        <v>1802.1499999999999</v>
      </c>
    </row>
    <row r="188" spans="1:13">
      <c r="A188" s="406" t="s">
        <v>1059</v>
      </c>
      <c r="B188" s="394" t="s">
        <v>158</v>
      </c>
      <c r="C188" s="406" t="s">
        <v>821</v>
      </c>
      <c r="D188" s="407"/>
      <c r="E188" s="410">
        <v>917.87</v>
      </c>
      <c r="F188" s="409"/>
      <c r="G188" s="410">
        <v>184.74</v>
      </c>
      <c r="H188" s="409"/>
      <c r="I188" s="410">
        <v>0</v>
      </c>
      <c r="J188" s="409"/>
      <c r="K188" s="408">
        <v>1102.6099999999999</v>
      </c>
      <c r="L188" s="294" t="str">
        <f>VLOOKUP(A188,'[1]De x Para'!A:C,3,0)</f>
        <v>7.1.2.2</v>
      </c>
      <c r="M188" s="420">
        <f t="shared" si="0"/>
        <v>184.74</v>
      </c>
    </row>
    <row r="189" spans="1:13">
      <c r="A189" s="406" t="s">
        <v>1064</v>
      </c>
      <c r="B189" s="394" t="s">
        <v>158</v>
      </c>
      <c r="C189" s="406" t="s">
        <v>826</v>
      </c>
      <c r="D189" s="407"/>
      <c r="E189" s="408">
        <v>1114.76</v>
      </c>
      <c r="F189" s="409"/>
      <c r="G189" s="410">
        <v>236.85</v>
      </c>
      <c r="H189" s="409"/>
      <c r="I189" s="410">
        <v>11.58</v>
      </c>
      <c r="J189" s="409"/>
      <c r="K189" s="408">
        <v>1340.03</v>
      </c>
      <c r="L189" s="294" t="str">
        <f>VLOOKUP(A189,'[1]De x Para'!A:C,3,0)</f>
        <v>7.1.2.2</v>
      </c>
      <c r="M189" s="420">
        <f t="shared" si="0"/>
        <v>225.26999999999998</v>
      </c>
    </row>
    <row r="190" spans="1:13">
      <c r="A190" s="406" t="s">
        <v>1069</v>
      </c>
      <c r="B190" s="394" t="s">
        <v>158</v>
      </c>
      <c r="C190" s="406" t="s">
        <v>831</v>
      </c>
      <c r="D190" s="407"/>
      <c r="E190" s="408">
        <v>24896.53</v>
      </c>
      <c r="F190" s="409"/>
      <c r="G190" s="408">
        <v>4937.45</v>
      </c>
      <c r="H190" s="409"/>
      <c r="I190" s="408">
        <v>2545.25</v>
      </c>
      <c r="J190" s="409"/>
      <c r="K190" s="408">
        <v>27288.73</v>
      </c>
      <c r="L190" s="294" t="str">
        <f>VLOOKUP(A190,'[1]De x Para'!A:C,3,0)</f>
        <v>7.1.2.2</v>
      </c>
      <c r="M190" s="420">
        <f t="shared" si="0"/>
        <v>2392.1999999999998</v>
      </c>
    </row>
    <row r="191" spans="1:13">
      <c r="A191" s="406" t="s">
        <v>1074</v>
      </c>
      <c r="B191" s="394" t="s">
        <v>158</v>
      </c>
      <c r="C191" s="406" t="s">
        <v>837</v>
      </c>
      <c r="D191" s="407"/>
      <c r="E191" s="408">
        <v>34171.760000000002</v>
      </c>
      <c r="F191" s="409"/>
      <c r="G191" s="408">
        <v>6424.2</v>
      </c>
      <c r="H191" s="409"/>
      <c r="I191" s="410">
        <v>564.11</v>
      </c>
      <c r="J191" s="409"/>
      <c r="K191" s="408">
        <v>40031.85</v>
      </c>
      <c r="L191" s="294" t="str">
        <f>VLOOKUP(A191,'[1]De x Para'!A:C,3,0)</f>
        <v>7.1.2.2</v>
      </c>
      <c r="M191" s="420">
        <f t="shared" si="0"/>
        <v>5860.09</v>
      </c>
    </row>
    <row r="192" spans="1:13">
      <c r="A192" s="406" t="s">
        <v>1079</v>
      </c>
      <c r="B192" s="394" t="s">
        <v>158</v>
      </c>
      <c r="C192" s="406" t="s">
        <v>1080</v>
      </c>
      <c r="D192" s="407"/>
      <c r="E192" s="408">
        <v>24136.43</v>
      </c>
      <c r="F192" s="409"/>
      <c r="G192" s="408">
        <v>3063.84</v>
      </c>
      <c r="H192" s="409"/>
      <c r="I192" s="410">
        <v>0</v>
      </c>
      <c r="J192" s="409"/>
      <c r="K192" s="408">
        <v>27200.27</v>
      </c>
      <c r="L192" s="294" t="str">
        <f>VLOOKUP(A192,'[1]De x Para'!A:C,3,0)</f>
        <v>7.1.4.2</v>
      </c>
      <c r="M192" s="420">
        <f t="shared" si="0"/>
        <v>3063.84</v>
      </c>
    </row>
    <row r="193" spans="1:13">
      <c r="A193" s="411"/>
      <c r="B193" s="394" t="s">
        <v>158</v>
      </c>
      <c r="C193" s="411" t="s">
        <v>158</v>
      </c>
      <c r="D193" s="412"/>
      <c r="E193" s="412"/>
      <c r="F193" s="412"/>
      <c r="G193" s="412"/>
      <c r="H193" s="412"/>
      <c r="I193" s="412"/>
      <c r="J193" s="412"/>
      <c r="K193" s="412"/>
      <c r="L193" s="294"/>
      <c r="M193" s="420"/>
    </row>
    <row r="194" spans="1:13">
      <c r="A194" s="402" t="s">
        <v>1082</v>
      </c>
      <c r="B194" s="394" t="s">
        <v>158</v>
      </c>
      <c r="C194" s="402" t="s">
        <v>1083</v>
      </c>
      <c r="D194" s="403"/>
      <c r="E194" s="404">
        <v>7671.02</v>
      </c>
      <c r="F194" s="405"/>
      <c r="G194" s="413">
        <v>566.66999999999996</v>
      </c>
      <c r="H194" s="405"/>
      <c r="I194" s="413">
        <v>0.33</v>
      </c>
      <c r="J194" s="405"/>
      <c r="K194" s="404">
        <v>8237.36</v>
      </c>
      <c r="L194" s="294">
        <f>VLOOKUP(A194,'[1]De x Para'!A:C,3,0)</f>
        <v>0</v>
      </c>
      <c r="M194" s="420">
        <f t="shared" si="0"/>
        <v>566.33999999999992</v>
      </c>
    </row>
    <row r="195" spans="1:13">
      <c r="A195" s="402" t="s">
        <v>1088</v>
      </c>
      <c r="B195" s="394" t="s">
        <v>158</v>
      </c>
      <c r="C195" s="402" t="s">
        <v>842</v>
      </c>
      <c r="D195" s="403"/>
      <c r="E195" s="404">
        <v>7671.02</v>
      </c>
      <c r="F195" s="405"/>
      <c r="G195" s="413">
        <v>566.66999999999996</v>
      </c>
      <c r="H195" s="405"/>
      <c r="I195" s="413">
        <v>0.33</v>
      </c>
      <c r="J195" s="405"/>
      <c r="K195" s="404">
        <v>8237.36</v>
      </c>
      <c r="L195" s="294">
        <f>VLOOKUP(A195,'[1]De x Para'!A:C,3,0)</f>
        <v>0</v>
      </c>
      <c r="M195" s="420">
        <f t="shared" si="0"/>
        <v>566.33999999999992</v>
      </c>
    </row>
    <row r="196" spans="1:13">
      <c r="A196" s="406" t="s">
        <v>1089</v>
      </c>
      <c r="B196" s="394" t="s">
        <v>158</v>
      </c>
      <c r="C196" s="406" t="s">
        <v>771</v>
      </c>
      <c r="D196" s="407"/>
      <c r="E196" s="408">
        <v>4775</v>
      </c>
      <c r="F196" s="409"/>
      <c r="G196" s="410">
        <v>66.67</v>
      </c>
      <c r="H196" s="409"/>
      <c r="I196" s="410">
        <v>0.33</v>
      </c>
      <c r="J196" s="409"/>
      <c r="K196" s="408">
        <v>4841.34</v>
      </c>
      <c r="L196" s="294" t="str">
        <f>VLOOKUP(A196,'[1]De x Para'!A:C,3,0)</f>
        <v>7.1.3.2</v>
      </c>
      <c r="M196" s="420">
        <f t="shared" si="0"/>
        <v>66.34</v>
      </c>
    </row>
    <row r="197" spans="1:13">
      <c r="A197" s="406" t="s">
        <v>1093</v>
      </c>
      <c r="B197" s="394" t="s">
        <v>158</v>
      </c>
      <c r="C197" s="406" t="s">
        <v>907</v>
      </c>
      <c r="D197" s="407"/>
      <c r="E197" s="410">
        <v>375</v>
      </c>
      <c r="F197" s="409"/>
      <c r="G197" s="410">
        <v>0</v>
      </c>
      <c r="H197" s="409"/>
      <c r="I197" s="410">
        <v>0</v>
      </c>
      <c r="J197" s="409"/>
      <c r="K197" s="410">
        <v>375</v>
      </c>
      <c r="L197" s="294" t="str">
        <f>VLOOKUP(A197,'[1]De x Para'!A:C,3,0)</f>
        <v>7.1.3.2</v>
      </c>
      <c r="M197" s="420">
        <f t="shared" si="0"/>
        <v>0</v>
      </c>
    </row>
    <row r="198" spans="1:13">
      <c r="A198" s="406" t="s">
        <v>2516</v>
      </c>
      <c r="B198" s="394" t="s">
        <v>158</v>
      </c>
      <c r="C198" s="406" t="s">
        <v>913</v>
      </c>
      <c r="D198" s="407"/>
      <c r="E198" s="410">
        <v>437.5</v>
      </c>
      <c r="F198" s="409"/>
      <c r="G198" s="410">
        <v>500</v>
      </c>
      <c r="H198" s="409"/>
      <c r="I198" s="410">
        <v>0</v>
      </c>
      <c r="J198" s="409"/>
      <c r="K198" s="410">
        <v>937.5</v>
      </c>
      <c r="L198" s="294" t="str">
        <f>VLOOKUP(A198,'[1]De x Para'!A:C,3,0)</f>
        <v>7.1.3.2</v>
      </c>
      <c r="M198" s="420">
        <f t="shared" ref="M198:M261" si="1">G198-I198</f>
        <v>500</v>
      </c>
    </row>
    <row r="199" spans="1:13">
      <c r="A199" s="406" t="s">
        <v>1095</v>
      </c>
      <c r="B199" s="394" t="s">
        <v>158</v>
      </c>
      <c r="C199" s="406" t="s">
        <v>793</v>
      </c>
      <c r="D199" s="407"/>
      <c r="E199" s="408">
        <v>1320</v>
      </c>
      <c r="F199" s="409"/>
      <c r="G199" s="410">
        <v>0</v>
      </c>
      <c r="H199" s="409"/>
      <c r="I199" s="410">
        <v>0</v>
      </c>
      <c r="J199" s="409"/>
      <c r="K199" s="408">
        <v>1320</v>
      </c>
      <c r="L199" s="294" t="str">
        <f>VLOOKUP(A199,'[1]De x Para'!A:C,3,0)</f>
        <v>7.1.3.2</v>
      </c>
      <c r="M199" s="420">
        <f t="shared" si="1"/>
        <v>0</v>
      </c>
    </row>
    <row r="200" spans="1:13">
      <c r="A200" s="406" t="s">
        <v>1099</v>
      </c>
      <c r="B200" s="394" t="s">
        <v>158</v>
      </c>
      <c r="C200" s="406" t="s">
        <v>798</v>
      </c>
      <c r="D200" s="407"/>
      <c r="E200" s="410">
        <v>763.52</v>
      </c>
      <c r="F200" s="409"/>
      <c r="G200" s="410">
        <v>0</v>
      </c>
      <c r="H200" s="409"/>
      <c r="I200" s="410">
        <v>0</v>
      </c>
      <c r="J200" s="409"/>
      <c r="K200" s="410">
        <v>763.52</v>
      </c>
      <c r="L200" s="294" t="str">
        <f>VLOOKUP(A200,'[1]De x Para'!A:C,3,0)</f>
        <v>7.1.3.2</v>
      </c>
      <c r="M200" s="420">
        <f t="shared" si="1"/>
        <v>0</v>
      </c>
    </row>
    <row r="201" spans="1:13">
      <c r="A201" s="411"/>
      <c r="B201" s="394" t="s">
        <v>158</v>
      </c>
      <c r="C201" s="411" t="s">
        <v>158</v>
      </c>
      <c r="D201" s="412"/>
      <c r="E201" s="412"/>
      <c r="F201" s="412"/>
      <c r="G201" s="412"/>
      <c r="H201" s="412"/>
      <c r="I201" s="412"/>
      <c r="J201" s="412"/>
      <c r="K201" s="412"/>
      <c r="L201" s="294"/>
      <c r="M201" s="420"/>
    </row>
    <row r="202" spans="1:13">
      <c r="A202" s="402" t="s">
        <v>1103</v>
      </c>
      <c r="B202" s="394" t="s">
        <v>158</v>
      </c>
      <c r="C202" s="402" t="s">
        <v>1104</v>
      </c>
      <c r="D202" s="403"/>
      <c r="E202" s="404">
        <v>747840.34</v>
      </c>
      <c r="F202" s="405"/>
      <c r="G202" s="404">
        <v>161813.4</v>
      </c>
      <c r="H202" s="405"/>
      <c r="I202" s="404">
        <v>2800.19</v>
      </c>
      <c r="J202" s="405"/>
      <c r="K202" s="404">
        <v>906853.55</v>
      </c>
      <c r="L202" s="294">
        <f>VLOOKUP(A202,'[1]De x Para'!A:C,3,0)</f>
        <v>0</v>
      </c>
      <c r="M202" s="420">
        <f t="shared" si="1"/>
        <v>159013.21</v>
      </c>
    </row>
    <row r="203" spans="1:13">
      <c r="A203" s="402" t="s">
        <v>1108</v>
      </c>
      <c r="B203" s="394" t="s">
        <v>158</v>
      </c>
      <c r="C203" s="402" t="s">
        <v>1104</v>
      </c>
      <c r="D203" s="403"/>
      <c r="E203" s="404">
        <v>747840.34</v>
      </c>
      <c r="F203" s="405"/>
      <c r="G203" s="404">
        <v>161813.4</v>
      </c>
      <c r="H203" s="405"/>
      <c r="I203" s="404">
        <v>2800.19</v>
      </c>
      <c r="J203" s="405"/>
      <c r="K203" s="404">
        <v>906853.55</v>
      </c>
      <c r="L203" s="294">
        <f>VLOOKUP(A203,'[1]De x Para'!A:C,3,0)</f>
        <v>0</v>
      </c>
      <c r="M203" s="421">
        <f t="shared" si="1"/>
        <v>159013.21</v>
      </c>
    </row>
    <row r="204" spans="1:13">
      <c r="A204" s="402" t="s">
        <v>1109</v>
      </c>
      <c r="B204" s="394" t="s">
        <v>158</v>
      </c>
      <c r="C204" s="402" t="s">
        <v>1104</v>
      </c>
      <c r="D204" s="403"/>
      <c r="E204" s="404">
        <v>747840.34</v>
      </c>
      <c r="F204" s="405"/>
      <c r="G204" s="404">
        <v>161813.4</v>
      </c>
      <c r="H204" s="405"/>
      <c r="I204" s="404">
        <v>2800.19</v>
      </c>
      <c r="J204" s="405"/>
      <c r="K204" s="404">
        <v>906853.55</v>
      </c>
      <c r="L204" s="294">
        <f>VLOOKUP(A204,'[1]De x Para'!A:C,3,0)</f>
        <v>0</v>
      </c>
      <c r="M204" s="420">
        <f t="shared" si="1"/>
        <v>159013.21</v>
      </c>
    </row>
    <row r="205" spans="1:13">
      <c r="A205" s="406" t="s">
        <v>1110</v>
      </c>
      <c r="B205" s="394" t="s">
        <v>158</v>
      </c>
      <c r="C205" s="406" t="s">
        <v>1111</v>
      </c>
      <c r="D205" s="407"/>
      <c r="E205" s="408">
        <v>32650</v>
      </c>
      <c r="F205" s="409"/>
      <c r="G205" s="408">
        <v>6498</v>
      </c>
      <c r="H205" s="409"/>
      <c r="I205" s="410">
        <v>0</v>
      </c>
      <c r="J205" s="409"/>
      <c r="K205" s="408">
        <v>39148</v>
      </c>
      <c r="L205" s="294" t="str">
        <f>VLOOKUP(A205,'[1]De x Para'!A:C,3,0)</f>
        <v>8.6</v>
      </c>
      <c r="M205" s="420">
        <f t="shared" si="1"/>
        <v>6498</v>
      </c>
    </row>
    <row r="206" spans="1:13">
      <c r="A206" s="406" t="s">
        <v>1115</v>
      </c>
      <c r="B206" s="394" t="s">
        <v>158</v>
      </c>
      <c r="C206" s="406" t="s">
        <v>1116</v>
      </c>
      <c r="D206" s="407"/>
      <c r="E206" s="408">
        <v>33874.97</v>
      </c>
      <c r="F206" s="409"/>
      <c r="G206" s="408">
        <v>11550</v>
      </c>
      <c r="H206" s="409"/>
      <c r="I206" s="410">
        <v>0</v>
      </c>
      <c r="J206" s="409"/>
      <c r="K206" s="408">
        <v>45424.97</v>
      </c>
      <c r="L206" s="294" t="str">
        <f>VLOOKUP(A206,'[1]De x Para'!A:C,3,0)</f>
        <v>8.3</v>
      </c>
      <c r="M206" s="420">
        <f t="shared" si="1"/>
        <v>11550</v>
      </c>
    </row>
    <row r="207" spans="1:13">
      <c r="A207" s="406" t="s">
        <v>1120</v>
      </c>
      <c r="B207" s="394" t="s">
        <v>158</v>
      </c>
      <c r="C207" s="406" t="s">
        <v>1121</v>
      </c>
      <c r="D207" s="407"/>
      <c r="E207" s="408">
        <v>9828</v>
      </c>
      <c r="F207" s="409"/>
      <c r="G207" s="410">
        <v>0</v>
      </c>
      <c r="H207" s="409"/>
      <c r="I207" s="410">
        <v>0</v>
      </c>
      <c r="J207" s="409"/>
      <c r="K207" s="408">
        <v>9828</v>
      </c>
      <c r="L207" s="294" t="str">
        <f>VLOOKUP(A207,'[1]De x Para'!A:C,3,0)</f>
        <v>8.7</v>
      </c>
      <c r="M207" s="420">
        <f t="shared" si="1"/>
        <v>0</v>
      </c>
    </row>
    <row r="208" spans="1:13">
      <c r="A208" s="406" t="s">
        <v>1123</v>
      </c>
      <c r="B208" s="394" t="s">
        <v>158</v>
      </c>
      <c r="C208" s="406" t="s">
        <v>1124</v>
      </c>
      <c r="D208" s="407"/>
      <c r="E208" s="408">
        <v>77393.55</v>
      </c>
      <c r="F208" s="409"/>
      <c r="G208" s="408">
        <v>15478.71</v>
      </c>
      <c r="H208" s="409"/>
      <c r="I208" s="410">
        <v>0</v>
      </c>
      <c r="J208" s="409"/>
      <c r="K208" s="408">
        <v>92872.26</v>
      </c>
      <c r="L208" s="294" t="str">
        <f>VLOOKUP(A208,'[1]De x Para'!A:C,3,0)</f>
        <v>8.2</v>
      </c>
      <c r="M208" s="420">
        <f t="shared" si="1"/>
        <v>15478.71</v>
      </c>
    </row>
    <row r="209" spans="1:13">
      <c r="A209" s="406" t="s">
        <v>1128</v>
      </c>
      <c r="B209" s="394" t="s">
        <v>158</v>
      </c>
      <c r="C209" s="406" t="s">
        <v>1129</v>
      </c>
      <c r="D209" s="407"/>
      <c r="E209" s="408">
        <v>5260.16</v>
      </c>
      <c r="F209" s="409"/>
      <c r="G209" s="410">
        <v>946.08</v>
      </c>
      <c r="H209" s="409"/>
      <c r="I209" s="410">
        <v>0</v>
      </c>
      <c r="J209" s="409"/>
      <c r="K209" s="408">
        <v>6206.24</v>
      </c>
      <c r="L209" s="294" t="str">
        <f>VLOOKUP(A209,'[1]De x Para'!A:C,3,0)</f>
        <v>8.8</v>
      </c>
      <c r="M209" s="420">
        <f t="shared" si="1"/>
        <v>946.08</v>
      </c>
    </row>
    <row r="210" spans="1:13">
      <c r="A210" s="406" t="s">
        <v>4852</v>
      </c>
      <c r="B210" s="394" t="s">
        <v>158</v>
      </c>
      <c r="C210" s="406" t="s">
        <v>1573</v>
      </c>
      <c r="D210" s="407"/>
      <c r="E210" s="408">
        <v>7517.2</v>
      </c>
      <c r="F210" s="409"/>
      <c r="G210" s="410">
        <v>0</v>
      </c>
      <c r="H210" s="409"/>
      <c r="I210" s="410">
        <v>0</v>
      </c>
      <c r="J210" s="409"/>
      <c r="K210" s="408">
        <v>7517.2</v>
      </c>
      <c r="L210" s="294" t="str">
        <f>VLOOKUP(A210,'[1]De x Para'!A:C,3,0)</f>
        <v>8.8</v>
      </c>
      <c r="M210" s="420">
        <f t="shared" si="1"/>
        <v>0</v>
      </c>
    </row>
    <row r="211" spans="1:13">
      <c r="A211" s="406" t="s">
        <v>1133</v>
      </c>
      <c r="B211" s="394" t="s">
        <v>158</v>
      </c>
      <c r="C211" s="406" t="s">
        <v>1134</v>
      </c>
      <c r="D211" s="407"/>
      <c r="E211" s="408">
        <v>190494.25</v>
      </c>
      <c r="F211" s="409"/>
      <c r="G211" s="408">
        <v>38098.85</v>
      </c>
      <c r="H211" s="409"/>
      <c r="I211" s="410">
        <v>0</v>
      </c>
      <c r="J211" s="409"/>
      <c r="K211" s="408">
        <v>228593.1</v>
      </c>
      <c r="L211" s="294" t="str">
        <f>VLOOKUP(A211,'[1]De x Para'!A:C,3,0)</f>
        <v>8.1</v>
      </c>
      <c r="M211" s="420">
        <f t="shared" si="1"/>
        <v>38098.85</v>
      </c>
    </row>
    <row r="212" spans="1:13">
      <c r="A212" s="406" t="s">
        <v>1138</v>
      </c>
      <c r="B212" s="394" t="s">
        <v>158</v>
      </c>
      <c r="C212" s="406" t="s">
        <v>1139</v>
      </c>
      <c r="D212" s="407"/>
      <c r="E212" s="408">
        <v>112685.2</v>
      </c>
      <c r="F212" s="409"/>
      <c r="G212" s="408">
        <v>22537.040000000001</v>
      </c>
      <c r="H212" s="409"/>
      <c r="I212" s="410">
        <v>0</v>
      </c>
      <c r="J212" s="409"/>
      <c r="K212" s="408">
        <v>135222.24</v>
      </c>
      <c r="L212" s="294" t="str">
        <f>VLOOKUP(A212,'[1]De x Para'!A:C,3,0)</f>
        <v>8.2</v>
      </c>
      <c r="M212" s="420">
        <f t="shared" si="1"/>
        <v>22537.040000000001</v>
      </c>
    </row>
    <row r="213" spans="1:13">
      <c r="A213" s="406" t="s">
        <v>1143</v>
      </c>
      <c r="B213" s="394" t="s">
        <v>158</v>
      </c>
      <c r="C213" s="406" t="s">
        <v>1144</v>
      </c>
      <c r="D213" s="407"/>
      <c r="E213" s="408">
        <v>201544.59</v>
      </c>
      <c r="F213" s="409"/>
      <c r="G213" s="408">
        <v>39901.089999999997</v>
      </c>
      <c r="H213" s="409"/>
      <c r="I213" s="410">
        <v>0</v>
      </c>
      <c r="J213" s="409"/>
      <c r="K213" s="408">
        <v>241445.68</v>
      </c>
      <c r="L213" s="294" t="str">
        <f>VLOOKUP(A213,'[1]De x Para'!A:C,3,0)</f>
        <v>8.2</v>
      </c>
      <c r="M213" s="420">
        <f t="shared" si="1"/>
        <v>39901.089999999997</v>
      </c>
    </row>
    <row r="214" spans="1:13">
      <c r="A214" s="406" t="s">
        <v>1148</v>
      </c>
      <c r="B214" s="394" t="s">
        <v>158</v>
      </c>
      <c r="C214" s="406" t="s">
        <v>1149</v>
      </c>
      <c r="D214" s="407"/>
      <c r="E214" s="408">
        <v>12180</v>
      </c>
      <c r="F214" s="409"/>
      <c r="G214" s="408">
        <v>4652</v>
      </c>
      <c r="H214" s="409"/>
      <c r="I214" s="410">
        <v>0</v>
      </c>
      <c r="J214" s="409"/>
      <c r="K214" s="408">
        <v>16832</v>
      </c>
      <c r="L214" s="294" t="str">
        <f>VLOOKUP(A214,'[1]De x Para'!A:C,3,0)</f>
        <v>8.4</v>
      </c>
      <c r="M214" s="420">
        <f t="shared" si="1"/>
        <v>4652</v>
      </c>
    </row>
    <row r="215" spans="1:13">
      <c r="A215" s="406" t="s">
        <v>1153</v>
      </c>
      <c r="B215" s="394" t="s">
        <v>158</v>
      </c>
      <c r="C215" s="406" t="s">
        <v>1154</v>
      </c>
      <c r="D215" s="407"/>
      <c r="E215" s="408">
        <v>9824.67</v>
      </c>
      <c r="F215" s="409"/>
      <c r="G215" s="410">
        <v>840</v>
      </c>
      <c r="H215" s="409"/>
      <c r="I215" s="408">
        <v>2800.19</v>
      </c>
      <c r="J215" s="409"/>
      <c r="K215" s="408">
        <v>7864.48</v>
      </c>
      <c r="L215" s="294" t="str">
        <f>VLOOKUP(A215,'[1]De x Para'!A:C,3,0)</f>
        <v>8.5</v>
      </c>
      <c r="M215" s="420">
        <f t="shared" si="1"/>
        <v>-1960.19</v>
      </c>
    </row>
    <row r="216" spans="1:13">
      <c r="A216" s="406" t="s">
        <v>4853</v>
      </c>
      <c r="B216" s="394" t="s">
        <v>158</v>
      </c>
      <c r="C216" s="406" t="s">
        <v>4854</v>
      </c>
      <c r="D216" s="407"/>
      <c r="E216" s="408">
        <v>5250</v>
      </c>
      <c r="F216" s="409"/>
      <c r="G216" s="410">
        <v>0</v>
      </c>
      <c r="H216" s="409"/>
      <c r="I216" s="410">
        <v>0</v>
      </c>
      <c r="J216" s="409"/>
      <c r="K216" s="408">
        <v>5250</v>
      </c>
      <c r="L216" s="294" t="str">
        <f>VLOOKUP(A216,'[1]De x Para'!A:C,3,0)</f>
        <v>8.8</v>
      </c>
      <c r="M216" s="420">
        <f t="shared" si="1"/>
        <v>0</v>
      </c>
    </row>
    <row r="217" spans="1:13">
      <c r="A217" s="406" t="s">
        <v>1163</v>
      </c>
      <c r="B217" s="394" t="s">
        <v>158</v>
      </c>
      <c r="C217" s="406" t="s">
        <v>1164</v>
      </c>
      <c r="D217" s="407"/>
      <c r="E217" s="408">
        <v>6936.6</v>
      </c>
      <c r="F217" s="409"/>
      <c r="G217" s="408">
        <v>1721.4</v>
      </c>
      <c r="H217" s="409"/>
      <c r="I217" s="410">
        <v>0</v>
      </c>
      <c r="J217" s="409"/>
      <c r="K217" s="408">
        <v>8658</v>
      </c>
      <c r="L217" s="294" t="str">
        <f>VLOOKUP(A217,'[1]De x Para'!A:C,3,0)</f>
        <v>8.8</v>
      </c>
      <c r="M217" s="420">
        <f t="shared" si="1"/>
        <v>1721.4</v>
      </c>
    </row>
    <row r="218" spans="1:13">
      <c r="A218" s="406" t="s">
        <v>4855</v>
      </c>
      <c r="B218" s="394" t="s">
        <v>158</v>
      </c>
      <c r="C218" s="406" t="s">
        <v>4856</v>
      </c>
      <c r="D218" s="407"/>
      <c r="E218" s="408">
        <v>17200</v>
      </c>
      <c r="F218" s="409"/>
      <c r="G218" s="408">
        <v>15400</v>
      </c>
      <c r="H218" s="409"/>
      <c r="I218" s="410">
        <v>0</v>
      </c>
      <c r="J218" s="409"/>
      <c r="K218" s="408">
        <v>32600</v>
      </c>
      <c r="L218" s="294" t="str">
        <f>VLOOKUP(A218,'[1]De x Para'!A:C,3,0)</f>
        <v>8.8</v>
      </c>
      <c r="M218" s="420">
        <f t="shared" si="1"/>
        <v>15400</v>
      </c>
    </row>
    <row r="219" spans="1:13">
      <c r="A219" s="406" t="s">
        <v>1166</v>
      </c>
      <c r="B219" s="394" t="s">
        <v>158</v>
      </c>
      <c r="C219" s="406" t="s">
        <v>1167</v>
      </c>
      <c r="D219" s="407"/>
      <c r="E219" s="408">
        <v>4250</v>
      </c>
      <c r="F219" s="409"/>
      <c r="G219" s="410">
        <v>0</v>
      </c>
      <c r="H219" s="409"/>
      <c r="I219" s="410">
        <v>0</v>
      </c>
      <c r="J219" s="409"/>
      <c r="K219" s="408">
        <v>4250</v>
      </c>
      <c r="L219" s="294" t="str">
        <f>VLOOKUP(A219,'[1]De x Para'!A:C,3,0)</f>
        <v>8.8</v>
      </c>
      <c r="M219" s="420">
        <f t="shared" si="1"/>
        <v>0</v>
      </c>
    </row>
    <row r="220" spans="1:13">
      <c r="A220" s="406" t="s">
        <v>1169</v>
      </c>
      <c r="B220" s="394" t="s">
        <v>158</v>
      </c>
      <c r="C220" s="406" t="s">
        <v>1170</v>
      </c>
      <c r="D220" s="407"/>
      <c r="E220" s="408">
        <v>20951.150000000001</v>
      </c>
      <c r="F220" s="409"/>
      <c r="G220" s="408">
        <v>4190.2299999999996</v>
      </c>
      <c r="H220" s="409"/>
      <c r="I220" s="410">
        <v>0</v>
      </c>
      <c r="J220" s="409"/>
      <c r="K220" s="408">
        <v>25141.38</v>
      </c>
      <c r="L220" s="294" t="str">
        <f>VLOOKUP(A220,'[1]De x Para'!A:C,3,0)</f>
        <v>8.2</v>
      </c>
      <c r="M220" s="420">
        <f t="shared" si="1"/>
        <v>4190.2299999999996</v>
      </c>
    </row>
    <row r="221" spans="1:13">
      <c r="A221" s="411"/>
      <c r="B221" s="394" t="s">
        <v>158</v>
      </c>
      <c r="C221" s="411" t="s">
        <v>158</v>
      </c>
      <c r="D221" s="412"/>
      <c r="E221" s="412"/>
      <c r="F221" s="412"/>
      <c r="G221" s="412"/>
      <c r="H221" s="412"/>
      <c r="I221" s="412"/>
      <c r="J221" s="412"/>
      <c r="K221" s="412"/>
      <c r="L221" s="294"/>
      <c r="M221" s="420"/>
    </row>
    <row r="222" spans="1:13">
      <c r="A222" s="402" t="s">
        <v>1174</v>
      </c>
      <c r="B222" s="394" t="s">
        <v>158</v>
      </c>
      <c r="C222" s="402" t="s">
        <v>1175</v>
      </c>
      <c r="D222" s="403"/>
      <c r="E222" s="404">
        <v>339085.47</v>
      </c>
      <c r="F222" s="405"/>
      <c r="G222" s="404">
        <v>81122.080000000002</v>
      </c>
      <c r="H222" s="405"/>
      <c r="I222" s="404">
        <v>6093.67</v>
      </c>
      <c r="J222" s="405"/>
      <c r="K222" s="404">
        <v>414113.88</v>
      </c>
      <c r="L222" s="294">
        <f>VLOOKUP(A222,'[1]De x Para'!A:C,3,0)</f>
        <v>0</v>
      </c>
      <c r="M222" s="420">
        <f t="shared" si="1"/>
        <v>75028.41</v>
      </c>
    </row>
    <row r="223" spans="1:13">
      <c r="A223" s="402" t="s">
        <v>1179</v>
      </c>
      <c r="B223" s="394" t="s">
        <v>158</v>
      </c>
      <c r="C223" s="402" t="s">
        <v>1175</v>
      </c>
      <c r="D223" s="403"/>
      <c r="E223" s="404">
        <v>339085.47</v>
      </c>
      <c r="F223" s="405"/>
      <c r="G223" s="404">
        <v>81122.080000000002</v>
      </c>
      <c r="H223" s="405"/>
      <c r="I223" s="404">
        <v>6093.67</v>
      </c>
      <c r="J223" s="405"/>
      <c r="K223" s="404">
        <v>414113.88</v>
      </c>
      <c r="L223" s="294">
        <f>VLOOKUP(A223,'[1]De x Para'!A:C,3,0)</f>
        <v>0</v>
      </c>
      <c r="M223" s="421">
        <f t="shared" si="1"/>
        <v>75028.41</v>
      </c>
    </row>
    <row r="224" spans="1:13">
      <c r="A224" s="402" t="s">
        <v>1180</v>
      </c>
      <c r="B224" s="394" t="s">
        <v>158</v>
      </c>
      <c r="C224" s="402" t="s">
        <v>1175</v>
      </c>
      <c r="D224" s="403"/>
      <c r="E224" s="404">
        <v>339085.47</v>
      </c>
      <c r="F224" s="405"/>
      <c r="G224" s="404">
        <v>81122.080000000002</v>
      </c>
      <c r="H224" s="405"/>
      <c r="I224" s="404">
        <v>6093.67</v>
      </c>
      <c r="J224" s="405"/>
      <c r="K224" s="404">
        <v>414113.88</v>
      </c>
      <c r="L224" s="294">
        <f>VLOOKUP(A224,'[1]De x Para'!A:C,3,0)</f>
        <v>0</v>
      </c>
      <c r="M224" s="420">
        <f t="shared" si="1"/>
        <v>75028.41</v>
      </c>
    </row>
    <row r="225" spans="1:13">
      <c r="A225" s="402" t="s">
        <v>1181</v>
      </c>
      <c r="B225" s="394" t="s">
        <v>158</v>
      </c>
      <c r="C225" s="402" t="s">
        <v>1182</v>
      </c>
      <c r="D225" s="403"/>
      <c r="E225" s="404">
        <v>192121.8</v>
      </c>
      <c r="F225" s="405"/>
      <c r="G225" s="404">
        <v>37234.449999999997</v>
      </c>
      <c r="H225" s="405"/>
      <c r="I225" s="413">
        <v>12.54</v>
      </c>
      <c r="J225" s="405"/>
      <c r="K225" s="404">
        <v>229343.71</v>
      </c>
      <c r="L225" s="294">
        <f>VLOOKUP(A225,'[1]De x Para'!A:C,3,0)</f>
        <v>0</v>
      </c>
      <c r="M225" s="421">
        <f t="shared" si="1"/>
        <v>37221.909999999996</v>
      </c>
    </row>
    <row r="226" spans="1:13">
      <c r="A226" s="406" t="s">
        <v>1186</v>
      </c>
      <c r="B226" s="394" t="s">
        <v>158</v>
      </c>
      <c r="C226" s="406" t="s">
        <v>1187</v>
      </c>
      <c r="D226" s="407"/>
      <c r="E226" s="408">
        <v>172825.43</v>
      </c>
      <c r="F226" s="409"/>
      <c r="G226" s="408">
        <v>31498.47</v>
      </c>
      <c r="H226" s="409"/>
      <c r="I226" s="410">
        <v>0</v>
      </c>
      <c r="J226" s="409"/>
      <c r="K226" s="408">
        <v>204323.9</v>
      </c>
      <c r="L226" s="294" t="str">
        <f>VLOOKUP(A226,'[1]De x Para'!A:C,3,0)</f>
        <v>9.2.2</v>
      </c>
      <c r="M226" s="420">
        <f t="shared" si="1"/>
        <v>31498.47</v>
      </c>
    </row>
    <row r="227" spans="1:13">
      <c r="A227" s="406" t="s">
        <v>1191</v>
      </c>
      <c r="B227" s="394" t="s">
        <v>158</v>
      </c>
      <c r="C227" s="406" t="s">
        <v>1192</v>
      </c>
      <c r="D227" s="407"/>
      <c r="E227" s="408">
        <v>12546.61</v>
      </c>
      <c r="F227" s="409"/>
      <c r="G227" s="408">
        <v>2924.71</v>
      </c>
      <c r="H227" s="409"/>
      <c r="I227" s="410">
        <v>0</v>
      </c>
      <c r="J227" s="409"/>
      <c r="K227" s="408">
        <v>15471.32</v>
      </c>
      <c r="L227" s="294" t="str">
        <f>VLOOKUP(A227,'[1]De x Para'!A:C,3,0)</f>
        <v>9.2.4</v>
      </c>
      <c r="M227" s="420">
        <f t="shared" si="1"/>
        <v>2924.71</v>
      </c>
    </row>
    <row r="228" spans="1:13">
      <c r="A228" s="406" t="s">
        <v>1196</v>
      </c>
      <c r="B228" s="394" t="s">
        <v>158</v>
      </c>
      <c r="C228" s="406" t="s">
        <v>1197</v>
      </c>
      <c r="D228" s="407"/>
      <c r="E228" s="408">
        <v>6749.76</v>
      </c>
      <c r="F228" s="409"/>
      <c r="G228" s="408">
        <v>2811.27</v>
      </c>
      <c r="H228" s="409"/>
      <c r="I228" s="410">
        <v>12.54</v>
      </c>
      <c r="J228" s="409"/>
      <c r="K228" s="408">
        <v>9548.49</v>
      </c>
      <c r="L228" s="294" t="str">
        <f>VLOOKUP(A228,'[1]De x Para'!A:C,3,0)</f>
        <v>9.2.5</v>
      </c>
      <c r="M228" s="420">
        <f t="shared" si="1"/>
        <v>2798.73</v>
      </c>
    </row>
    <row r="229" spans="1:13">
      <c r="A229" s="411"/>
      <c r="B229" s="394" t="s">
        <v>158</v>
      </c>
      <c r="C229" s="411" t="s">
        <v>158</v>
      </c>
      <c r="D229" s="412"/>
      <c r="E229" s="412"/>
      <c r="F229" s="412"/>
      <c r="G229" s="412"/>
      <c r="H229" s="412"/>
      <c r="I229" s="412"/>
      <c r="J229" s="412"/>
      <c r="K229" s="412"/>
      <c r="L229" s="294"/>
      <c r="M229" s="420"/>
    </row>
    <row r="230" spans="1:13">
      <c r="A230" s="402" t="s">
        <v>1895</v>
      </c>
      <c r="B230" s="394" t="s">
        <v>158</v>
      </c>
      <c r="C230" s="402" t="s">
        <v>1896</v>
      </c>
      <c r="D230" s="403"/>
      <c r="E230" s="404">
        <v>5798.95</v>
      </c>
      <c r="F230" s="405"/>
      <c r="G230" s="413">
        <v>980</v>
      </c>
      <c r="H230" s="405"/>
      <c r="I230" s="413">
        <v>0</v>
      </c>
      <c r="J230" s="405"/>
      <c r="K230" s="404">
        <v>6778.95</v>
      </c>
      <c r="L230" s="294">
        <f>VLOOKUP(A230,'[1]De x Para'!A:C,3,0)</f>
        <v>0</v>
      </c>
      <c r="M230" s="420">
        <f t="shared" si="1"/>
        <v>980</v>
      </c>
    </row>
    <row r="231" spans="1:13">
      <c r="A231" s="406" t="s">
        <v>1897</v>
      </c>
      <c r="B231" s="394" t="s">
        <v>158</v>
      </c>
      <c r="C231" s="406" t="s">
        <v>1898</v>
      </c>
      <c r="D231" s="407"/>
      <c r="E231" s="408">
        <v>3510.95</v>
      </c>
      <c r="F231" s="409"/>
      <c r="G231" s="410">
        <v>980</v>
      </c>
      <c r="H231" s="409"/>
      <c r="I231" s="410">
        <v>0</v>
      </c>
      <c r="J231" s="409"/>
      <c r="K231" s="408">
        <v>4490.95</v>
      </c>
      <c r="L231" s="294" t="str">
        <f>VLOOKUP(A231,'[1]De x Para'!A:C,3,0)</f>
        <v>9.3</v>
      </c>
      <c r="M231" s="420">
        <f t="shared" si="1"/>
        <v>980</v>
      </c>
    </row>
    <row r="232" spans="1:13">
      <c r="A232" s="406" t="s">
        <v>1899</v>
      </c>
      <c r="B232" s="394" t="s">
        <v>158</v>
      </c>
      <c r="C232" s="406" t="s">
        <v>1900</v>
      </c>
      <c r="D232" s="407"/>
      <c r="E232" s="408">
        <v>2288</v>
      </c>
      <c r="F232" s="409"/>
      <c r="G232" s="410">
        <v>0</v>
      </c>
      <c r="H232" s="409"/>
      <c r="I232" s="410">
        <v>0</v>
      </c>
      <c r="J232" s="409"/>
      <c r="K232" s="408">
        <v>2288</v>
      </c>
      <c r="L232" s="294" t="str">
        <f>VLOOKUP(A232,'[1]De x Para'!A:C,3,0)</f>
        <v>9.3</v>
      </c>
      <c r="M232" s="420">
        <f t="shared" si="1"/>
        <v>0</v>
      </c>
    </row>
    <row r="233" spans="1:13">
      <c r="A233" s="411"/>
      <c r="B233" s="394" t="s">
        <v>158</v>
      </c>
      <c r="C233" s="411" t="s">
        <v>158</v>
      </c>
      <c r="D233" s="412"/>
      <c r="E233" s="412"/>
      <c r="F233" s="412"/>
      <c r="G233" s="412"/>
      <c r="H233" s="412"/>
      <c r="I233" s="412"/>
      <c r="J233" s="412"/>
      <c r="K233" s="412"/>
      <c r="L233" s="294"/>
      <c r="M233" s="420"/>
    </row>
    <row r="234" spans="1:13">
      <c r="A234" s="402" t="s">
        <v>1222</v>
      </c>
      <c r="B234" s="394" t="s">
        <v>158</v>
      </c>
      <c r="C234" s="402" t="s">
        <v>1223</v>
      </c>
      <c r="D234" s="403"/>
      <c r="E234" s="404">
        <v>30833.95</v>
      </c>
      <c r="F234" s="405"/>
      <c r="G234" s="404">
        <v>3424.24</v>
      </c>
      <c r="H234" s="405"/>
      <c r="I234" s="413">
        <v>0</v>
      </c>
      <c r="J234" s="405"/>
      <c r="K234" s="404">
        <v>34258.19</v>
      </c>
      <c r="L234" s="294">
        <f>VLOOKUP(A234,'[1]De x Para'!A:C,3,0)</f>
        <v>0</v>
      </c>
      <c r="M234" s="420">
        <f t="shared" si="1"/>
        <v>3424.24</v>
      </c>
    </row>
    <row r="235" spans="1:13">
      <c r="A235" s="406" t="s">
        <v>1227</v>
      </c>
      <c r="B235" s="394" t="s">
        <v>158</v>
      </c>
      <c r="C235" s="406" t="s">
        <v>1228</v>
      </c>
      <c r="D235" s="407"/>
      <c r="E235" s="408">
        <v>20746.96</v>
      </c>
      <c r="F235" s="409"/>
      <c r="G235" s="408">
        <v>2406.5300000000002</v>
      </c>
      <c r="H235" s="409"/>
      <c r="I235" s="410">
        <v>0</v>
      </c>
      <c r="J235" s="409"/>
      <c r="K235" s="408">
        <v>23153.49</v>
      </c>
      <c r="L235" s="294" t="str">
        <f>VLOOKUP(A235,'[1]De x Para'!A:C,3,0)</f>
        <v>9.5</v>
      </c>
      <c r="M235" s="420">
        <f t="shared" si="1"/>
        <v>2406.5300000000002</v>
      </c>
    </row>
    <row r="236" spans="1:13">
      <c r="A236" s="406" t="s">
        <v>1232</v>
      </c>
      <c r="B236" s="394" t="s">
        <v>158</v>
      </c>
      <c r="C236" s="406" t="s">
        <v>1233</v>
      </c>
      <c r="D236" s="407"/>
      <c r="E236" s="408">
        <v>5410.97</v>
      </c>
      <c r="F236" s="409"/>
      <c r="G236" s="410">
        <v>0</v>
      </c>
      <c r="H236" s="409"/>
      <c r="I236" s="410">
        <v>0</v>
      </c>
      <c r="J236" s="409"/>
      <c r="K236" s="408">
        <v>5410.97</v>
      </c>
      <c r="L236" s="294" t="str">
        <f>VLOOKUP(A236,'[1]De x Para'!A:C,3,0)</f>
        <v>9.5</v>
      </c>
      <c r="M236" s="420">
        <f t="shared" si="1"/>
        <v>0</v>
      </c>
    </row>
    <row r="237" spans="1:13">
      <c r="A237" s="406" t="s">
        <v>1237</v>
      </c>
      <c r="B237" s="394" t="s">
        <v>158</v>
      </c>
      <c r="C237" s="406" t="s">
        <v>1238</v>
      </c>
      <c r="D237" s="407"/>
      <c r="E237" s="410">
        <v>893.55</v>
      </c>
      <c r="F237" s="409"/>
      <c r="G237" s="410">
        <v>162.9</v>
      </c>
      <c r="H237" s="409"/>
      <c r="I237" s="410">
        <v>0</v>
      </c>
      <c r="J237" s="409"/>
      <c r="K237" s="408">
        <v>1056.45</v>
      </c>
      <c r="L237" s="294" t="str">
        <f>VLOOKUP(A237,'[1]De x Para'!A:C,3,0)</f>
        <v>9.5</v>
      </c>
      <c r="M237" s="420">
        <f t="shared" si="1"/>
        <v>162.9</v>
      </c>
    </row>
    <row r="238" spans="1:13">
      <c r="A238" s="406" t="s">
        <v>1240</v>
      </c>
      <c r="B238" s="394" t="s">
        <v>158</v>
      </c>
      <c r="C238" s="406" t="s">
        <v>1241</v>
      </c>
      <c r="D238" s="407"/>
      <c r="E238" s="408">
        <v>3782.47</v>
      </c>
      <c r="F238" s="409"/>
      <c r="G238" s="410">
        <v>854.81</v>
      </c>
      <c r="H238" s="409"/>
      <c r="I238" s="410">
        <v>0</v>
      </c>
      <c r="J238" s="409"/>
      <c r="K238" s="408">
        <v>4637.28</v>
      </c>
      <c r="L238" s="294" t="str">
        <f>VLOOKUP(A238,'[1]De x Para'!A:C,3,0)</f>
        <v>9.5</v>
      </c>
      <c r="M238" s="420">
        <f t="shared" si="1"/>
        <v>854.81</v>
      </c>
    </row>
    <row r="239" spans="1:13">
      <c r="A239" s="411"/>
      <c r="B239" s="394" t="s">
        <v>158</v>
      </c>
      <c r="C239" s="411" t="s">
        <v>158</v>
      </c>
      <c r="D239" s="412"/>
      <c r="E239" s="412"/>
      <c r="F239" s="412"/>
      <c r="G239" s="412"/>
      <c r="H239" s="412"/>
      <c r="I239" s="412"/>
      <c r="J239" s="412"/>
      <c r="K239" s="412"/>
      <c r="L239" s="294"/>
      <c r="M239" s="420"/>
    </row>
    <row r="240" spans="1:13">
      <c r="A240" s="402" t="s">
        <v>1245</v>
      </c>
      <c r="B240" s="394" t="s">
        <v>158</v>
      </c>
      <c r="C240" s="402" t="s">
        <v>1246</v>
      </c>
      <c r="D240" s="403"/>
      <c r="E240" s="404">
        <v>10580.32</v>
      </c>
      <c r="F240" s="405"/>
      <c r="G240" s="404">
        <v>5133.0600000000004</v>
      </c>
      <c r="H240" s="405"/>
      <c r="I240" s="413">
        <v>8.1999999999999993</v>
      </c>
      <c r="J240" s="405"/>
      <c r="K240" s="404">
        <v>15705.18</v>
      </c>
      <c r="L240" s="294">
        <f>VLOOKUP(A240,'[1]De x Para'!A:C,3,0)</f>
        <v>0</v>
      </c>
      <c r="M240" s="420">
        <f t="shared" si="1"/>
        <v>5124.8600000000006</v>
      </c>
    </row>
    <row r="241" spans="1:13">
      <c r="A241" s="406" t="s">
        <v>1250</v>
      </c>
      <c r="B241" s="394" t="s">
        <v>158</v>
      </c>
      <c r="C241" s="406" t="s">
        <v>1251</v>
      </c>
      <c r="D241" s="407"/>
      <c r="E241" s="408">
        <v>2066.11</v>
      </c>
      <c r="F241" s="409"/>
      <c r="G241" s="410">
        <v>614.05999999999995</v>
      </c>
      <c r="H241" s="409"/>
      <c r="I241" s="410">
        <v>8</v>
      </c>
      <c r="J241" s="409"/>
      <c r="K241" s="408">
        <v>2672.17</v>
      </c>
      <c r="L241" s="294" t="str">
        <f>VLOOKUP(A241,'[1]De x Para'!A:C,3,0)</f>
        <v>9.6</v>
      </c>
      <c r="M241" s="420">
        <f t="shared" si="1"/>
        <v>606.05999999999995</v>
      </c>
    </row>
    <row r="242" spans="1:13">
      <c r="A242" s="406" t="s">
        <v>1255</v>
      </c>
      <c r="B242" s="394" t="s">
        <v>158</v>
      </c>
      <c r="C242" s="406" t="s">
        <v>1256</v>
      </c>
      <c r="D242" s="407"/>
      <c r="E242" s="408">
        <v>3748.58</v>
      </c>
      <c r="F242" s="409"/>
      <c r="G242" s="410">
        <v>349.33</v>
      </c>
      <c r="H242" s="409"/>
      <c r="I242" s="410">
        <v>0</v>
      </c>
      <c r="J242" s="409"/>
      <c r="K242" s="408">
        <v>4097.91</v>
      </c>
      <c r="L242" s="294" t="str">
        <f>VLOOKUP(A242,'[1]De x Para'!A:C,3,0)</f>
        <v>9.6</v>
      </c>
      <c r="M242" s="420">
        <f t="shared" si="1"/>
        <v>349.33</v>
      </c>
    </row>
    <row r="243" spans="1:13">
      <c r="A243" s="406" t="s">
        <v>1260</v>
      </c>
      <c r="B243" s="394" t="s">
        <v>158</v>
      </c>
      <c r="C243" s="406" t="s">
        <v>1261</v>
      </c>
      <c r="D243" s="407"/>
      <c r="E243" s="410">
        <v>103.16</v>
      </c>
      <c r="F243" s="409"/>
      <c r="G243" s="410">
        <v>351.35</v>
      </c>
      <c r="H243" s="409"/>
      <c r="I243" s="410">
        <v>0</v>
      </c>
      <c r="J243" s="409"/>
      <c r="K243" s="410">
        <v>454.51</v>
      </c>
      <c r="L243" s="294" t="str">
        <f>VLOOKUP(A243,'[1]De x Para'!A:C,3,0)</f>
        <v>9.6</v>
      </c>
      <c r="M243" s="420">
        <f t="shared" si="1"/>
        <v>351.35</v>
      </c>
    </row>
    <row r="244" spans="1:13">
      <c r="A244" s="406" t="s">
        <v>4830</v>
      </c>
      <c r="B244" s="394" t="s">
        <v>158</v>
      </c>
      <c r="C244" s="406" t="s">
        <v>4831</v>
      </c>
      <c r="D244" s="407"/>
      <c r="E244" s="410">
        <v>1.78</v>
      </c>
      <c r="F244" s="409"/>
      <c r="G244" s="410">
        <v>0</v>
      </c>
      <c r="H244" s="409"/>
      <c r="I244" s="410">
        <v>0</v>
      </c>
      <c r="J244" s="409"/>
      <c r="K244" s="410">
        <v>1.78</v>
      </c>
      <c r="L244" s="294" t="str">
        <f>VLOOKUP(A244,'[1]De x Para'!A:C,3,0)</f>
        <v>9.6</v>
      </c>
      <c r="M244" s="420">
        <f t="shared" si="1"/>
        <v>0</v>
      </c>
    </row>
    <row r="245" spans="1:13">
      <c r="A245" s="406" t="s">
        <v>1269</v>
      </c>
      <c r="B245" s="394" t="s">
        <v>158</v>
      </c>
      <c r="C245" s="406" t="s">
        <v>1270</v>
      </c>
      <c r="D245" s="407"/>
      <c r="E245" s="410">
        <v>0</v>
      </c>
      <c r="F245" s="409"/>
      <c r="G245" s="408">
        <v>2307.79</v>
      </c>
      <c r="H245" s="409"/>
      <c r="I245" s="410">
        <v>0</v>
      </c>
      <c r="J245" s="409"/>
      <c r="K245" s="408">
        <v>2307.79</v>
      </c>
      <c r="L245" s="294" t="str">
        <f>VLOOKUP(A245,'[1]De x Para'!A:C,3,0)</f>
        <v>9.6</v>
      </c>
      <c r="M245" s="420">
        <f t="shared" si="1"/>
        <v>2307.79</v>
      </c>
    </row>
    <row r="246" spans="1:13">
      <c r="A246" s="406" t="s">
        <v>1272</v>
      </c>
      <c r="B246" s="394" t="s">
        <v>158</v>
      </c>
      <c r="C246" s="406" t="s">
        <v>1273</v>
      </c>
      <c r="D246" s="407"/>
      <c r="E246" s="408">
        <v>1605.42</v>
      </c>
      <c r="F246" s="409"/>
      <c r="G246" s="410">
        <v>546.17999999999995</v>
      </c>
      <c r="H246" s="409"/>
      <c r="I246" s="410">
        <v>0</v>
      </c>
      <c r="J246" s="409"/>
      <c r="K246" s="408">
        <v>2151.6</v>
      </c>
      <c r="L246" s="294" t="str">
        <f>VLOOKUP(A246,'[1]De x Para'!A:C,3,0)</f>
        <v>9.6</v>
      </c>
      <c r="M246" s="420">
        <f t="shared" si="1"/>
        <v>546.17999999999995</v>
      </c>
    </row>
    <row r="247" spans="1:13">
      <c r="A247" s="406" t="s">
        <v>1277</v>
      </c>
      <c r="B247" s="394" t="s">
        <v>158</v>
      </c>
      <c r="C247" s="406" t="s">
        <v>1278</v>
      </c>
      <c r="D247" s="407"/>
      <c r="E247" s="408">
        <v>2328.4499999999998</v>
      </c>
      <c r="F247" s="409"/>
      <c r="G247" s="410">
        <v>247.18</v>
      </c>
      <c r="H247" s="409"/>
      <c r="I247" s="410">
        <v>0</v>
      </c>
      <c r="J247" s="409"/>
      <c r="K247" s="408">
        <v>2575.63</v>
      </c>
      <c r="L247" s="294" t="str">
        <f>VLOOKUP(A247,'[1]De x Para'!A:C,3,0)</f>
        <v>9.6</v>
      </c>
      <c r="M247" s="420">
        <f t="shared" si="1"/>
        <v>247.18</v>
      </c>
    </row>
    <row r="248" spans="1:13">
      <c r="A248" s="406" t="s">
        <v>1282</v>
      </c>
      <c r="B248" s="394" t="s">
        <v>158</v>
      </c>
      <c r="C248" s="406" t="s">
        <v>1283</v>
      </c>
      <c r="D248" s="407"/>
      <c r="E248" s="410">
        <v>726.82</v>
      </c>
      <c r="F248" s="409"/>
      <c r="G248" s="410">
        <v>717.17</v>
      </c>
      <c r="H248" s="409"/>
      <c r="I248" s="410">
        <v>0.2</v>
      </c>
      <c r="J248" s="409"/>
      <c r="K248" s="408">
        <v>1443.79</v>
      </c>
      <c r="L248" s="294" t="str">
        <f>VLOOKUP(A248,'[1]De x Para'!A:C,3,0)</f>
        <v>9.6</v>
      </c>
      <c r="M248" s="420">
        <f t="shared" si="1"/>
        <v>716.96999999999991</v>
      </c>
    </row>
    <row r="249" spans="1:13">
      <c r="A249" s="411"/>
      <c r="B249" s="394" t="s">
        <v>158</v>
      </c>
      <c r="C249" s="411" t="s">
        <v>158</v>
      </c>
      <c r="D249" s="412"/>
      <c r="E249" s="412"/>
      <c r="F249" s="412"/>
      <c r="G249" s="412"/>
      <c r="H249" s="412"/>
      <c r="I249" s="412"/>
      <c r="J249" s="412"/>
      <c r="K249" s="412"/>
      <c r="L249" s="294"/>
      <c r="M249" s="420"/>
    </row>
    <row r="250" spans="1:13">
      <c r="A250" s="402" t="s">
        <v>1287</v>
      </c>
      <c r="B250" s="394" t="s">
        <v>158</v>
      </c>
      <c r="C250" s="402" t="s">
        <v>1288</v>
      </c>
      <c r="D250" s="403"/>
      <c r="E250" s="404">
        <v>19205.939999999999</v>
      </c>
      <c r="F250" s="405"/>
      <c r="G250" s="404">
        <v>14858.6</v>
      </c>
      <c r="H250" s="405"/>
      <c r="I250" s="413">
        <v>112.18</v>
      </c>
      <c r="J250" s="405"/>
      <c r="K250" s="404">
        <v>33952.36</v>
      </c>
      <c r="L250" s="294">
        <f>VLOOKUP(A250,'[1]De x Para'!A:C,3,0)</f>
        <v>0</v>
      </c>
      <c r="M250" s="420">
        <f t="shared" si="1"/>
        <v>14746.42</v>
      </c>
    </row>
    <row r="251" spans="1:13">
      <c r="A251" s="406" t="s">
        <v>1295</v>
      </c>
      <c r="B251" s="394" t="s">
        <v>158</v>
      </c>
      <c r="C251" s="406" t="s">
        <v>1296</v>
      </c>
      <c r="D251" s="407"/>
      <c r="E251" s="410">
        <v>78.599999999999994</v>
      </c>
      <c r="F251" s="409"/>
      <c r="G251" s="408">
        <v>1228.71</v>
      </c>
      <c r="H251" s="409"/>
      <c r="I251" s="410">
        <v>0</v>
      </c>
      <c r="J251" s="409"/>
      <c r="K251" s="408">
        <v>1307.31</v>
      </c>
      <c r="L251" s="294" t="str">
        <f>VLOOKUP(A251,'[1]De x Para'!A:C,3,0)</f>
        <v>9.7</v>
      </c>
      <c r="M251" s="420">
        <f t="shared" si="1"/>
        <v>1228.71</v>
      </c>
    </row>
    <row r="252" spans="1:13">
      <c r="A252" s="406" t="s">
        <v>1298</v>
      </c>
      <c r="B252" s="394" t="s">
        <v>158</v>
      </c>
      <c r="C252" s="406" t="s">
        <v>1299</v>
      </c>
      <c r="D252" s="407"/>
      <c r="E252" s="410">
        <v>48</v>
      </c>
      <c r="F252" s="409"/>
      <c r="G252" s="410">
        <v>0</v>
      </c>
      <c r="H252" s="409"/>
      <c r="I252" s="410">
        <v>0</v>
      </c>
      <c r="J252" s="409"/>
      <c r="K252" s="410">
        <v>48</v>
      </c>
      <c r="L252" s="294" t="str">
        <f>VLOOKUP(A252,'[1]De x Para'!A:C,3,0)</f>
        <v>9.7</v>
      </c>
      <c r="M252" s="420">
        <f t="shared" si="1"/>
        <v>0</v>
      </c>
    </row>
    <row r="253" spans="1:13">
      <c r="A253" s="406" t="s">
        <v>1303</v>
      </c>
      <c r="B253" s="394" t="s">
        <v>158</v>
      </c>
      <c r="C253" s="406" t="s">
        <v>1304</v>
      </c>
      <c r="D253" s="407"/>
      <c r="E253" s="410">
        <v>236.44</v>
      </c>
      <c r="F253" s="409"/>
      <c r="G253" s="410">
        <v>247.7</v>
      </c>
      <c r="H253" s="409"/>
      <c r="I253" s="410">
        <v>0</v>
      </c>
      <c r="J253" s="409"/>
      <c r="K253" s="410">
        <v>484.14</v>
      </c>
      <c r="L253" s="294" t="str">
        <f>VLOOKUP(A253,'[1]De x Para'!A:C,3,0)</f>
        <v>9.7</v>
      </c>
      <c r="M253" s="420">
        <f t="shared" si="1"/>
        <v>247.7</v>
      </c>
    </row>
    <row r="254" spans="1:13">
      <c r="A254" s="406" t="s">
        <v>4878</v>
      </c>
      <c r="B254" s="394" t="s">
        <v>158</v>
      </c>
      <c r="C254" s="406" t="s">
        <v>4879</v>
      </c>
      <c r="D254" s="407"/>
      <c r="E254" s="410">
        <v>0</v>
      </c>
      <c r="F254" s="409"/>
      <c r="G254" s="408">
        <v>9251.5400000000009</v>
      </c>
      <c r="H254" s="409"/>
      <c r="I254" s="410">
        <v>112.18</v>
      </c>
      <c r="J254" s="409"/>
      <c r="K254" s="408">
        <v>9139.36</v>
      </c>
      <c r="L254" s="294" t="str">
        <f>VLOOKUP(A254,'[1]De x Para'!A:C,3,0)</f>
        <v>9.7</v>
      </c>
      <c r="M254" s="420">
        <f t="shared" si="1"/>
        <v>9139.36</v>
      </c>
    </row>
    <row r="255" spans="1:13">
      <c r="A255" s="406" t="s">
        <v>1308</v>
      </c>
      <c r="B255" s="394" t="s">
        <v>158</v>
      </c>
      <c r="C255" s="406" t="s">
        <v>1309</v>
      </c>
      <c r="D255" s="407"/>
      <c r="E255" s="410">
        <v>527.25</v>
      </c>
      <c r="F255" s="409"/>
      <c r="G255" s="410">
        <v>250</v>
      </c>
      <c r="H255" s="409"/>
      <c r="I255" s="410">
        <v>0</v>
      </c>
      <c r="J255" s="409"/>
      <c r="K255" s="410">
        <v>777.25</v>
      </c>
      <c r="L255" s="294" t="str">
        <f>VLOOKUP(A255,'[1]De x Para'!A:C,3,0)</f>
        <v>9.7</v>
      </c>
      <c r="M255" s="420">
        <f t="shared" si="1"/>
        <v>250</v>
      </c>
    </row>
    <row r="256" spans="1:13">
      <c r="A256" s="406" t="s">
        <v>1313</v>
      </c>
      <c r="B256" s="394" t="s">
        <v>158</v>
      </c>
      <c r="C256" s="406" t="s">
        <v>1314</v>
      </c>
      <c r="D256" s="407"/>
      <c r="E256" s="408">
        <v>3486</v>
      </c>
      <c r="F256" s="409"/>
      <c r="G256" s="410">
        <v>0</v>
      </c>
      <c r="H256" s="409"/>
      <c r="I256" s="410">
        <v>0</v>
      </c>
      <c r="J256" s="409"/>
      <c r="K256" s="408">
        <v>3486</v>
      </c>
      <c r="L256" s="294" t="str">
        <f>VLOOKUP(A256,'[1]De x Para'!A:C,3,0)</f>
        <v>9.7</v>
      </c>
      <c r="M256" s="420">
        <f t="shared" si="1"/>
        <v>0</v>
      </c>
    </row>
    <row r="257" spans="1:13">
      <c r="A257" s="406" t="s">
        <v>1316</v>
      </c>
      <c r="B257" s="394" t="s">
        <v>158</v>
      </c>
      <c r="C257" s="406" t="s">
        <v>1317</v>
      </c>
      <c r="D257" s="407"/>
      <c r="E257" s="410">
        <v>381</v>
      </c>
      <c r="F257" s="409"/>
      <c r="G257" s="410">
        <v>214</v>
      </c>
      <c r="H257" s="409"/>
      <c r="I257" s="410">
        <v>0</v>
      </c>
      <c r="J257" s="409"/>
      <c r="K257" s="410">
        <v>595</v>
      </c>
      <c r="L257" s="294" t="str">
        <f>VLOOKUP(A257,'[1]De x Para'!A:C,3,0)</f>
        <v>9.7</v>
      </c>
      <c r="M257" s="420">
        <f t="shared" si="1"/>
        <v>214</v>
      </c>
    </row>
    <row r="258" spans="1:13">
      <c r="A258" s="406" t="s">
        <v>1321</v>
      </c>
      <c r="B258" s="394" t="s">
        <v>158</v>
      </c>
      <c r="C258" s="406" t="s">
        <v>1322</v>
      </c>
      <c r="D258" s="407"/>
      <c r="E258" s="410">
        <v>907.56</v>
      </c>
      <c r="F258" s="409"/>
      <c r="G258" s="410">
        <v>0</v>
      </c>
      <c r="H258" s="409"/>
      <c r="I258" s="410">
        <v>0</v>
      </c>
      <c r="J258" s="409"/>
      <c r="K258" s="410">
        <v>907.56</v>
      </c>
      <c r="L258" s="294" t="str">
        <f>VLOOKUP(A258,'[1]De x Para'!A:C,3,0)</f>
        <v>9.7</v>
      </c>
      <c r="M258" s="420">
        <f t="shared" si="1"/>
        <v>0</v>
      </c>
    </row>
    <row r="259" spans="1:13">
      <c r="A259" s="406" t="s">
        <v>1324</v>
      </c>
      <c r="B259" s="394" t="s">
        <v>158</v>
      </c>
      <c r="C259" s="406" t="s">
        <v>1325</v>
      </c>
      <c r="D259" s="407"/>
      <c r="E259" s="408">
        <v>1688.34</v>
      </c>
      <c r="F259" s="409"/>
      <c r="G259" s="408">
        <v>1189.3</v>
      </c>
      <c r="H259" s="409"/>
      <c r="I259" s="410">
        <v>0</v>
      </c>
      <c r="J259" s="409"/>
      <c r="K259" s="408">
        <v>2877.64</v>
      </c>
      <c r="L259" s="294" t="str">
        <f>VLOOKUP(A259,'[1]De x Para'!A:C,3,0)</f>
        <v>9.7</v>
      </c>
      <c r="M259" s="420">
        <f t="shared" si="1"/>
        <v>1189.3</v>
      </c>
    </row>
    <row r="260" spans="1:13">
      <c r="A260" s="406" t="s">
        <v>1329</v>
      </c>
      <c r="B260" s="394" t="s">
        <v>158</v>
      </c>
      <c r="C260" s="406" t="s">
        <v>1330</v>
      </c>
      <c r="D260" s="407"/>
      <c r="E260" s="410">
        <v>16</v>
      </c>
      <c r="F260" s="409"/>
      <c r="G260" s="410">
        <v>0</v>
      </c>
      <c r="H260" s="409"/>
      <c r="I260" s="410">
        <v>0</v>
      </c>
      <c r="J260" s="409"/>
      <c r="K260" s="410">
        <v>16</v>
      </c>
      <c r="L260" s="294" t="str">
        <f>VLOOKUP(A260,'[1]De x Para'!A:C,3,0)</f>
        <v>9.7</v>
      </c>
      <c r="M260" s="420">
        <f t="shared" si="1"/>
        <v>0</v>
      </c>
    </row>
    <row r="261" spans="1:13">
      <c r="A261" s="406" t="s">
        <v>4723</v>
      </c>
      <c r="B261" s="394" t="s">
        <v>158</v>
      </c>
      <c r="C261" s="406" t="s">
        <v>4724</v>
      </c>
      <c r="D261" s="407"/>
      <c r="E261" s="410">
        <v>0</v>
      </c>
      <c r="F261" s="409"/>
      <c r="G261" s="410">
        <v>110</v>
      </c>
      <c r="H261" s="409"/>
      <c r="I261" s="410">
        <v>0</v>
      </c>
      <c r="J261" s="409"/>
      <c r="K261" s="410">
        <v>110</v>
      </c>
      <c r="L261" s="294" t="str">
        <f>VLOOKUP(A261,'[1]De x Para'!A:C,3,0)</f>
        <v>9.7</v>
      </c>
      <c r="M261" s="420">
        <f t="shared" si="1"/>
        <v>110</v>
      </c>
    </row>
    <row r="262" spans="1:13">
      <c r="A262" s="406" t="s">
        <v>1332</v>
      </c>
      <c r="B262" s="394" t="s">
        <v>158</v>
      </c>
      <c r="C262" s="406" t="s">
        <v>1333</v>
      </c>
      <c r="D262" s="407"/>
      <c r="E262" s="408">
        <v>6750</v>
      </c>
      <c r="F262" s="409"/>
      <c r="G262" s="408">
        <v>1350</v>
      </c>
      <c r="H262" s="409"/>
      <c r="I262" s="410">
        <v>0</v>
      </c>
      <c r="J262" s="409"/>
      <c r="K262" s="408">
        <v>8100</v>
      </c>
      <c r="L262" s="294" t="str">
        <f>VLOOKUP(A262,'[1]De x Para'!A:C,3,0)</f>
        <v>9.7</v>
      </c>
      <c r="M262" s="420">
        <f t="shared" ref="M262:M325" si="2">G262-I262</f>
        <v>1350</v>
      </c>
    </row>
    <row r="263" spans="1:13">
      <c r="A263" s="406" t="s">
        <v>1340</v>
      </c>
      <c r="B263" s="394" t="s">
        <v>158</v>
      </c>
      <c r="C263" s="406" t="s">
        <v>1341</v>
      </c>
      <c r="D263" s="407"/>
      <c r="E263" s="408">
        <v>5086.75</v>
      </c>
      <c r="F263" s="409"/>
      <c r="G263" s="408">
        <v>1017.35</v>
      </c>
      <c r="H263" s="409"/>
      <c r="I263" s="410">
        <v>0</v>
      </c>
      <c r="J263" s="409"/>
      <c r="K263" s="408">
        <v>6104.1</v>
      </c>
      <c r="L263" s="294" t="str">
        <f>VLOOKUP(A263,'[1]De x Para'!A:C,3,0)</f>
        <v>9.7</v>
      </c>
      <c r="M263" s="420">
        <f t="shared" si="2"/>
        <v>1017.35</v>
      </c>
    </row>
    <row r="264" spans="1:13">
      <c r="A264" s="411"/>
      <c r="B264" s="394" t="s">
        <v>158</v>
      </c>
      <c r="C264" s="411" t="s">
        <v>158</v>
      </c>
      <c r="D264" s="412"/>
      <c r="E264" s="412"/>
      <c r="F264" s="412"/>
      <c r="G264" s="412"/>
      <c r="H264" s="412"/>
      <c r="I264" s="412"/>
      <c r="J264" s="412"/>
      <c r="K264" s="412"/>
      <c r="L264" s="294"/>
      <c r="M264" s="420"/>
    </row>
    <row r="265" spans="1:13">
      <c r="A265" s="402" t="s">
        <v>1345</v>
      </c>
      <c r="B265" s="394" t="s">
        <v>158</v>
      </c>
      <c r="C265" s="402" t="s">
        <v>1346</v>
      </c>
      <c r="D265" s="403"/>
      <c r="E265" s="404">
        <v>37662</v>
      </c>
      <c r="F265" s="405"/>
      <c r="G265" s="404">
        <v>16210.25</v>
      </c>
      <c r="H265" s="405"/>
      <c r="I265" s="413">
        <v>0</v>
      </c>
      <c r="J265" s="405"/>
      <c r="K265" s="404">
        <v>53872.25</v>
      </c>
      <c r="L265" s="294">
        <f>VLOOKUP(A265,'[1]De x Para'!A:C,3,0)</f>
        <v>0</v>
      </c>
      <c r="M265" s="420">
        <f t="shared" si="2"/>
        <v>16210.25</v>
      </c>
    </row>
    <row r="266" spans="1:13">
      <c r="A266" s="406" t="s">
        <v>4880</v>
      </c>
      <c r="B266" s="394" t="s">
        <v>158</v>
      </c>
      <c r="C266" s="406" t="s">
        <v>4881</v>
      </c>
      <c r="D266" s="407"/>
      <c r="E266" s="410">
        <v>0</v>
      </c>
      <c r="F266" s="409"/>
      <c r="G266" s="408">
        <v>7067.07</v>
      </c>
      <c r="H266" s="409"/>
      <c r="I266" s="410">
        <v>0</v>
      </c>
      <c r="J266" s="409"/>
      <c r="K266" s="408">
        <v>7067.07</v>
      </c>
      <c r="L266" s="294" t="str">
        <f>VLOOKUP(A266,'[1]De x Para'!A:C,3,0)</f>
        <v>9.10</v>
      </c>
      <c r="M266" s="420">
        <f t="shared" si="2"/>
        <v>7067.07</v>
      </c>
    </row>
    <row r="267" spans="1:13">
      <c r="A267" s="406" t="s">
        <v>1348</v>
      </c>
      <c r="B267" s="394" t="s">
        <v>158</v>
      </c>
      <c r="C267" s="406" t="s">
        <v>1349</v>
      </c>
      <c r="D267" s="407"/>
      <c r="E267" s="408">
        <v>37662</v>
      </c>
      <c r="F267" s="409"/>
      <c r="G267" s="408">
        <v>9143.18</v>
      </c>
      <c r="H267" s="409"/>
      <c r="I267" s="410">
        <v>0</v>
      </c>
      <c r="J267" s="409"/>
      <c r="K267" s="408">
        <v>46805.18</v>
      </c>
      <c r="L267" s="294" t="str">
        <f>VLOOKUP(A267,'[1]De x Para'!A:C,3,0)</f>
        <v>9.10</v>
      </c>
      <c r="M267" s="420">
        <f t="shared" si="2"/>
        <v>9143.18</v>
      </c>
    </row>
    <row r="268" spans="1:13">
      <c r="A268" s="411"/>
      <c r="B268" s="394" t="s">
        <v>158</v>
      </c>
      <c r="C268" s="411" t="s">
        <v>158</v>
      </c>
      <c r="D268" s="412"/>
      <c r="E268" s="412"/>
      <c r="F268" s="412"/>
      <c r="G268" s="412"/>
      <c r="H268" s="412"/>
      <c r="I268" s="412"/>
      <c r="J268" s="412"/>
      <c r="K268" s="412"/>
      <c r="L268" s="294"/>
      <c r="M268" s="420"/>
    </row>
    <row r="269" spans="1:13">
      <c r="A269" s="402" t="s">
        <v>1350</v>
      </c>
      <c r="B269" s="394" t="s">
        <v>158</v>
      </c>
      <c r="C269" s="402" t="s">
        <v>1351</v>
      </c>
      <c r="D269" s="403"/>
      <c r="E269" s="404">
        <v>5104.54</v>
      </c>
      <c r="F269" s="405"/>
      <c r="G269" s="404">
        <v>3026.68</v>
      </c>
      <c r="H269" s="405"/>
      <c r="I269" s="413">
        <v>0</v>
      </c>
      <c r="J269" s="405"/>
      <c r="K269" s="404">
        <v>8131.22</v>
      </c>
      <c r="L269" s="294">
        <f>VLOOKUP(A269,'[1]De x Para'!A:C,3,0)</f>
        <v>0</v>
      </c>
      <c r="M269" s="420">
        <f t="shared" si="2"/>
        <v>3026.68</v>
      </c>
    </row>
    <row r="270" spans="1:13">
      <c r="A270" s="406" t="s">
        <v>1355</v>
      </c>
      <c r="B270" s="394" t="s">
        <v>158</v>
      </c>
      <c r="C270" s="406" t="s">
        <v>1356</v>
      </c>
      <c r="D270" s="407"/>
      <c r="E270" s="408">
        <v>5104.54</v>
      </c>
      <c r="F270" s="409"/>
      <c r="G270" s="408">
        <v>3026.68</v>
      </c>
      <c r="H270" s="409"/>
      <c r="I270" s="410">
        <v>0</v>
      </c>
      <c r="J270" s="409"/>
      <c r="K270" s="408">
        <v>8131.22</v>
      </c>
      <c r="L270" s="294" t="str">
        <f>VLOOKUP(A270,'[1]De x Para'!A:C,3,0)</f>
        <v>9.8</v>
      </c>
      <c r="M270" s="420">
        <f t="shared" si="2"/>
        <v>3026.68</v>
      </c>
    </row>
    <row r="271" spans="1:13">
      <c r="A271" s="411"/>
      <c r="B271" s="394" t="s">
        <v>158</v>
      </c>
      <c r="C271" s="411" t="s">
        <v>158</v>
      </c>
      <c r="D271" s="412"/>
      <c r="E271" s="412"/>
      <c r="F271" s="412"/>
      <c r="G271" s="412"/>
      <c r="H271" s="412"/>
      <c r="I271" s="412"/>
      <c r="J271" s="412"/>
      <c r="K271" s="412"/>
      <c r="L271" s="294"/>
      <c r="M271" s="420"/>
    </row>
    <row r="272" spans="1:13">
      <c r="A272" s="402" t="s">
        <v>1357</v>
      </c>
      <c r="B272" s="394" t="s">
        <v>158</v>
      </c>
      <c r="C272" s="402" t="s">
        <v>1358</v>
      </c>
      <c r="D272" s="403"/>
      <c r="E272" s="404">
        <v>37777.97</v>
      </c>
      <c r="F272" s="405"/>
      <c r="G272" s="413">
        <v>254.8</v>
      </c>
      <c r="H272" s="405"/>
      <c r="I272" s="404">
        <v>5960.75</v>
      </c>
      <c r="J272" s="405"/>
      <c r="K272" s="404">
        <v>32072.02</v>
      </c>
      <c r="L272" s="294">
        <f>VLOOKUP(A272,'[1]De x Para'!A:C,3,0)</f>
        <v>0</v>
      </c>
      <c r="M272" s="420">
        <f t="shared" si="2"/>
        <v>-5705.95</v>
      </c>
    </row>
    <row r="273" spans="1:13">
      <c r="A273" s="406" t="s">
        <v>4857</v>
      </c>
      <c r="B273" s="394" t="s">
        <v>158</v>
      </c>
      <c r="C273" s="406" t="s">
        <v>4858</v>
      </c>
      <c r="D273" s="407"/>
      <c r="E273" s="408">
        <v>3673.53</v>
      </c>
      <c r="F273" s="409"/>
      <c r="G273" s="410">
        <v>0</v>
      </c>
      <c r="H273" s="409"/>
      <c r="I273" s="410">
        <v>0</v>
      </c>
      <c r="J273" s="409"/>
      <c r="K273" s="408">
        <v>3673.53</v>
      </c>
      <c r="L273" s="294" t="str">
        <f>VLOOKUP(A273,'[1]De x Para'!A:C,3,0)</f>
        <v>9.7</v>
      </c>
      <c r="M273" s="420">
        <f t="shared" si="2"/>
        <v>0</v>
      </c>
    </row>
    <row r="274" spans="1:13">
      <c r="A274" s="406" t="s">
        <v>1362</v>
      </c>
      <c r="B274" s="394" t="s">
        <v>158</v>
      </c>
      <c r="C274" s="406" t="s">
        <v>502</v>
      </c>
      <c r="D274" s="407"/>
      <c r="E274" s="408">
        <v>33804.74</v>
      </c>
      <c r="F274" s="409"/>
      <c r="G274" s="410">
        <v>0</v>
      </c>
      <c r="H274" s="409"/>
      <c r="I274" s="408">
        <v>5960.75</v>
      </c>
      <c r="J274" s="409"/>
      <c r="K274" s="408">
        <v>27843.99</v>
      </c>
      <c r="L274" s="294" t="str">
        <f>VLOOKUP(A274,'[1]De x Para'!A:C,3,0)</f>
        <v>9.7</v>
      </c>
      <c r="M274" s="420">
        <f t="shared" si="2"/>
        <v>-5960.75</v>
      </c>
    </row>
    <row r="275" spans="1:13">
      <c r="A275" s="406" t="s">
        <v>1365</v>
      </c>
      <c r="B275" s="394" t="s">
        <v>158</v>
      </c>
      <c r="C275" s="406" t="s">
        <v>207</v>
      </c>
      <c r="D275" s="407"/>
      <c r="E275" s="410">
        <v>299.7</v>
      </c>
      <c r="F275" s="409"/>
      <c r="G275" s="410">
        <v>254.8</v>
      </c>
      <c r="H275" s="409"/>
      <c r="I275" s="410">
        <v>0</v>
      </c>
      <c r="J275" s="409"/>
      <c r="K275" s="410">
        <v>554.5</v>
      </c>
      <c r="L275" s="294" t="str">
        <f>VLOOKUP(A275,'[1]De x Para'!A:C,3,0)</f>
        <v>9.7</v>
      </c>
      <c r="M275" s="420">
        <f t="shared" si="2"/>
        <v>254.8</v>
      </c>
    </row>
    <row r="276" spans="1:13">
      <c r="A276" s="411"/>
      <c r="B276" s="394" t="s">
        <v>158</v>
      </c>
      <c r="C276" s="411" t="s">
        <v>158</v>
      </c>
      <c r="D276" s="412"/>
      <c r="E276" s="412"/>
      <c r="F276" s="412"/>
      <c r="G276" s="412"/>
      <c r="H276" s="412"/>
      <c r="I276" s="412"/>
      <c r="J276" s="412"/>
      <c r="K276" s="412"/>
      <c r="L276" s="294"/>
      <c r="M276" s="420"/>
    </row>
    <row r="277" spans="1:13">
      <c r="A277" s="402" t="s">
        <v>1367</v>
      </c>
      <c r="B277" s="394" t="s">
        <v>158</v>
      </c>
      <c r="C277" s="402" t="s">
        <v>1368</v>
      </c>
      <c r="D277" s="403"/>
      <c r="E277" s="404">
        <v>415848.63</v>
      </c>
      <c r="F277" s="405"/>
      <c r="G277" s="404">
        <v>250324.51</v>
      </c>
      <c r="H277" s="405"/>
      <c r="I277" s="404">
        <v>21592.73</v>
      </c>
      <c r="J277" s="405"/>
      <c r="K277" s="404">
        <v>644580.41</v>
      </c>
      <c r="L277" s="294">
        <f>VLOOKUP(A277,'[1]De x Para'!A:C,3,0)</f>
        <v>0</v>
      </c>
      <c r="M277" s="421">
        <f t="shared" si="2"/>
        <v>228731.78</v>
      </c>
    </row>
    <row r="278" spans="1:13">
      <c r="A278" s="402" t="s">
        <v>1373</v>
      </c>
      <c r="B278" s="394" t="s">
        <v>158</v>
      </c>
      <c r="C278" s="402" t="s">
        <v>1368</v>
      </c>
      <c r="D278" s="403"/>
      <c r="E278" s="404">
        <v>415848.63</v>
      </c>
      <c r="F278" s="405"/>
      <c r="G278" s="404">
        <v>250324.51</v>
      </c>
      <c r="H278" s="405"/>
      <c r="I278" s="404">
        <v>21592.73</v>
      </c>
      <c r="J278" s="405"/>
      <c r="K278" s="404">
        <v>644580.41</v>
      </c>
      <c r="L278" s="294">
        <f>VLOOKUP(A278,'[1]De x Para'!A:C,3,0)</f>
        <v>0</v>
      </c>
      <c r="M278" s="420">
        <f t="shared" si="2"/>
        <v>228731.78</v>
      </c>
    </row>
    <row r="279" spans="1:13">
      <c r="A279" s="402" t="s">
        <v>1374</v>
      </c>
      <c r="B279" s="394" t="s">
        <v>158</v>
      </c>
      <c r="C279" s="402" t="s">
        <v>1368</v>
      </c>
      <c r="D279" s="403"/>
      <c r="E279" s="404">
        <v>415848.63</v>
      </c>
      <c r="F279" s="405"/>
      <c r="G279" s="404">
        <v>250324.51</v>
      </c>
      <c r="H279" s="405"/>
      <c r="I279" s="404">
        <v>21592.73</v>
      </c>
      <c r="J279" s="405"/>
      <c r="K279" s="404">
        <v>644580.41</v>
      </c>
      <c r="L279" s="294">
        <f>VLOOKUP(A279,'[1]De x Para'!A:C,3,0)</f>
        <v>0</v>
      </c>
      <c r="M279" s="420">
        <f t="shared" si="2"/>
        <v>228731.78</v>
      </c>
    </row>
    <row r="280" spans="1:13">
      <c r="A280" s="402" t="s">
        <v>1375</v>
      </c>
      <c r="B280" s="394" t="s">
        <v>158</v>
      </c>
      <c r="C280" s="402" t="s">
        <v>1376</v>
      </c>
      <c r="D280" s="403"/>
      <c r="E280" s="404">
        <v>363941.81</v>
      </c>
      <c r="F280" s="405"/>
      <c r="G280" s="404">
        <v>243985.59</v>
      </c>
      <c r="H280" s="405"/>
      <c r="I280" s="404">
        <v>21592.720000000001</v>
      </c>
      <c r="J280" s="405"/>
      <c r="K280" s="404">
        <v>586334.68000000005</v>
      </c>
      <c r="L280" s="294">
        <f>VLOOKUP(A280,'[1]De x Para'!A:C,3,0)</f>
        <v>0</v>
      </c>
      <c r="M280" s="420">
        <f t="shared" si="2"/>
        <v>222392.87</v>
      </c>
    </row>
    <row r="281" spans="1:13">
      <c r="A281" s="406" t="s">
        <v>1381</v>
      </c>
      <c r="B281" s="394" t="s">
        <v>158</v>
      </c>
      <c r="C281" s="406" t="s">
        <v>1382</v>
      </c>
      <c r="D281" s="407"/>
      <c r="E281" s="408">
        <v>2450</v>
      </c>
      <c r="F281" s="409"/>
      <c r="G281" s="410">
        <v>490</v>
      </c>
      <c r="H281" s="409"/>
      <c r="I281" s="410">
        <v>0</v>
      </c>
      <c r="J281" s="409"/>
      <c r="K281" s="408">
        <v>2940</v>
      </c>
      <c r="L281" s="294" t="str">
        <f>VLOOKUP(A281,'[1]De x Para'!A:C,3,0)</f>
        <v>10.1</v>
      </c>
      <c r="M281" s="420">
        <f t="shared" si="2"/>
        <v>490</v>
      </c>
    </row>
    <row r="282" spans="1:13">
      <c r="A282" s="406" t="s">
        <v>1386</v>
      </c>
      <c r="B282" s="394" t="s">
        <v>158</v>
      </c>
      <c r="C282" s="406" t="s">
        <v>1387</v>
      </c>
      <c r="D282" s="407"/>
      <c r="E282" s="408">
        <v>58877.11</v>
      </c>
      <c r="F282" s="409"/>
      <c r="G282" s="408">
        <v>16937.79</v>
      </c>
      <c r="H282" s="409"/>
      <c r="I282" s="410">
        <v>0</v>
      </c>
      <c r="J282" s="409"/>
      <c r="K282" s="408">
        <v>75814.899999999994</v>
      </c>
      <c r="L282" s="294" t="str">
        <f>VLOOKUP(A282,'[1]De x Para'!A:C,3,0)</f>
        <v>10.1</v>
      </c>
      <c r="M282" s="420">
        <f t="shared" si="2"/>
        <v>16937.79</v>
      </c>
    </row>
    <row r="283" spans="1:13">
      <c r="A283" s="406" t="s">
        <v>1391</v>
      </c>
      <c r="B283" s="394" t="s">
        <v>158</v>
      </c>
      <c r="C283" s="406" t="s">
        <v>1392</v>
      </c>
      <c r="D283" s="407"/>
      <c r="E283" s="408">
        <v>14559.11</v>
      </c>
      <c r="F283" s="409"/>
      <c r="G283" s="408">
        <v>9505.32</v>
      </c>
      <c r="H283" s="409"/>
      <c r="I283" s="410">
        <v>0</v>
      </c>
      <c r="J283" s="409"/>
      <c r="K283" s="408">
        <v>24064.43</v>
      </c>
      <c r="L283" s="294" t="str">
        <f>VLOOKUP(A283,'[1]De x Para'!A:C,3,0)</f>
        <v>10.1</v>
      </c>
      <c r="M283" s="420">
        <f t="shared" si="2"/>
        <v>9505.32</v>
      </c>
    </row>
    <row r="284" spans="1:13">
      <c r="A284" s="406" t="s">
        <v>1396</v>
      </c>
      <c r="B284" s="394" t="s">
        <v>158</v>
      </c>
      <c r="C284" s="406" t="s">
        <v>1397</v>
      </c>
      <c r="D284" s="407"/>
      <c r="E284" s="408">
        <v>57760</v>
      </c>
      <c r="F284" s="409"/>
      <c r="G284" s="408">
        <v>24810.38</v>
      </c>
      <c r="H284" s="409"/>
      <c r="I284" s="410">
        <v>0</v>
      </c>
      <c r="J284" s="409"/>
      <c r="K284" s="408">
        <v>82570.38</v>
      </c>
      <c r="L284" s="294" t="str">
        <f>VLOOKUP(A284,'[1]De x Para'!A:C,3,0)</f>
        <v>10.1</v>
      </c>
      <c r="M284" s="420">
        <f t="shared" si="2"/>
        <v>24810.38</v>
      </c>
    </row>
    <row r="285" spans="1:13">
      <c r="A285" s="406" t="s">
        <v>1401</v>
      </c>
      <c r="B285" s="394" t="s">
        <v>158</v>
      </c>
      <c r="C285" s="406" t="s">
        <v>1402</v>
      </c>
      <c r="D285" s="407"/>
      <c r="E285" s="408">
        <v>3151</v>
      </c>
      <c r="F285" s="409"/>
      <c r="G285" s="410">
        <v>0</v>
      </c>
      <c r="H285" s="409"/>
      <c r="I285" s="410">
        <v>0</v>
      </c>
      <c r="J285" s="409"/>
      <c r="K285" s="408">
        <v>3151</v>
      </c>
      <c r="L285" s="294" t="str">
        <f>VLOOKUP(A285,'[1]De x Para'!A:C,3,0)</f>
        <v>10.1</v>
      </c>
      <c r="M285" s="420">
        <f t="shared" si="2"/>
        <v>0</v>
      </c>
    </row>
    <row r="286" spans="1:13">
      <c r="A286" s="406" t="s">
        <v>1404</v>
      </c>
      <c r="B286" s="394" t="s">
        <v>158</v>
      </c>
      <c r="C286" s="406" t="s">
        <v>1405</v>
      </c>
      <c r="D286" s="407"/>
      <c r="E286" s="408">
        <v>2746.1</v>
      </c>
      <c r="F286" s="409"/>
      <c r="G286" s="410">
        <v>0</v>
      </c>
      <c r="H286" s="409"/>
      <c r="I286" s="410">
        <v>0</v>
      </c>
      <c r="J286" s="409"/>
      <c r="K286" s="408">
        <v>2746.1</v>
      </c>
      <c r="L286" s="294" t="str">
        <f>VLOOKUP(A286,'[1]De x Para'!A:C,3,0)</f>
        <v>10.1</v>
      </c>
      <c r="M286" s="420">
        <f t="shared" si="2"/>
        <v>0</v>
      </c>
    </row>
    <row r="287" spans="1:13">
      <c r="A287" s="406" t="s">
        <v>3935</v>
      </c>
      <c r="B287" s="394" t="s">
        <v>158</v>
      </c>
      <c r="C287" s="406" t="s">
        <v>3936</v>
      </c>
      <c r="D287" s="407"/>
      <c r="E287" s="408">
        <v>1590</v>
      </c>
      <c r="F287" s="409"/>
      <c r="G287" s="408">
        <v>3105.56</v>
      </c>
      <c r="H287" s="409"/>
      <c r="I287" s="410">
        <v>0</v>
      </c>
      <c r="J287" s="409"/>
      <c r="K287" s="408">
        <v>4695.5600000000004</v>
      </c>
      <c r="L287" s="294" t="str">
        <f>VLOOKUP(A287,'[1]De x Para'!A:C,3,0)</f>
        <v>10.1</v>
      </c>
      <c r="M287" s="420">
        <f t="shared" si="2"/>
        <v>3105.56</v>
      </c>
    </row>
    <row r="288" spans="1:13">
      <c r="A288" s="406" t="s">
        <v>3938</v>
      </c>
      <c r="B288" s="394" t="s">
        <v>158</v>
      </c>
      <c r="C288" s="406" t="s">
        <v>3939</v>
      </c>
      <c r="D288" s="407"/>
      <c r="E288" s="410">
        <v>597.78</v>
      </c>
      <c r="F288" s="409"/>
      <c r="G288" s="410">
        <v>0</v>
      </c>
      <c r="H288" s="409"/>
      <c r="I288" s="410">
        <v>0</v>
      </c>
      <c r="J288" s="409"/>
      <c r="K288" s="410">
        <v>597.78</v>
      </c>
      <c r="L288" s="294" t="str">
        <f>VLOOKUP(A288,'[1]De x Para'!A:C,3,0)</f>
        <v>10.1</v>
      </c>
      <c r="M288" s="420">
        <f t="shared" si="2"/>
        <v>0</v>
      </c>
    </row>
    <row r="289" spans="1:13">
      <c r="A289" s="406" t="s">
        <v>1407</v>
      </c>
      <c r="B289" s="394" t="s">
        <v>158</v>
      </c>
      <c r="C289" s="406" t="s">
        <v>1408</v>
      </c>
      <c r="D289" s="407"/>
      <c r="E289" s="408">
        <v>10662.17</v>
      </c>
      <c r="F289" s="409"/>
      <c r="G289" s="408">
        <v>12294.13</v>
      </c>
      <c r="H289" s="409"/>
      <c r="I289" s="410">
        <v>592.67999999999995</v>
      </c>
      <c r="J289" s="409"/>
      <c r="K289" s="408">
        <v>22363.62</v>
      </c>
      <c r="L289" s="294" t="str">
        <f>VLOOKUP(A289,'[1]De x Para'!A:C,3,0)</f>
        <v>10.1</v>
      </c>
      <c r="M289" s="420">
        <f t="shared" si="2"/>
        <v>11701.449999999999</v>
      </c>
    </row>
    <row r="290" spans="1:13">
      <c r="A290" s="406" t="s">
        <v>1412</v>
      </c>
      <c r="B290" s="394" t="s">
        <v>158</v>
      </c>
      <c r="C290" s="406" t="s">
        <v>1413</v>
      </c>
      <c r="D290" s="407"/>
      <c r="E290" s="408">
        <v>208016.04</v>
      </c>
      <c r="F290" s="409"/>
      <c r="G290" s="408">
        <v>176061.41</v>
      </c>
      <c r="H290" s="409"/>
      <c r="I290" s="408">
        <v>21000.04</v>
      </c>
      <c r="J290" s="409"/>
      <c r="K290" s="408">
        <v>363077.41</v>
      </c>
      <c r="L290" s="294" t="str">
        <f>VLOOKUP(A290,'[1]De x Para'!A:C,3,0)</f>
        <v>10.1</v>
      </c>
      <c r="M290" s="420">
        <f t="shared" si="2"/>
        <v>155061.37</v>
      </c>
    </row>
    <row r="291" spans="1:13">
      <c r="A291" s="406" t="s">
        <v>1417</v>
      </c>
      <c r="B291" s="394" t="s">
        <v>158</v>
      </c>
      <c r="C291" s="406" t="s">
        <v>1418</v>
      </c>
      <c r="D291" s="407"/>
      <c r="E291" s="408">
        <v>3532.5</v>
      </c>
      <c r="F291" s="409"/>
      <c r="G291" s="410">
        <v>781</v>
      </c>
      <c r="H291" s="409"/>
      <c r="I291" s="410">
        <v>0</v>
      </c>
      <c r="J291" s="409"/>
      <c r="K291" s="408">
        <v>4313.5</v>
      </c>
      <c r="L291" s="294" t="str">
        <f>VLOOKUP(A291,'[1]De x Para'!A:C,3,0)</f>
        <v>10.1</v>
      </c>
      <c r="M291" s="420">
        <f t="shared" si="2"/>
        <v>781</v>
      </c>
    </row>
    <row r="292" spans="1:13">
      <c r="A292" s="411"/>
      <c r="B292" s="394" t="s">
        <v>158</v>
      </c>
      <c r="C292" s="411" t="s">
        <v>158</v>
      </c>
      <c r="D292" s="412"/>
      <c r="E292" s="412"/>
      <c r="F292" s="412"/>
      <c r="G292" s="412"/>
      <c r="H292" s="412"/>
      <c r="I292" s="412"/>
      <c r="J292" s="412"/>
      <c r="K292" s="412"/>
      <c r="L292" s="294"/>
      <c r="M292" s="420"/>
    </row>
    <row r="293" spans="1:13">
      <c r="A293" s="402" t="s">
        <v>1422</v>
      </c>
      <c r="B293" s="394" t="s">
        <v>158</v>
      </c>
      <c r="C293" s="402" t="s">
        <v>1423</v>
      </c>
      <c r="D293" s="403"/>
      <c r="E293" s="404">
        <v>29321.87</v>
      </c>
      <c r="F293" s="405"/>
      <c r="G293" s="404">
        <v>2637.75</v>
      </c>
      <c r="H293" s="405"/>
      <c r="I293" s="413">
        <v>0</v>
      </c>
      <c r="J293" s="405"/>
      <c r="K293" s="404">
        <v>31959.62</v>
      </c>
      <c r="L293" s="294">
        <f>VLOOKUP(A293,'[1]De x Para'!A:C,3,0)</f>
        <v>0</v>
      </c>
      <c r="M293" s="420">
        <f t="shared" si="2"/>
        <v>2637.75</v>
      </c>
    </row>
    <row r="294" spans="1:13">
      <c r="A294" s="406" t="s">
        <v>1426</v>
      </c>
      <c r="B294" s="394" t="s">
        <v>158</v>
      </c>
      <c r="C294" s="406" t="s">
        <v>1423</v>
      </c>
      <c r="D294" s="407"/>
      <c r="E294" s="408">
        <v>29321.87</v>
      </c>
      <c r="F294" s="409"/>
      <c r="G294" s="408">
        <v>2637.75</v>
      </c>
      <c r="H294" s="409"/>
      <c r="I294" s="410">
        <v>0</v>
      </c>
      <c r="J294" s="409"/>
      <c r="K294" s="408">
        <v>31959.62</v>
      </c>
      <c r="L294" s="294" t="str">
        <f>VLOOKUP(A294,'[1]De x Para'!A:C,3,0)</f>
        <v>10.2</v>
      </c>
      <c r="M294" s="420">
        <f t="shared" si="2"/>
        <v>2637.75</v>
      </c>
    </row>
    <row r="295" spans="1:13">
      <c r="A295" s="411"/>
      <c r="B295" s="394" t="s">
        <v>158</v>
      </c>
      <c r="C295" s="411" t="s">
        <v>158</v>
      </c>
      <c r="D295" s="412"/>
      <c r="E295" s="412"/>
      <c r="F295" s="412"/>
      <c r="G295" s="412"/>
      <c r="H295" s="412"/>
      <c r="I295" s="412"/>
      <c r="J295" s="412"/>
      <c r="K295" s="412"/>
      <c r="L295" s="294"/>
      <c r="M295" s="420"/>
    </row>
    <row r="296" spans="1:13">
      <c r="A296" s="402" t="s">
        <v>1427</v>
      </c>
      <c r="B296" s="394" t="s">
        <v>158</v>
      </c>
      <c r="C296" s="402" t="s">
        <v>1428</v>
      </c>
      <c r="D296" s="403"/>
      <c r="E296" s="404">
        <v>10001.36</v>
      </c>
      <c r="F296" s="405"/>
      <c r="G296" s="404">
        <v>1184.45</v>
      </c>
      <c r="H296" s="405"/>
      <c r="I296" s="413">
        <v>0</v>
      </c>
      <c r="J296" s="405"/>
      <c r="K296" s="404">
        <v>11185.81</v>
      </c>
      <c r="L296" s="294">
        <f>VLOOKUP(A296,'[1]De x Para'!A:C,3,0)</f>
        <v>0</v>
      </c>
      <c r="M296" s="420">
        <f t="shared" si="2"/>
        <v>1184.45</v>
      </c>
    </row>
    <row r="297" spans="1:13">
      <c r="A297" s="406" t="s">
        <v>1430</v>
      </c>
      <c r="B297" s="394" t="s">
        <v>158</v>
      </c>
      <c r="C297" s="406" t="s">
        <v>1431</v>
      </c>
      <c r="D297" s="407"/>
      <c r="E297" s="408">
        <v>3902.46</v>
      </c>
      <c r="F297" s="409"/>
      <c r="G297" s="408">
        <v>1184.45</v>
      </c>
      <c r="H297" s="409"/>
      <c r="I297" s="410">
        <v>0</v>
      </c>
      <c r="J297" s="409"/>
      <c r="K297" s="408">
        <v>5086.91</v>
      </c>
      <c r="L297" s="294" t="str">
        <f>VLOOKUP(A297,'[1]De x Para'!A:C,3,0)</f>
        <v>10.1</v>
      </c>
      <c r="M297" s="420">
        <f t="shared" si="2"/>
        <v>1184.45</v>
      </c>
    </row>
    <row r="298" spans="1:13">
      <c r="A298" s="406" t="s">
        <v>1433</v>
      </c>
      <c r="B298" s="394" t="s">
        <v>158</v>
      </c>
      <c r="C298" s="406" t="s">
        <v>1428</v>
      </c>
      <c r="D298" s="407"/>
      <c r="E298" s="408">
        <v>6098.9</v>
      </c>
      <c r="F298" s="409"/>
      <c r="G298" s="410">
        <v>0</v>
      </c>
      <c r="H298" s="409"/>
      <c r="I298" s="410">
        <v>0</v>
      </c>
      <c r="J298" s="409"/>
      <c r="K298" s="408">
        <v>6098.9</v>
      </c>
      <c r="L298" s="294" t="str">
        <f>VLOOKUP(A298,'[1]De x Para'!A:C,3,0)</f>
        <v>10.1</v>
      </c>
      <c r="M298" s="420">
        <f t="shared" si="2"/>
        <v>0</v>
      </c>
    </row>
    <row r="299" spans="1:13">
      <c r="A299" s="411"/>
      <c r="B299" s="394" t="s">
        <v>158</v>
      </c>
      <c r="C299" s="411" t="s">
        <v>158</v>
      </c>
      <c r="D299" s="412"/>
      <c r="E299" s="412"/>
      <c r="F299" s="412"/>
      <c r="G299" s="412"/>
      <c r="H299" s="412"/>
      <c r="I299" s="412"/>
      <c r="J299" s="412"/>
      <c r="K299" s="412"/>
      <c r="L299" s="294"/>
      <c r="M299" s="420"/>
    </row>
    <row r="300" spans="1:13">
      <c r="A300" s="402" t="s">
        <v>1435</v>
      </c>
      <c r="B300" s="394" t="s">
        <v>158</v>
      </c>
      <c r="C300" s="402" t="s">
        <v>1436</v>
      </c>
      <c r="D300" s="403"/>
      <c r="E300" s="404">
        <v>12583.59</v>
      </c>
      <c r="F300" s="405"/>
      <c r="G300" s="404">
        <v>2516.7199999999998</v>
      </c>
      <c r="H300" s="405"/>
      <c r="I300" s="413">
        <v>0.01</v>
      </c>
      <c r="J300" s="405"/>
      <c r="K300" s="404">
        <v>15100.3</v>
      </c>
      <c r="L300" s="294">
        <f>VLOOKUP(A300,'[1]De x Para'!A:C,3,0)</f>
        <v>0</v>
      </c>
      <c r="M300" s="420">
        <f t="shared" si="2"/>
        <v>2516.7099999999996</v>
      </c>
    </row>
    <row r="301" spans="1:13">
      <c r="A301" s="406" t="s">
        <v>1440</v>
      </c>
      <c r="B301" s="394" t="s">
        <v>158</v>
      </c>
      <c r="C301" s="406" t="s">
        <v>1441</v>
      </c>
      <c r="D301" s="407"/>
      <c r="E301" s="408">
        <v>12583.59</v>
      </c>
      <c r="F301" s="409"/>
      <c r="G301" s="408">
        <v>2516.7199999999998</v>
      </c>
      <c r="H301" s="409"/>
      <c r="I301" s="410">
        <v>0.01</v>
      </c>
      <c r="J301" s="409"/>
      <c r="K301" s="408">
        <v>15100.3</v>
      </c>
      <c r="L301" s="294" t="str">
        <f>VLOOKUP(A301,'[1]De x Para'!A:C,3,0)</f>
        <v>10.3</v>
      </c>
      <c r="M301" s="420">
        <f t="shared" si="2"/>
        <v>2516.7099999999996</v>
      </c>
    </row>
    <row r="302" spans="1:13">
      <c r="A302" s="411"/>
      <c r="B302" s="394" t="s">
        <v>158</v>
      </c>
      <c r="C302" s="411" t="s">
        <v>158</v>
      </c>
      <c r="D302" s="412"/>
      <c r="E302" s="412"/>
      <c r="F302" s="412"/>
      <c r="G302" s="412"/>
      <c r="H302" s="412"/>
      <c r="I302" s="412"/>
      <c r="J302" s="412"/>
      <c r="K302" s="412"/>
      <c r="L302" s="294"/>
      <c r="M302" s="420"/>
    </row>
    <row r="303" spans="1:13">
      <c r="A303" s="402" t="s">
        <v>1442</v>
      </c>
      <c r="B303" s="394" t="s">
        <v>158</v>
      </c>
      <c r="C303" s="402" t="s">
        <v>1443</v>
      </c>
      <c r="D303" s="403"/>
      <c r="E303" s="404">
        <v>50752.05</v>
      </c>
      <c r="F303" s="405"/>
      <c r="G303" s="404">
        <v>114985.92</v>
      </c>
      <c r="H303" s="405"/>
      <c r="I303" s="404">
        <v>1274.49</v>
      </c>
      <c r="J303" s="405"/>
      <c r="K303" s="404">
        <v>164463.48000000001</v>
      </c>
      <c r="L303" s="294">
        <f>VLOOKUP(A303,'[1]De x Para'!A:C,3,0)</f>
        <v>0</v>
      </c>
      <c r="M303" s="420">
        <f t="shared" si="2"/>
        <v>113711.43</v>
      </c>
    </row>
    <row r="304" spans="1:13">
      <c r="A304" s="402" t="s">
        <v>1447</v>
      </c>
      <c r="B304" s="394" t="s">
        <v>158</v>
      </c>
      <c r="C304" s="402" t="s">
        <v>1443</v>
      </c>
      <c r="D304" s="403"/>
      <c r="E304" s="404">
        <v>50752.05</v>
      </c>
      <c r="F304" s="405"/>
      <c r="G304" s="404">
        <v>114985.92</v>
      </c>
      <c r="H304" s="405"/>
      <c r="I304" s="404">
        <v>1274.49</v>
      </c>
      <c r="J304" s="405"/>
      <c r="K304" s="404">
        <v>164463.48000000001</v>
      </c>
      <c r="L304" s="294">
        <f>VLOOKUP(A304,'[1]De x Para'!A:C,3,0)</f>
        <v>0</v>
      </c>
      <c r="M304" s="421">
        <f t="shared" si="2"/>
        <v>113711.43</v>
      </c>
    </row>
    <row r="305" spans="1:13">
      <c r="A305" s="402" t="s">
        <v>1448</v>
      </c>
      <c r="B305" s="394" t="s">
        <v>158</v>
      </c>
      <c r="C305" s="402" t="s">
        <v>1443</v>
      </c>
      <c r="D305" s="403"/>
      <c r="E305" s="404">
        <v>50752.05</v>
      </c>
      <c r="F305" s="405"/>
      <c r="G305" s="404">
        <v>114985.92</v>
      </c>
      <c r="H305" s="405"/>
      <c r="I305" s="404">
        <v>1274.49</v>
      </c>
      <c r="J305" s="405"/>
      <c r="K305" s="404">
        <v>164463.48000000001</v>
      </c>
      <c r="L305" s="294">
        <f>VLOOKUP(A305,'[1]De x Para'!A:C,3,0)</f>
        <v>0</v>
      </c>
      <c r="M305" s="420">
        <f t="shared" si="2"/>
        <v>113711.43</v>
      </c>
    </row>
    <row r="306" spans="1:13">
      <c r="A306" s="402" t="s">
        <v>4725</v>
      </c>
      <c r="B306" s="394" t="s">
        <v>158</v>
      </c>
      <c r="C306" s="402" t="s">
        <v>4726</v>
      </c>
      <c r="D306" s="403"/>
      <c r="E306" s="404">
        <v>1250</v>
      </c>
      <c r="F306" s="405"/>
      <c r="G306" s="413">
        <v>821.43</v>
      </c>
      <c r="H306" s="405"/>
      <c r="I306" s="413">
        <v>0</v>
      </c>
      <c r="J306" s="405"/>
      <c r="K306" s="404">
        <v>2071.4299999999998</v>
      </c>
      <c r="L306" s="294">
        <f>VLOOKUP(A306,'[1]De x Para'!A:C,3,0)</f>
        <v>0</v>
      </c>
      <c r="M306" s="420">
        <f t="shared" si="2"/>
        <v>821.43</v>
      </c>
    </row>
    <row r="307" spans="1:13">
      <c r="A307" s="406" t="s">
        <v>4727</v>
      </c>
      <c r="B307" s="394" t="s">
        <v>158</v>
      </c>
      <c r="C307" s="406" t="s">
        <v>1931</v>
      </c>
      <c r="D307" s="407"/>
      <c r="E307" s="408">
        <v>1250</v>
      </c>
      <c r="F307" s="409"/>
      <c r="G307" s="410">
        <v>821.43</v>
      </c>
      <c r="H307" s="409"/>
      <c r="I307" s="410">
        <v>0</v>
      </c>
      <c r="J307" s="409"/>
      <c r="K307" s="408">
        <v>2071.4299999999998</v>
      </c>
      <c r="L307" s="294" t="str">
        <f>VLOOKUP(A307,'[1]De x Para'!A:C,3,0)</f>
        <v>11.1.3</v>
      </c>
      <c r="M307" s="421">
        <f t="shared" si="2"/>
        <v>821.43</v>
      </c>
    </row>
    <row r="308" spans="1:13">
      <c r="A308" s="411"/>
      <c r="B308" s="394" t="s">
        <v>158</v>
      </c>
      <c r="C308" s="411" t="s">
        <v>158</v>
      </c>
      <c r="D308" s="412"/>
      <c r="E308" s="412"/>
      <c r="F308" s="412"/>
      <c r="G308" s="412"/>
      <c r="H308" s="412"/>
      <c r="I308" s="412"/>
      <c r="J308" s="412"/>
      <c r="K308" s="412"/>
      <c r="L308" s="294"/>
      <c r="M308" s="420"/>
    </row>
    <row r="309" spans="1:13">
      <c r="A309" s="402" t="s">
        <v>1454</v>
      </c>
      <c r="B309" s="394" t="s">
        <v>158</v>
      </c>
      <c r="C309" s="402" t="s">
        <v>1455</v>
      </c>
      <c r="D309" s="403"/>
      <c r="E309" s="404">
        <v>8543.5499999999993</v>
      </c>
      <c r="F309" s="405"/>
      <c r="G309" s="404">
        <v>29274.49</v>
      </c>
      <c r="H309" s="405"/>
      <c r="I309" s="404">
        <v>1274.49</v>
      </c>
      <c r="J309" s="405"/>
      <c r="K309" s="404">
        <v>36543.550000000003</v>
      </c>
      <c r="L309" s="294">
        <f>VLOOKUP(A309,'[1]De x Para'!A:C,3,0)</f>
        <v>0</v>
      </c>
      <c r="M309" s="420">
        <f t="shared" si="2"/>
        <v>28000</v>
      </c>
    </row>
    <row r="310" spans="1:13">
      <c r="A310" s="406" t="s">
        <v>4790</v>
      </c>
      <c r="B310" s="394" t="s">
        <v>158</v>
      </c>
      <c r="C310" s="406" t="s">
        <v>4791</v>
      </c>
      <c r="D310" s="407"/>
      <c r="E310" s="410">
        <v>896.61</v>
      </c>
      <c r="F310" s="409"/>
      <c r="G310" s="410">
        <v>0</v>
      </c>
      <c r="H310" s="409"/>
      <c r="I310" s="410">
        <v>0</v>
      </c>
      <c r="J310" s="409"/>
      <c r="K310" s="410">
        <v>896.61</v>
      </c>
      <c r="L310" s="294" t="str">
        <f>VLOOKUP(A310,'[1]De x Para'!A:C,3,0)</f>
        <v>11.1.4</v>
      </c>
      <c r="M310" s="420">
        <f t="shared" si="2"/>
        <v>0</v>
      </c>
    </row>
    <row r="311" spans="1:13">
      <c r="A311" s="406" t="s">
        <v>4891</v>
      </c>
      <c r="B311" s="394" t="s">
        <v>158</v>
      </c>
      <c r="C311" s="406" t="s">
        <v>4892</v>
      </c>
      <c r="D311" s="407"/>
      <c r="E311" s="410">
        <v>0</v>
      </c>
      <c r="F311" s="409"/>
      <c r="G311" s="408">
        <v>28000</v>
      </c>
      <c r="H311" s="409"/>
      <c r="I311" s="410">
        <v>0</v>
      </c>
      <c r="J311" s="409"/>
      <c r="K311" s="408">
        <v>28000</v>
      </c>
      <c r="L311" s="294" t="s">
        <v>136</v>
      </c>
      <c r="M311" s="421">
        <f t="shared" si="2"/>
        <v>28000</v>
      </c>
    </row>
    <row r="312" spans="1:13">
      <c r="A312" s="406" t="s">
        <v>1459</v>
      </c>
      <c r="B312" s="394" t="s">
        <v>158</v>
      </c>
      <c r="C312" s="406" t="s">
        <v>1460</v>
      </c>
      <c r="D312" s="407"/>
      <c r="E312" s="408">
        <v>7646.94</v>
      </c>
      <c r="F312" s="409"/>
      <c r="G312" s="408">
        <v>1274.49</v>
      </c>
      <c r="H312" s="409"/>
      <c r="I312" s="408">
        <v>1274.49</v>
      </c>
      <c r="J312" s="409"/>
      <c r="K312" s="408">
        <v>7646.94</v>
      </c>
      <c r="L312" s="294" t="str">
        <f>VLOOKUP(A312,'[1]De x Para'!A:C,3,0)</f>
        <v>11.1.3</v>
      </c>
      <c r="M312" s="421">
        <f t="shared" si="2"/>
        <v>0</v>
      </c>
    </row>
    <row r="313" spans="1:13">
      <c r="A313" s="411"/>
      <c r="B313" s="394" t="s">
        <v>158</v>
      </c>
      <c r="C313" s="411" t="s">
        <v>158</v>
      </c>
      <c r="D313" s="412"/>
      <c r="E313" s="412"/>
      <c r="F313" s="412"/>
      <c r="G313" s="412"/>
      <c r="H313" s="412"/>
      <c r="I313" s="412"/>
      <c r="J313" s="412"/>
      <c r="K313" s="412"/>
      <c r="L313" s="294"/>
      <c r="M313" s="420"/>
    </row>
    <row r="314" spans="1:13">
      <c r="A314" s="402" t="s">
        <v>1461</v>
      </c>
      <c r="B314" s="394" t="s">
        <v>158</v>
      </c>
      <c r="C314" s="402" t="s">
        <v>1462</v>
      </c>
      <c r="D314" s="403"/>
      <c r="E314" s="404">
        <v>40958.5</v>
      </c>
      <c r="F314" s="405"/>
      <c r="G314" s="404">
        <v>84890</v>
      </c>
      <c r="H314" s="405"/>
      <c r="I314" s="413">
        <v>0</v>
      </c>
      <c r="J314" s="405"/>
      <c r="K314" s="404">
        <v>125848.5</v>
      </c>
      <c r="L314" s="294">
        <f>VLOOKUP(A314,'[1]De x Para'!A:C,3,0)</f>
        <v>0</v>
      </c>
      <c r="M314" s="420">
        <f t="shared" si="2"/>
        <v>84890</v>
      </c>
    </row>
    <row r="315" spans="1:13">
      <c r="A315" s="406" t="s">
        <v>1466</v>
      </c>
      <c r="B315" s="394" t="s">
        <v>158</v>
      </c>
      <c r="C315" s="406" t="s">
        <v>1467</v>
      </c>
      <c r="D315" s="407"/>
      <c r="E315" s="408">
        <v>40958.5</v>
      </c>
      <c r="F315" s="409"/>
      <c r="G315" s="410">
        <v>0</v>
      </c>
      <c r="H315" s="409"/>
      <c r="I315" s="410">
        <v>0</v>
      </c>
      <c r="J315" s="409"/>
      <c r="K315" s="408">
        <v>40958.5</v>
      </c>
      <c r="L315" s="294" t="str">
        <f>VLOOKUP(A315,'[1]De x Para'!A:C,3,0)</f>
        <v>11.1.3</v>
      </c>
      <c r="M315" s="420">
        <f t="shared" si="2"/>
        <v>0</v>
      </c>
    </row>
    <row r="316" spans="1:13">
      <c r="A316" s="406" t="s">
        <v>4681</v>
      </c>
      <c r="B316" s="394" t="s">
        <v>158</v>
      </c>
      <c r="C316" s="406" t="s">
        <v>4682</v>
      </c>
      <c r="D316" s="407"/>
      <c r="E316" s="410">
        <v>0</v>
      </c>
      <c r="F316" s="409"/>
      <c r="G316" s="408">
        <v>84890</v>
      </c>
      <c r="H316" s="409"/>
      <c r="I316" s="410">
        <v>0</v>
      </c>
      <c r="J316" s="409"/>
      <c r="K316" s="408">
        <v>84890</v>
      </c>
      <c r="L316" s="294" t="str">
        <f>VLOOKUP(A316,'[1]De x Para'!A:C,3,0)</f>
        <v>11.1.3</v>
      </c>
      <c r="M316" s="421">
        <f t="shared" si="2"/>
        <v>84890</v>
      </c>
    </row>
    <row r="317" spans="1:13">
      <c r="A317" s="411"/>
      <c r="B317" s="394" t="s">
        <v>158</v>
      </c>
      <c r="C317" s="411" t="s">
        <v>158</v>
      </c>
      <c r="D317" s="412"/>
      <c r="E317" s="412"/>
      <c r="F317" s="412"/>
      <c r="G317" s="412"/>
      <c r="H317" s="412"/>
      <c r="I317" s="412"/>
      <c r="J317" s="412"/>
      <c r="K317" s="412"/>
      <c r="L317" s="294"/>
      <c r="M317" s="420"/>
    </row>
    <row r="318" spans="1:13">
      <c r="A318" s="402" t="s">
        <v>1468</v>
      </c>
      <c r="B318" s="394" t="s">
        <v>158</v>
      </c>
      <c r="C318" s="402" t="s">
        <v>1469</v>
      </c>
      <c r="D318" s="403"/>
      <c r="E318" s="404">
        <v>25694.1</v>
      </c>
      <c r="F318" s="405"/>
      <c r="G318" s="404">
        <v>688482.37</v>
      </c>
      <c r="H318" s="405"/>
      <c r="I318" s="413">
        <v>0</v>
      </c>
      <c r="J318" s="405"/>
      <c r="K318" s="404">
        <v>714176.47</v>
      </c>
      <c r="L318" s="294">
        <f>VLOOKUP(A318,'[1]De x Para'!A:C,3,0)</f>
        <v>0</v>
      </c>
      <c r="M318" s="420">
        <f t="shared" si="2"/>
        <v>688482.37</v>
      </c>
    </row>
    <row r="319" spans="1:13">
      <c r="A319" s="402" t="s">
        <v>1473</v>
      </c>
      <c r="B319" s="394" t="s">
        <v>158</v>
      </c>
      <c r="C319" s="402" t="s">
        <v>1469</v>
      </c>
      <c r="D319" s="403"/>
      <c r="E319" s="404">
        <v>25694.1</v>
      </c>
      <c r="F319" s="405"/>
      <c r="G319" s="404">
        <v>688482.37</v>
      </c>
      <c r="H319" s="405"/>
      <c r="I319" s="413">
        <v>0</v>
      </c>
      <c r="J319" s="405"/>
      <c r="K319" s="404">
        <v>714176.47</v>
      </c>
      <c r="L319" s="294">
        <f>VLOOKUP(A319,'[1]De x Para'!A:C,3,0)</f>
        <v>0</v>
      </c>
      <c r="M319" s="420">
        <f t="shared" si="2"/>
        <v>688482.37</v>
      </c>
    </row>
    <row r="320" spans="1:13">
      <c r="A320" s="402" t="s">
        <v>1474</v>
      </c>
      <c r="B320" s="394" t="s">
        <v>158</v>
      </c>
      <c r="C320" s="402" t="s">
        <v>1469</v>
      </c>
      <c r="D320" s="403"/>
      <c r="E320" s="404">
        <v>25694.1</v>
      </c>
      <c r="F320" s="405"/>
      <c r="G320" s="404">
        <v>688482.37</v>
      </c>
      <c r="H320" s="405"/>
      <c r="I320" s="413">
        <v>0</v>
      </c>
      <c r="J320" s="405"/>
      <c r="K320" s="404">
        <v>714176.47</v>
      </c>
      <c r="L320" s="294">
        <f>VLOOKUP(A320,'[1]De x Para'!A:C,3,0)</f>
        <v>0</v>
      </c>
      <c r="M320" s="421">
        <f t="shared" si="2"/>
        <v>688482.37</v>
      </c>
    </row>
    <row r="321" spans="1:13">
      <c r="A321" s="402" t="s">
        <v>1480</v>
      </c>
      <c r="B321" s="394" t="s">
        <v>158</v>
      </c>
      <c r="C321" s="402" t="s">
        <v>1481</v>
      </c>
      <c r="D321" s="403"/>
      <c r="E321" s="404">
        <v>11838.1</v>
      </c>
      <c r="F321" s="405"/>
      <c r="G321" s="404">
        <v>28862.06</v>
      </c>
      <c r="H321" s="405"/>
      <c r="I321" s="413">
        <v>0</v>
      </c>
      <c r="J321" s="405"/>
      <c r="K321" s="404">
        <v>40700.160000000003</v>
      </c>
      <c r="L321" s="294">
        <f>VLOOKUP(A321,'[1]De x Para'!A:C,3,0)</f>
        <v>0</v>
      </c>
      <c r="M321" s="420">
        <f t="shared" si="2"/>
        <v>28862.06</v>
      </c>
    </row>
    <row r="322" spans="1:13">
      <c r="A322" s="406" t="s">
        <v>4893</v>
      </c>
      <c r="B322" s="394" t="s">
        <v>158</v>
      </c>
      <c r="C322" s="406" t="s">
        <v>4894</v>
      </c>
      <c r="D322" s="407"/>
      <c r="E322" s="410">
        <v>0</v>
      </c>
      <c r="F322" s="409"/>
      <c r="G322" s="408">
        <v>12680</v>
      </c>
      <c r="H322" s="409"/>
      <c r="I322" s="410">
        <v>0</v>
      </c>
      <c r="J322" s="409"/>
      <c r="K322" s="408">
        <v>12680</v>
      </c>
      <c r="L322" s="294" t="s">
        <v>141</v>
      </c>
      <c r="M322" s="421">
        <f t="shared" si="2"/>
        <v>12680</v>
      </c>
    </row>
    <row r="323" spans="1:13">
      <c r="A323" s="406" t="s">
        <v>1490</v>
      </c>
      <c r="B323" s="394" t="s">
        <v>158</v>
      </c>
      <c r="C323" s="406" t="s">
        <v>1491</v>
      </c>
      <c r="D323" s="407"/>
      <c r="E323" s="408">
        <v>11838.1</v>
      </c>
      <c r="F323" s="409"/>
      <c r="G323" s="408">
        <v>16182.06</v>
      </c>
      <c r="H323" s="409"/>
      <c r="I323" s="410">
        <v>0</v>
      </c>
      <c r="J323" s="409"/>
      <c r="K323" s="408">
        <v>28020.16</v>
      </c>
      <c r="L323" s="294" t="str">
        <f>VLOOKUP(A323,'[1]De x Para'!A:C,3,0)</f>
        <v>11.2.2</v>
      </c>
      <c r="M323" s="421">
        <f t="shared" si="2"/>
        <v>16182.06</v>
      </c>
    </row>
    <row r="324" spans="1:13">
      <c r="A324" s="411"/>
      <c r="B324" s="394" t="s">
        <v>158</v>
      </c>
      <c r="C324" s="411" t="s">
        <v>158</v>
      </c>
      <c r="D324" s="412"/>
      <c r="E324" s="412"/>
      <c r="F324" s="412"/>
      <c r="G324" s="412"/>
      <c r="H324" s="412"/>
      <c r="I324" s="412"/>
      <c r="J324" s="412"/>
      <c r="K324" s="412"/>
      <c r="L324" s="294"/>
      <c r="M324" s="420"/>
    </row>
    <row r="325" spans="1:13">
      <c r="A325" s="402" t="s">
        <v>1498</v>
      </c>
      <c r="B325" s="394" t="s">
        <v>158</v>
      </c>
      <c r="C325" s="402" t="s">
        <v>1499</v>
      </c>
      <c r="D325" s="403"/>
      <c r="E325" s="404">
        <v>13856</v>
      </c>
      <c r="F325" s="405"/>
      <c r="G325" s="404">
        <v>20784</v>
      </c>
      <c r="H325" s="405"/>
      <c r="I325" s="413">
        <v>0</v>
      </c>
      <c r="J325" s="405"/>
      <c r="K325" s="404">
        <v>34640</v>
      </c>
      <c r="L325" s="294">
        <f>VLOOKUP(A325,'[1]De x Para'!A:C,3,0)</f>
        <v>0</v>
      </c>
      <c r="M325" s="420">
        <f t="shared" si="2"/>
        <v>20784</v>
      </c>
    </row>
    <row r="326" spans="1:13">
      <c r="A326" s="406" t="s">
        <v>1507</v>
      </c>
      <c r="B326" s="394" t="s">
        <v>158</v>
      </c>
      <c r="C326" s="406" t="s">
        <v>1508</v>
      </c>
      <c r="D326" s="407"/>
      <c r="E326" s="408">
        <v>13856</v>
      </c>
      <c r="F326" s="409"/>
      <c r="G326" s="408">
        <v>20784</v>
      </c>
      <c r="H326" s="409"/>
      <c r="I326" s="410">
        <v>0</v>
      </c>
      <c r="J326" s="409"/>
      <c r="K326" s="408">
        <v>34640</v>
      </c>
      <c r="L326" s="294" t="str">
        <f>VLOOKUP(A326,'[1]De x Para'!A:C,3,0)</f>
        <v>11.2.2</v>
      </c>
      <c r="M326" s="421">
        <f t="shared" ref="M326:M388" si="3">G326-I326</f>
        <v>20784</v>
      </c>
    </row>
    <row r="327" spans="1:13">
      <c r="A327" s="411"/>
      <c r="B327" s="394" t="s">
        <v>158</v>
      </c>
      <c r="C327" s="411" t="s">
        <v>158</v>
      </c>
      <c r="D327" s="412"/>
      <c r="E327" s="412"/>
      <c r="F327" s="412"/>
      <c r="G327" s="412"/>
      <c r="H327" s="412"/>
      <c r="I327" s="412"/>
      <c r="J327" s="412"/>
      <c r="K327" s="412"/>
      <c r="L327" s="294"/>
      <c r="M327" s="420"/>
    </row>
    <row r="328" spans="1:13">
      <c r="A328" s="402" t="s">
        <v>1510</v>
      </c>
      <c r="B328" s="394" t="s">
        <v>158</v>
      </c>
      <c r="C328" s="402" t="s">
        <v>1511</v>
      </c>
      <c r="D328" s="403"/>
      <c r="E328" s="413">
        <v>0</v>
      </c>
      <c r="F328" s="405"/>
      <c r="G328" s="404">
        <v>638836.31000000006</v>
      </c>
      <c r="H328" s="405"/>
      <c r="I328" s="413">
        <v>0</v>
      </c>
      <c r="J328" s="405"/>
      <c r="K328" s="404">
        <v>638836.31000000006</v>
      </c>
      <c r="L328" s="294">
        <f>VLOOKUP(A328,'[1]De x Para'!A:C,3,0)</f>
        <v>0</v>
      </c>
      <c r="M328" s="420">
        <f t="shared" si="3"/>
        <v>638836.31000000006</v>
      </c>
    </row>
    <row r="329" spans="1:13">
      <c r="A329" s="406" t="s">
        <v>1513</v>
      </c>
      <c r="B329" s="394" t="s">
        <v>158</v>
      </c>
      <c r="C329" s="406" t="s">
        <v>1514</v>
      </c>
      <c r="D329" s="407"/>
      <c r="E329" s="410">
        <v>0</v>
      </c>
      <c r="F329" s="409"/>
      <c r="G329" s="408">
        <v>26880</v>
      </c>
      <c r="H329" s="409"/>
      <c r="I329" s="410">
        <v>0</v>
      </c>
      <c r="J329" s="409"/>
      <c r="K329" s="408">
        <v>26880</v>
      </c>
      <c r="L329" s="294" t="str">
        <f>VLOOKUP(A329,'[1]De x Para'!A:C,3,0)</f>
        <v>11.2.1</v>
      </c>
      <c r="M329" s="420">
        <f t="shared" si="3"/>
        <v>26880</v>
      </c>
    </row>
    <row r="330" spans="1:13">
      <c r="A330" s="406" t="s">
        <v>4895</v>
      </c>
      <c r="B330" s="394" t="s">
        <v>158</v>
      </c>
      <c r="C330" s="406" t="s">
        <v>4896</v>
      </c>
      <c r="D330" s="407"/>
      <c r="E330" s="410">
        <v>0</v>
      </c>
      <c r="F330" s="409"/>
      <c r="G330" s="408">
        <v>611956.31000000006</v>
      </c>
      <c r="H330" s="409"/>
      <c r="I330" s="410">
        <v>0</v>
      </c>
      <c r="J330" s="409"/>
      <c r="K330" s="408">
        <v>611956.31000000006</v>
      </c>
      <c r="L330" s="294" t="s">
        <v>140</v>
      </c>
      <c r="M330" s="420">
        <f t="shared" si="3"/>
        <v>611956.31000000006</v>
      </c>
    </row>
    <row r="331" spans="1:13">
      <c r="A331" s="402"/>
      <c r="B331" s="394" t="s">
        <v>158</v>
      </c>
      <c r="C331" s="402" t="s">
        <v>158</v>
      </c>
      <c r="D331" s="403"/>
      <c r="E331" s="403"/>
      <c r="F331" s="403"/>
      <c r="G331" s="403"/>
      <c r="H331" s="403"/>
      <c r="I331" s="403"/>
      <c r="J331" s="403"/>
      <c r="K331" s="403"/>
      <c r="L331" s="294"/>
      <c r="M331" s="420"/>
    </row>
    <row r="332" spans="1:13">
      <c r="A332" s="402" t="s">
        <v>1519</v>
      </c>
      <c r="B332" s="394" t="s">
        <v>158</v>
      </c>
      <c r="C332" s="402" t="s">
        <v>1520</v>
      </c>
      <c r="D332" s="403"/>
      <c r="E332" s="404">
        <v>7500</v>
      </c>
      <c r="F332" s="405"/>
      <c r="G332" s="404">
        <v>12742</v>
      </c>
      <c r="H332" s="405"/>
      <c r="I332" s="413">
        <v>0</v>
      </c>
      <c r="J332" s="405"/>
      <c r="K332" s="404">
        <v>20242</v>
      </c>
      <c r="L332" s="294">
        <f>VLOOKUP(A332,'[1]De x Para'!A:C,3,0)</f>
        <v>0</v>
      </c>
      <c r="M332" s="420">
        <f t="shared" si="3"/>
        <v>12742</v>
      </c>
    </row>
    <row r="333" spans="1:13">
      <c r="A333" s="402" t="s">
        <v>1524</v>
      </c>
      <c r="B333" s="394" t="s">
        <v>158</v>
      </c>
      <c r="C333" s="402" t="s">
        <v>1525</v>
      </c>
      <c r="D333" s="403"/>
      <c r="E333" s="404">
        <v>7500</v>
      </c>
      <c r="F333" s="405"/>
      <c r="G333" s="404">
        <v>12742</v>
      </c>
      <c r="H333" s="405"/>
      <c r="I333" s="413">
        <v>0</v>
      </c>
      <c r="J333" s="405"/>
      <c r="K333" s="404">
        <v>20242</v>
      </c>
      <c r="L333" s="294">
        <f>VLOOKUP(A333,'[1]De x Para'!A:C,3,0)</f>
        <v>0</v>
      </c>
      <c r="M333" s="420">
        <f t="shared" si="3"/>
        <v>12742</v>
      </c>
    </row>
    <row r="334" spans="1:13">
      <c r="A334" s="402" t="s">
        <v>1526</v>
      </c>
      <c r="B334" s="394" t="s">
        <v>158</v>
      </c>
      <c r="C334" s="402" t="s">
        <v>1525</v>
      </c>
      <c r="D334" s="403"/>
      <c r="E334" s="404">
        <v>7500</v>
      </c>
      <c r="F334" s="405"/>
      <c r="G334" s="404">
        <v>12742</v>
      </c>
      <c r="H334" s="405"/>
      <c r="I334" s="413">
        <v>0</v>
      </c>
      <c r="J334" s="405"/>
      <c r="K334" s="404">
        <v>20242</v>
      </c>
      <c r="L334" s="294">
        <f>VLOOKUP(A334,'[1]De x Para'!A:C,3,0)</f>
        <v>0</v>
      </c>
      <c r="M334" s="421">
        <f t="shared" si="3"/>
        <v>12742</v>
      </c>
    </row>
    <row r="335" spans="1:13">
      <c r="A335" s="402" t="s">
        <v>1527</v>
      </c>
      <c r="B335" s="394" t="s">
        <v>158</v>
      </c>
      <c r="C335" s="402" t="s">
        <v>1528</v>
      </c>
      <c r="D335" s="403"/>
      <c r="E335" s="404">
        <v>7500</v>
      </c>
      <c r="F335" s="405"/>
      <c r="G335" s="404">
        <v>12742</v>
      </c>
      <c r="H335" s="405"/>
      <c r="I335" s="413">
        <v>0</v>
      </c>
      <c r="J335" s="405"/>
      <c r="K335" s="404">
        <v>20242</v>
      </c>
      <c r="L335" s="294">
        <f>VLOOKUP(A335,'[1]De x Para'!A:C,3,0)</f>
        <v>0</v>
      </c>
      <c r="M335" s="420">
        <f t="shared" si="3"/>
        <v>12742</v>
      </c>
    </row>
    <row r="336" spans="1:13">
      <c r="A336" s="406" t="s">
        <v>1529</v>
      </c>
      <c r="B336" s="394" t="s">
        <v>158</v>
      </c>
      <c r="C336" s="406" t="s">
        <v>1530</v>
      </c>
      <c r="D336" s="407"/>
      <c r="E336" s="410">
        <v>0</v>
      </c>
      <c r="F336" s="409"/>
      <c r="G336" s="408">
        <v>6090</v>
      </c>
      <c r="H336" s="409"/>
      <c r="I336" s="410">
        <v>0</v>
      </c>
      <c r="J336" s="409"/>
      <c r="K336" s="408">
        <v>6090</v>
      </c>
      <c r="L336" s="294" t="str">
        <f>VLOOKUP(A336,'[1]De x Para'!A:C,3,0)</f>
        <v>11.3.2</v>
      </c>
      <c r="M336" s="420">
        <f t="shared" si="3"/>
        <v>6090</v>
      </c>
    </row>
    <row r="337" spans="1:13">
      <c r="A337" s="406" t="s">
        <v>1532</v>
      </c>
      <c r="B337" s="394" t="s">
        <v>158</v>
      </c>
      <c r="C337" s="406" t="s">
        <v>1533</v>
      </c>
      <c r="D337" s="407"/>
      <c r="E337" s="410">
        <v>0</v>
      </c>
      <c r="F337" s="409"/>
      <c r="G337" s="408">
        <v>4380</v>
      </c>
      <c r="H337" s="409"/>
      <c r="I337" s="410">
        <v>0</v>
      </c>
      <c r="J337" s="409"/>
      <c r="K337" s="408">
        <v>4380</v>
      </c>
      <c r="L337" s="294" t="str">
        <f>VLOOKUP(A337,'[1]De x Para'!A:C,3,0)</f>
        <v>11.3.4</v>
      </c>
      <c r="M337" s="420">
        <f t="shared" si="3"/>
        <v>4380</v>
      </c>
    </row>
    <row r="338" spans="1:13">
      <c r="A338" s="406" t="s">
        <v>1535</v>
      </c>
      <c r="B338" s="394" t="s">
        <v>158</v>
      </c>
      <c r="C338" s="406" t="s">
        <v>1536</v>
      </c>
      <c r="D338" s="407"/>
      <c r="E338" s="408">
        <v>7500</v>
      </c>
      <c r="F338" s="409"/>
      <c r="G338" s="408">
        <v>2272</v>
      </c>
      <c r="H338" s="409"/>
      <c r="I338" s="410">
        <v>0</v>
      </c>
      <c r="J338" s="409"/>
      <c r="K338" s="408">
        <v>9772</v>
      </c>
      <c r="L338" s="294" t="str">
        <f>VLOOKUP(A338,'[1]De x Para'!A:C,3,0)</f>
        <v>11.3.6</v>
      </c>
      <c r="M338" s="420">
        <f t="shared" si="3"/>
        <v>2272</v>
      </c>
    </row>
    <row r="339" spans="1:13">
      <c r="A339" s="411"/>
      <c r="B339" s="394" t="s">
        <v>158</v>
      </c>
      <c r="C339" s="411" t="s">
        <v>158</v>
      </c>
      <c r="D339" s="412"/>
      <c r="E339" s="412"/>
      <c r="F339" s="412"/>
      <c r="G339" s="412"/>
      <c r="H339" s="412"/>
      <c r="I339" s="412"/>
      <c r="J339" s="412"/>
      <c r="K339" s="412"/>
      <c r="L339" s="294"/>
      <c r="M339" s="420"/>
    </row>
    <row r="340" spans="1:13">
      <c r="A340" s="402" t="s">
        <v>1542</v>
      </c>
      <c r="B340" s="394" t="s">
        <v>158</v>
      </c>
      <c r="C340" s="402" t="s">
        <v>1543</v>
      </c>
      <c r="D340" s="403"/>
      <c r="E340" s="404">
        <v>10699.64</v>
      </c>
      <c r="F340" s="405"/>
      <c r="G340" s="404">
        <v>6066.8</v>
      </c>
      <c r="H340" s="405"/>
      <c r="I340" s="413">
        <v>839.17</v>
      </c>
      <c r="J340" s="405"/>
      <c r="K340" s="404">
        <v>15927.27</v>
      </c>
      <c r="L340" s="294">
        <f>VLOOKUP(A340,'[1]De x Para'!A:C,3,0)</f>
        <v>0</v>
      </c>
      <c r="M340" s="421">
        <f t="shared" si="3"/>
        <v>5227.63</v>
      </c>
    </row>
    <row r="341" spans="1:13">
      <c r="A341" s="402" t="s">
        <v>1547</v>
      </c>
      <c r="B341" s="394" t="s">
        <v>158</v>
      </c>
      <c r="C341" s="402" t="s">
        <v>1543</v>
      </c>
      <c r="D341" s="403"/>
      <c r="E341" s="404">
        <v>10699.64</v>
      </c>
      <c r="F341" s="405"/>
      <c r="G341" s="404">
        <v>6066.8</v>
      </c>
      <c r="H341" s="405"/>
      <c r="I341" s="413">
        <v>839.17</v>
      </c>
      <c r="J341" s="405"/>
      <c r="K341" s="404">
        <v>15927.27</v>
      </c>
      <c r="L341" s="294">
        <f>VLOOKUP(A341,'[1]De x Para'!A:C,3,0)</f>
        <v>0</v>
      </c>
      <c r="M341" s="420">
        <f t="shared" si="3"/>
        <v>5227.63</v>
      </c>
    </row>
    <row r="342" spans="1:13">
      <c r="A342" s="402" t="s">
        <v>1548</v>
      </c>
      <c r="B342" s="394" t="s">
        <v>158</v>
      </c>
      <c r="C342" s="402" t="s">
        <v>1543</v>
      </c>
      <c r="D342" s="403"/>
      <c r="E342" s="404">
        <v>10699.64</v>
      </c>
      <c r="F342" s="405"/>
      <c r="G342" s="404">
        <v>6066.8</v>
      </c>
      <c r="H342" s="405"/>
      <c r="I342" s="413">
        <v>839.17</v>
      </c>
      <c r="J342" s="405"/>
      <c r="K342" s="404">
        <v>15927.27</v>
      </c>
      <c r="L342" s="294">
        <f>VLOOKUP(A342,'[1]De x Para'!A:C,3,0)</f>
        <v>0</v>
      </c>
      <c r="M342" s="420">
        <f t="shared" si="3"/>
        <v>5227.63</v>
      </c>
    </row>
    <row r="343" spans="1:13">
      <c r="A343" s="402" t="s">
        <v>1549</v>
      </c>
      <c r="B343" s="394" t="s">
        <v>158</v>
      </c>
      <c r="C343" s="402" t="s">
        <v>1550</v>
      </c>
      <c r="D343" s="403"/>
      <c r="E343" s="404">
        <v>6717.15</v>
      </c>
      <c r="F343" s="405"/>
      <c r="G343" s="404">
        <v>4566.8</v>
      </c>
      <c r="H343" s="405"/>
      <c r="I343" s="413">
        <v>0</v>
      </c>
      <c r="J343" s="405"/>
      <c r="K343" s="404">
        <v>11283.95</v>
      </c>
      <c r="L343" s="294">
        <f>VLOOKUP(A343,'[1]De x Para'!A:C,3,0)</f>
        <v>0</v>
      </c>
      <c r="M343" s="420">
        <f t="shared" si="3"/>
        <v>4566.8</v>
      </c>
    </row>
    <row r="344" spans="1:13">
      <c r="A344" s="406" t="s">
        <v>1553</v>
      </c>
      <c r="B344" s="394" t="s">
        <v>158</v>
      </c>
      <c r="C344" s="406" t="s">
        <v>1554</v>
      </c>
      <c r="D344" s="407"/>
      <c r="E344" s="408">
        <v>6302.15</v>
      </c>
      <c r="F344" s="409"/>
      <c r="G344" s="408">
        <v>4566.8</v>
      </c>
      <c r="H344" s="409"/>
      <c r="I344" s="410">
        <v>0</v>
      </c>
      <c r="J344" s="409"/>
      <c r="K344" s="408">
        <v>10868.95</v>
      </c>
      <c r="L344" s="294" t="str">
        <f>VLOOKUP(A344,'[1]De x Para'!A:C,3,0)</f>
        <v>11.5.1</v>
      </c>
      <c r="M344" s="420">
        <f t="shared" si="3"/>
        <v>4566.8</v>
      </c>
    </row>
    <row r="345" spans="1:13">
      <c r="A345" s="406" t="s">
        <v>3708</v>
      </c>
      <c r="B345" s="394" t="s">
        <v>158</v>
      </c>
      <c r="C345" s="406" t="s">
        <v>3709</v>
      </c>
      <c r="D345" s="407"/>
      <c r="E345" s="410">
        <v>415</v>
      </c>
      <c r="F345" s="409"/>
      <c r="G345" s="410">
        <v>0</v>
      </c>
      <c r="H345" s="409"/>
      <c r="I345" s="410">
        <v>0</v>
      </c>
      <c r="J345" s="409"/>
      <c r="K345" s="410">
        <v>415</v>
      </c>
      <c r="L345" s="294" t="str">
        <f>VLOOKUP(A345,'[1]De x Para'!A:C,3,0)</f>
        <v>11.5.1</v>
      </c>
      <c r="M345" s="420">
        <f t="shared" si="3"/>
        <v>0</v>
      </c>
    </row>
    <row r="346" spans="1:13">
      <c r="A346" s="411"/>
      <c r="B346" s="394" t="s">
        <v>158</v>
      </c>
      <c r="C346" s="411" t="s">
        <v>158</v>
      </c>
      <c r="D346" s="412"/>
      <c r="E346" s="412"/>
      <c r="F346" s="412"/>
      <c r="G346" s="412"/>
      <c r="H346" s="412"/>
      <c r="I346" s="412"/>
      <c r="J346" s="412"/>
      <c r="K346" s="412"/>
      <c r="L346" s="294"/>
      <c r="M346" s="420"/>
    </row>
    <row r="347" spans="1:13">
      <c r="A347" s="402" t="s">
        <v>1555</v>
      </c>
      <c r="B347" s="394" t="s">
        <v>158</v>
      </c>
      <c r="C347" s="402" t="s">
        <v>1556</v>
      </c>
      <c r="D347" s="403"/>
      <c r="E347" s="404">
        <v>3982.49</v>
      </c>
      <c r="F347" s="405"/>
      <c r="G347" s="404">
        <v>1500</v>
      </c>
      <c r="H347" s="405"/>
      <c r="I347" s="413">
        <v>839.17</v>
      </c>
      <c r="J347" s="405"/>
      <c r="K347" s="404">
        <v>4643.32</v>
      </c>
      <c r="L347" s="294">
        <f>VLOOKUP(A347,'[1]De x Para'!A:C,3,0)</f>
        <v>0</v>
      </c>
      <c r="M347" s="420">
        <f t="shared" si="3"/>
        <v>660.83</v>
      </c>
    </row>
    <row r="348" spans="1:13">
      <c r="A348" s="406" t="s">
        <v>3954</v>
      </c>
      <c r="B348" s="394" t="s">
        <v>158</v>
      </c>
      <c r="C348" s="406" t="s">
        <v>4204</v>
      </c>
      <c r="D348" s="407"/>
      <c r="E348" s="408">
        <v>3052.49</v>
      </c>
      <c r="F348" s="409"/>
      <c r="G348" s="408">
        <v>1500</v>
      </c>
      <c r="H348" s="409"/>
      <c r="I348" s="410">
        <v>839.17</v>
      </c>
      <c r="J348" s="409"/>
      <c r="K348" s="408">
        <v>3713.32</v>
      </c>
      <c r="L348" s="294" t="str">
        <f>VLOOKUP(A348,'[1]De x Para'!A:C,3,0)</f>
        <v>11.5.3</v>
      </c>
      <c r="M348" s="420">
        <f t="shared" si="3"/>
        <v>660.83</v>
      </c>
    </row>
    <row r="349" spans="1:13">
      <c r="A349" s="406" t="s">
        <v>1558</v>
      </c>
      <c r="B349" s="394" t="s">
        <v>158</v>
      </c>
      <c r="C349" s="406" t="s">
        <v>1559</v>
      </c>
      <c r="D349" s="407"/>
      <c r="E349" s="410">
        <v>930</v>
      </c>
      <c r="F349" s="409"/>
      <c r="G349" s="410">
        <v>0</v>
      </c>
      <c r="H349" s="409"/>
      <c r="I349" s="410">
        <v>0</v>
      </c>
      <c r="J349" s="409"/>
      <c r="K349" s="410">
        <v>930</v>
      </c>
      <c r="L349" s="294" t="str">
        <f>VLOOKUP(A349,'[1]De x Para'!A:C,3,0)</f>
        <v>11.5.2</v>
      </c>
      <c r="M349" s="420">
        <f t="shared" si="3"/>
        <v>0</v>
      </c>
    </row>
    <row r="350" spans="1:13">
      <c r="A350" s="411"/>
      <c r="B350" s="394" t="s">
        <v>158</v>
      </c>
      <c r="C350" s="411" t="s">
        <v>158</v>
      </c>
      <c r="D350" s="412"/>
      <c r="E350" s="412"/>
      <c r="F350" s="412"/>
      <c r="G350" s="412"/>
      <c r="H350" s="412"/>
      <c r="I350" s="412"/>
      <c r="J350" s="412"/>
      <c r="K350" s="412"/>
      <c r="L350" s="294"/>
      <c r="M350" s="420"/>
    </row>
    <row r="351" spans="1:13">
      <c r="A351" s="402" t="s">
        <v>3489</v>
      </c>
      <c r="B351" s="394" t="s">
        <v>158</v>
      </c>
      <c r="C351" s="402" t="s">
        <v>3265</v>
      </c>
      <c r="D351" s="403"/>
      <c r="E351" s="404">
        <v>365356.16</v>
      </c>
      <c r="F351" s="405"/>
      <c r="G351" s="404">
        <v>90975.05</v>
      </c>
      <c r="H351" s="405"/>
      <c r="I351" s="404">
        <v>207472.7</v>
      </c>
      <c r="J351" s="405"/>
      <c r="K351" s="404">
        <v>248858.51</v>
      </c>
      <c r="L351" s="294">
        <f>VLOOKUP(A351,'[1]De x Para'!A:C,3,0)</f>
        <v>0</v>
      </c>
      <c r="M351" s="420">
        <f t="shared" si="3"/>
        <v>-116497.65000000001</v>
      </c>
    </row>
    <row r="352" spans="1:13">
      <c r="A352" s="402" t="s">
        <v>3492</v>
      </c>
      <c r="B352" s="394" t="s">
        <v>158</v>
      </c>
      <c r="C352" s="402" t="s">
        <v>3490</v>
      </c>
      <c r="D352" s="403"/>
      <c r="E352" s="404">
        <v>64970.68</v>
      </c>
      <c r="F352" s="405"/>
      <c r="G352" s="413">
        <v>0</v>
      </c>
      <c r="H352" s="405"/>
      <c r="I352" s="413">
        <v>0</v>
      </c>
      <c r="J352" s="405"/>
      <c r="K352" s="404">
        <v>64970.68</v>
      </c>
      <c r="L352" s="294">
        <f>VLOOKUP(A352,'[1]De x Para'!A:C,3,0)</f>
        <v>0</v>
      </c>
      <c r="M352" s="420">
        <f t="shared" si="3"/>
        <v>0</v>
      </c>
    </row>
    <row r="353" spans="1:13">
      <c r="A353" s="402" t="s">
        <v>3965</v>
      </c>
      <c r="B353" s="394" t="s">
        <v>158</v>
      </c>
      <c r="C353" s="402" t="s">
        <v>3490</v>
      </c>
      <c r="D353" s="403"/>
      <c r="E353" s="404">
        <v>64031</v>
      </c>
      <c r="F353" s="405"/>
      <c r="G353" s="413">
        <v>0</v>
      </c>
      <c r="H353" s="405"/>
      <c r="I353" s="413">
        <v>0</v>
      </c>
      <c r="J353" s="405"/>
      <c r="K353" s="404">
        <v>64031</v>
      </c>
      <c r="L353" s="294">
        <f>VLOOKUP(A353,'[1]De x Para'!A:C,3,0)</f>
        <v>0</v>
      </c>
      <c r="M353" s="420">
        <f t="shared" si="3"/>
        <v>0</v>
      </c>
    </row>
    <row r="354" spans="1:13">
      <c r="A354" s="402" t="s">
        <v>3967</v>
      </c>
      <c r="B354" s="394" t="s">
        <v>158</v>
      </c>
      <c r="C354" s="402" t="s">
        <v>3490</v>
      </c>
      <c r="D354" s="403"/>
      <c r="E354" s="404">
        <v>64031</v>
      </c>
      <c r="F354" s="405"/>
      <c r="G354" s="413">
        <v>0</v>
      </c>
      <c r="H354" s="405"/>
      <c r="I354" s="413">
        <v>0</v>
      </c>
      <c r="J354" s="405"/>
      <c r="K354" s="404">
        <v>64031</v>
      </c>
      <c r="L354" s="294">
        <f>VLOOKUP(A354,'[1]De x Para'!A:C,3,0)</f>
        <v>0</v>
      </c>
      <c r="M354" s="420">
        <f t="shared" si="3"/>
        <v>0</v>
      </c>
    </row>
    <row r="355" spans="1:13">
      <c r="A355" s="406" t="s">
        <v>4219</v>
      </c>
      <c r="B355" s="394" t="s">
        <v>158</v>
      </c>
      <c r="C355" s="406" t="s">
        <v>1691</v>
      </c>
      <c r="D355" s="407"/>
      <c r="E355" s="408">
        <v>18000</v>
      </c>
      <c r="F355" s="409"/>
      <c r="G355" s="410">
        <v>0</v>
      </c>
      <c r="H355" s="409"/>
      <c r="I355" s="410">
        <v>0</v>
      </c>
      <c r="J355" s="409"/>
      <c r="K355" s="408">
        <v>18000</v>
      </c>
      <c r="L355" s="294" t="str">
        <f>VLOOKUP(A355,'[1]De x Para'!A:C,3,0)</f>
        <v>14.1.1</v>
      </c>
      <c r="M355" s="420">
        <f t="shared" si="3"/>
        <v>0</v>
      </c>
    </row>
    <row r="356" spans="1:13">
      <c r="A356" s="406" t="s">
        <v>4433</v>
      </c>
      <c r="B356" s="394" t="s">
        <v>158</v>
      </c>
      <c r="C356" s="406" t="s">
        <v>4434</v>
      </c>
      <c r="D356" s="407"/>
      <c r="E356" s="408">
        <v>2550</v>
      </c>
      <c r="F356" s="409"/>
      <c r="G356" s="410">
        <v>0</v>
      </c>
      <c r="H356" s="409"/>
      <c r="I356" s="410">
        <v>0</v>
      </c>
      <c r="J356" s="409"/>
      <c r="K356" s="408">
        <v>2550</v>
      </c>
      <c r="L356" s="294" t="str">
        <f>VLOOKUP(A356,'[1]De x Para'!A:C,3,0)</f>
        <v>14.1.1</v>
      </c>
      <c r="M356" s="420">
        <f t="shared" si="3"/>
        <v>0</v>
      </c>
    </row>
    <row r="357" spans="1:13">
      <c r="A357" s="406" t="s">
        <v>4687</v>
      </c>
      <c r="B357" s="394" t="s">
        <v>158</v>
      </c>
      <c r="C357" s="406" t="s">
        <v>1595</v>
      </c>
      <c r="D357" s="407"/>
      <c r="E357" s="408">
        <v>9050</v>
      </c>
      <c r="F357" s="409"/>
      <c r="G357" s="410">
        <v>0</v>
      </c>
      <c r="H357" s="409"/>
      <c r="I357" s="410">
        <v>0</v>
      </c>
      <c r="J357" s="409"/>
      <c r="K357" s="408">
        <v>9050</v>
      </c>
      <c r="L357" s="294" t="str">
        <f>VLOOKUP(A357,'[1]De x Para'!A:C,3,0)</f>
        <v>14.1.1</v>
      </c>
      <c r="M357" s="420">
        <f t="shared" si="3"/>
        <v>0</v>
      </c>
    </row>
    <row r="358" spans="1:13">
      <c r="A358" s="406" t="s">
        <v>4714</v>
      </c>
      <c r="B358" s="394" t="s">
        <v>158</v>
      </c>
      <c r="C358" s="406" t="s">
        <v>4715</v>
      </c>
      <c r="D358" s="407"/>
      <c r="E358" s="408">
        <v>5400</v>
      </c>
      <c r="F358" s="409"/>
      <c r="G358" s="410">
        <v>0</v>
      </c>
      <c r="H358" s="409"/>
      <c r="I358" s="410">
        <v>0</v>
      </c>
      <c r="J358" s="409"/>
      <c r="K358" s="408">
        <v>5400</v>
      </c>
      <c r="L358" s="294" t="str">
        <f>VLOOKUP(A358,'[1]De x Para'!A:C,3,0)</f>
        <v>14.1.1</v>
      </c>
      <c r="M358" s="420">
        <f t="shared" si="3"/>
        <v>0</v>
      </c>
    </row>
    <row r="359" spans="1:13">
      <c r="A359" s="406" t="s">
        <v>4716</v>
      </c>
      <c r="B359" s="394" t="s">
        <v>158</v>
      </c>
      <c r="C359" s="406" t="s">
        <v>4717</v>
      </c>
      <c r="D359" s="407"/>
      <c r="E359" s="408">
        <v>6031</v>
      </c>
      <c r="F359" s="409"/>
      <c r="G359" s="410">
        <v>0</v>
      </c>
      <c r="H359" s="409"/>
      <c r="I359" s="410">
        <v>0</v>
      </c>
      <c r="J359" s="409"/>
      <c r="K359" s="408">
        <v>6031</v>
      </c>
      <c r="L359" s="294" t="str">
        <f>VLOOKUP(A359,'[1]De x Para'!A:C,3,0)</f>
        <v>14.1.1</v>
      </c>
      <c r="M359" s="420">
        <f t="shared" si="3"/>
        <v>0</v>
      </c>
    </row>
    <row r="360" spans="1:13">
      <c r="A360" s="406" t="s">
        <v>4813</v>
      </c>
      <c r="B360" s="394" t="s">
        <v>158</v>
      </c>
      <c r="C360" s="406" t="s">
        <v>4814</v>
      </c>
      <c r="D360" s="407"/>
      <c r="E360" s="408">
        <v>23000</v>
      </c>
      <c r="F360" s="409"/>
      <c r="G360" s="410">
        <v>0</v>
      </c>
      <c r="H360" s="409"/>
      <c r="I360" s="410">
        <v>0</v>
      </c>
      <c r="J360" s="409"/>
      <c r="K360" s="408">
        <v>23000</v>
      </c>
      <c r="L360" s="294" t="str">
        <f>VLOOKUP(A360,'[1]De x Para'!A:C,3,0)</f>
        <v>14.1.1</v>
      </c>
      <c r="M360" s="420">
        <f t="shared" si="3"/>
        <v>0</v>
      </c>
    </row>
    <row r="361" spans="1:13">
      <c r="A361" s="411"/>
      <c r="B361" s="394" t="s">
        <v>158</v>
      </c>
      <c r="C361" s="411" t="s">
        <v>158</v>
      </c>
      <c r="D361" s="412"/>
      <c r="E361" s="412"/>
      <c r="F361" s="412"/>
      <c r="G361" s="412"/>
      <c r="H361" s="412"/>
      <c r="I361" s="412"/>
      <c r="J361" s="412"/>
      <c r="K361" s="412"/>
      <c r="L361" s="294"/>
      <c r="M361" s="420"/>
    </row>
    <row r="362" spans="1:13">
      <c r="A362" s="402" t="s">
        <v>3493</v>
      </c>
      <c r="B362" s="394" t="s">
        <v>158</v>
      </c>
      <c r="C362" s="402" t="s">
        <v>1727</v>
      </c>
      <c r="D362" s="403"/>
      <c r="E362" s="413">
        <v>939.68</v>
      </c>
      <c r="F362" s="405"/>
      <c r="G362" s="413">
        <v>0</v>
      </c>
      <c r="H362" s="405"/>
      <c r="I362" s="413">
        <v>0</v>
      </c>
      <c r="J362" s="405"/>
      <c r="K362" s="413">
        <v>939.68</v>
      </c>
      <c r="L362" s="294">
        <f>VLOOKUP(A362,'[1]De x Para'!A:C,3,0)</f>
        <v>0</v>
      </c>
      <c r="M362" s="420">
        <f t="shared" si="3"/>
        <v>0</v>
      </c>
    </row>
    <row r="363" spans="1:13">
      <c r="A363" s="402" t="s">
        <v>3494</v>
      </c>
      <c r="B363" s="394" t="s">
        <v>158</v>
      </c>
      <c r="C363" s="402" t="s">
        <v>1727</v>
      </c>
      <c r="D363" s="403"/>
      <c r="E363" s="413">
        <v>939.68</v>
      </c>
      <c r="F363" s="405"/>
      <c r="G363" s="413">
        <v>0</v>
      </c>
      <c r="H363" s="405"/>
      <c r="I363" s="413">
        <v>0</v>
      </c>
      <c r="J363" s="405"/>
      <c r="K363" s="413">
        <v>939.68</v>
      </c>
      <c r="L363" s="294">
        <f>VLOOKUP(A363,'[1]De x Para'!A:C,3,0)</f>
        <v>0</v>
      </c>
      <c r="M363" s="420">
        <f t="shared" si="3"/>
        <v>0</v>
      </c>
    </row>
    <row r="364" spans="1:13">
      <c r="A364" s="406" t="s">
        <v>3495</v>
      </c>
      <c r="B364" s="394" t="s">
        <v>158</v>
      </c>
      <c r="C364" s="406" t="s">
        <v>1733</v>
      </c>
      <c r="D364" s="407"/>
      <c r="E364" s="410">
        <v>939.68</v>
      </c>
      <c r="F364" s="409"/>
      <c r="G364" s="410">
        <v>0</v>
      </c>
      <c r="H364" s="409"/>
      <c r="I364" s="410">
        <v>0</v>
      </c>
      <c r="J364" s="409"/>
      <c r="K364" s="410">
        <v>939.68</v>
      </c>
      <c r="L364" s="294" t="str">
        <f>VLOOKUP(A364,'[1]De x Para'!A:C,3,0)</f>
        <v>14.1.2</v>
      </c>
      <c r="M364" s="420">
        <f t="shared" si="3"/>
        <v>0</v>
      </c>
    </row>
    <row r="365" spans="1:13">
      <c r="A365" s="411"/>
      <c r="B365" s="394" t="s">
        <v>158</v>
      </c>
      <c r="C365" s="411" t="s">
        <v>158</v>
      </c>
      <c r="D365" s="412"/>
      <c r="E365" s="412"/>
      <c r="F365" s="412"/>
      <c r="G365" s="412"/>
      <c r="H365" s="412"/>
      <c r="I365" s="412"/>
      <c r="J365" s="412"/>
      <c r="K365" s="412"/>
      <c r="L365" s="294"/>
      <c r="M365" s="420"/>
    </row>
    <row r="366" spans="1:13">
      <c r="A366" s="402" t="s">
        <v>4792</v>
      </c>
      <c r="B366" s="394" t="s">
        <v>158</v>
      </c>
      <c r="C366" s="402" t="s">
        <v>4793</v>
      </c>
      <c r="D366" s="403"/>
      <c r="E366" s="404">
        <v>202398.69</v>
      </c>
      <c r="F366" s="405"/>
      <c r="G366" s="404">
        <v>44720</v>
      </c>
      <c r="H366" s="405"/>
      <c r="I366" s="404">
        <v>194897.74</v>
      </c>
      <c r="J366" s="405"/>
      <c r="K366" s="404">
        <v>52220.95</v>
      </c>
      <c r="L366" s="294">
        <f>VLOOKUP(A366,'[1]De x Para'!A:C,3,0)</f>
        <v>0</v>
      </c>
      <c r="M366" s="421">
        <f t="shared" si="3"/>
        <v>-150177.74</v>
      </c>
    </row>
    <row r="367" spans="1:13">
      <c r="A367" s="402" t="s">
        <v>4794</v>
      </c>
      <c r="B367" s="394" t="s">
        <v>158</v>
      </c>
      <c r="C367" s="402" t="s">
        <v>4793</v>
      </c>
      <c r="D367" s="403"/>
      <c r="E367" s="404">
        <v>202398.69</v>
      </c>
      <c r="F367" s="405"/>
      <c r="G367" s="404">
        <v>44720</v>
      </c>
      <c r="H367" s="405"/>
      <c r="I367" s="404">
        <v>194897.74</v>
      </c>
      <c r="J367" s="405"/>
      <c r="K367" s="404">
        <v>52220.95</v>
      </c>
      <c r="L367" s="294">
        <f>VLOOKUP(A367,'[1]De x Para'!A:C,3,0)</f>
        <v>0</v>
      </c>
      <c r="M367" s="420">
        <f t="shared" si="3"/>
        <v>-150177.74</v>
      </c>
    </row>
    <row r="368" spans="1:13">
      <c r="A368" s="402" t="s">
        <v>4795</v>
      </c>
      <c r="B368" s="394" t="s">
        <v>158</v>
      </c>
      <c r="C368" s="402" t="s">
        <v>4793</v>
      </c>
      <c r="D368" s="403"/>
      <c r="E368" s="404">
        <v>202147.74</v>
      </c>
      <c r="F368" s="405"/>
      <c r="G368" s="404">
        <v>44720</v>
      </c>
      <c r="H368" s="405"/>
      <c r="I368" s="404">
        <v>194897.74</v>
      </c>
      <c r="J368" s="405"/>
      <c r="K368" s="404">
        <v>51970</v>
      </c>
      <c r="L368" s="294">
        <f>VLOOKUP(A368,'[1]De x Para'!A:C,3,0)</f>
        <v>0</v>
      </c>
      <c r="M368" s="420">
        <f t="shared" si="3"/>
        <v>-150177.74</v>
      </c>
    </row>
    <row r="369" spans="1:13">
      <c r="A369" s="406" t="s">
        <v>4796</v>
      </c>
      <c r="B369" s="394" t="s">
        <v>158</v>
      </c>
      <c r="C369" s="406" t="s">
        <v>1608</v>
      </c>
      <c r="D369" s="407"/>
      <c r="E369" s="408">
        <v>33300</v>
      </c>
      <c r="F369" s="409"/>
      <c r="G369" s="410">
        <v>0</v>
      </c>
      <c r="H369" s="409"/>
      <c r="I369" s="408">
        <v>30300</v>
      </c>
      <c r="J369" s="409"/>
      <c r="K369" s="408">
        <v>3000</v>
      </c>
      <c r="L369" s="294" t="str">
        <f>VLOOKUP(A369,'[1]De x Para'!A:C,3,0)</f>
        <v>14.1.1</v>
      </c>
      <c r="M369" s="420">
        <f t="shared" si="3"/>
        <v>-30300</v>
      </c>
    </row>
    <row r="370" spans="1:13">
      <c r="A370" s="406" t="s">
        <v>4797</v>
      </c>
      <c r="B370" s="394" t="s">
        <v>158</v>
      </c>
      <c r="C370" s="406" t="s">
        <v>1584</v>
      </c>
      <c r="D370" s="407"/>
      <c r="E370" s="408">
        <v>27000</v>
      </c>
      <c r="F370" s="409"/>
      <c r="G370" s="410">
        <v>0</v>
      </c>
      <c r="H370" s="409"/>
      <c r="I370" s="408">
        <v>27000</v>
      </c>
      <c r="J370" s="409"/>
      <c r="K370" s="410">
        <v>0</v>
      </c>
      <c r="L370" s="294" t="str">
        <f>VLOOKUP(A370,'[1]De x Para'!A:C,3,0)</f>
        <v>14.1.1</v>
      </c>
      <c r="M370" s="420">
        <f t="shared" si="3"/>
        <v>-27000</v>
      </c>
    </row>
    <row r="371" spans="1:13">
      <c r="A371" s="406" t="s">
        <v>4815</v>
      </c>
      <c r="B371" s="394" t="s">
        <v>158</v>
      </c>
      <c r="C371" s="406" t="s">
        <v>3986</v>
      </c>
      <c r="D371" s="407"/>
      <c r="E371" s="408">
        <v>18000</v>
      </c>
      <c r="F371" s="409"/>
      <c r="G371" s="410">
        <v>0</v>
      </c>
      <c r="H371" s="409"/>
      <c r="I371" s="408">
        <v>18000</v>
      </c>
      <c r="J371" s="409"/>
      <c r="K371" s="410">
        <v>0</v>
      </c>
      <c r="L371" s="294" t="str">
        <f>VLOOKUP(A371,'[1]De x Para'!A:C,3,0)</f>
        <v>14.1.1</v>
      </c>
      <c r="M371" s="420">
        <f t="shared" si="3"/>
        <v>-18000</v>
      </c>
    </row>
    <row r="372" spans="1:13">
      <c r="A372" s="406" t="s">
        <v>4816</v>
      </c>
      <c r="B372" s="394" t="s">
        <v>158</v>
      </c>
      <c r="C372" s="406" t="s">
        <v>1650</v>
      </c>
      <c r="D372" s="407"/>
      <c r="E372" s="408">
        <v>19500</v>
      </c>
      <c r="F372" s="409"/>
      <c r="G372" s="410">
        <v>0</v>
      </c>
      <c r="H372" s="409"/>
      <c r="I372" s="408">
        <v>19500</v>
      </c>
      <c r="J372" s="409"/>
      <c r="K372" s="410">
        <v>0</v>
      </c>
      <c r="L372" s="294" t="str">
        <f>VLOOKUP(A372,'[1]De x Para'!A:C,3,0)</f>
        <v>14.1.1</v>
      </c>
      <c r="M372" s="420">
        <f t="shared" si="3"/>
        <v>-19500</v>
      </c>
    </row>
    <row r="373" spans="1:13">
      <c r="A373" s="406" t="s">
        <v>4817</v>
      </c>
      <c r="B373" s="394" t="s">
        <v>158</v>
      </c>
      <c r="C373" s="406" t="s">
        <v>1691</v>
      </c>
      <c r="D373" s="407"/>
      <c r="E373" s="408">
        <v>20750</v>
      </c>
      <c r="F373" s="409"/>
      <c r="G373" s="410">
        <v>0</v>
      </c>
      <c r="H373" s="409"/>
      <c r="I373" s="408">
        <v>17000</v>
      </c>
      <c r="J373" s="409"/>
      <c r="K373" s="408">
        <v>3750</v>
      </c>
      <c r="L373" s="294" t="str">
        <f>VLOOKUP(A373,'[1]De x Para'!A:C,3,0)</f>
        <v>14.1.1</v>
      </c>
      <c r="M373" s="420">
        <f t="shared" si="3"/>
        <v>-17000</v>
      </c>
    </row>
    <row r="374" spans="1:13">
      <c r="A374" s="406" t="s">
        <v>4818</v>
      </c>
      <c r="B374" s="394" t="s">
        <v>158</v>
      </c>
      <c r="C374" s="406" t="s">
        <v>4819</v>
      </c>
      <c r="D374" s="407"/>
      <c r="E374" s="408">
        <v>15000</v>
      </c>
      <c r="F374" s="409"/>
      <c r="G374" s="410">
        <v>0</v>
      </c>
      <c r="H374" s="409"/>
      <c r="I374" s="408">
        <v>15000</v>
      </c>
      <c r="J374" s="409"/>
      <c r="K374" s="410">
        <v>0</v>
      </c>
      <c r="L374" s="294" t="str">
        <f>VLOOKUP(A374,'[1]De x Para'!A:C,3,0)</f>
        <v>14.1.1</v>
      </c>
      <c r="M374" s="420">
        <f t="shared" si="3"/>
        <v>-15000</v>
      </c>
    </row>
    <row r="375" spans="1:13">
      <c r="A375" s="406" t="s">
        <v>4820</v>
      </c>
      <c r="B375" s="394" t="s">
        <v>158</v>
      </c>
      <c r="C375" s="406" t="s">
        <v>4821</v>
      </c>
      <c r="D375" s="407"/>
      <c r="E375" s="410">
        <v>800</v>
      </c>
      <c r="F375" s="409"/>
      <c r="G375" s="410">
        <v>0</v>
      </c>
      <c r="H375" s="409"/>
      <c r="I375" s="410">
        <v>800</v>
      </c>
      <c r="J375" s="409"/>
      <c r="K375" s="410">
        <v>0</v>
      </c>
      <c r="L375" s="294" t="str">
        <f>VLOOKUP(A375,'[1]De x Para'!A:C,3,0)</f>
        <v>14.1.1</v>
      </c>
      <c r="M375" s="420">
        <f t="shared" si="3"/>
        <v>-800</v>
      </c>
    </row>
    <row r="376" spans="1:13">
      <c r="A376" s="406" t="s">
        <v>4832</v>
      </c>
      <c r="B376" s="394" t="s">
        <v>158</v>
      </c>
      <c r="C376" s="406" t="s">
        <v>1579</v>
      </c>
      <c r="D376" s="407"/>
      <c r="E376" s="408">
        <v>6750</v>
      </c>
      <c r="F376" s="409"/>
      <c r="G376" s="408">
        <v>17010</v>
      </c>
      <c r="H376" s="409"/>
      <c r="I376" s="408">
        <v>6750</v>
      </c>
      <c r="J376" s="409"/>
      <c r="K376" s="408">
        <v>17010</v>
      </c>
      <c r="L376" s="294" t="str">
        <f>VLOOKUP(A376,'[1]De x Para'!A:C,3,0)</f>
        <v>14.1.1</v>
      </c>
      <c r="M376" s="420">
        <f t="shared" si="3"/>
        <v>10260</v>
      </c>
    </row>
    <row r="377" spans="1:13">
      <c r="A377" s="406" t="s">
        <v>4833</v>
      </c>
      <c r="B377" s="394" t="s">
        <v>158</v>
      </c>
      <c r="C377" s="406" t="s">
        <v>1686</v>
      </c>
      <c r="D377" s="407"/>
      <c r="E377" s="408">
        <v>1500</v>
      </c>
      <c r="F377" s="409"/>
      <c r="G377" s="410">
        <v>0</v>
      </c>
      <c r="H377" s="409"/>
      <c r="I377" s="408">
        <v>1000</v>
      </c>
      <c r="J377" s="409"/>
      <c r="K377" s="410">
        <v>500</v>
      </c>
      <c r="L377" s="294" t="str">
        <f>VLOOKUP(A377,'[1]De x Para'!A:C,3,0)</f>
        <v>14.1.1</v>
      </c>
      <c r="M377" s="420">
        <f t="shared" si="3"/>
        <v>-1000</v>
      </c>
    </row>
    <row r="378" spans="1:13">
      <c r="A378" s="406" t="s">
        <v>4834</v>
      </c>
      <c r="B378" s="394" t="s">
        <v>158</v>
      </c>
      <c r="C378" s="406" t="s">
        <v>1705</v>
      </c>
      <c r="D378" s="407"/>
      <c r="E378" s="408">
        <v>1120</v>
      </c>
      <c r="F378" s="409"/>
      <c r="G378" s="410">
        <v>0</v>
      </c>
      <c r="H378" s="409"/>
      <c r="I378" s="408">
        <v>1120</v>
      </c>
      <c r="J378" s="409"/>
      <c r="K378" s="410">
        <v>0</v>
      </c>
      <c r="L378" s="294" t="str">
        <f>VLOOKUP(A378,'[1]De x Para'!A:C,3,0)</f>
        <v>14.1.1</v>
      </c>
      <c r="M378" s="420">
        <f t="shared" si="3"/>
        <v>-1120</v>
      </c>
    </row>
    <row r="379" spans="1:13">
      <c r="A379" s="406" t="s">
        <v>4859</v>
      </c>
      <c r="B379" s="394" t="s">
        <v>158</v>
      </c>
      <c r="C379" s="406" t="s">
        <v>1573</v>
      </c>
      <c r="D379" s="407"/>
      <c r="E379" s="408">
        <v>26698</v>
      </c>
      <c r="F379" s="409"/>
      <c r="G379" s="410">
        <v>0</v>
      </c>
      <c r="H379" s="409"/>
      <c r="I379" s="408">
        <v>26698</v>
      </c>
      <c r="J379" s="409"/>
      <c r="K379" s="410">
        <v>0</v>
      </c>
      <c r="L379" s="294" t="str">
        <f>VLOOKUP(A379,'[1]De x Para'!A:C,3,0)</f>
        <v>14.1.1</v>
      </c>
      <c r="M379" s="420">
        <f t="shared" si="3"/>
        <v>-26698</v>
      </c>
    </row>
    <row r="380" spans="1:13">
      <c r="A380" s="406" t="s">
        <v>4860</v>
      </c>
      <c r="B380" s="394" t="s">
        <v>158</v>
      </c>
      <c r="C380" s="406" t="s">
        <v>4861</v>
      </c>
      <c r="D380" s="407"/>
      <c r="E380" s="408">
        <v>12500</v>
      </c>
      <c r="F380" s="409"/>
      <c r="G380" s="410">
        <v>0</v>
      </c>
      <c r="H380" s="409"/>
      <c r="I380" s="408">
        <v>12500</v>
      </c>
      <c r="J380" s="409"/>
      <c r="K380" s="410">
        <v>0</v>
      </c>
      <c r="L380" s="294" t="str">
        <f>VLOOKUP(A380,'[1]De x Para'!A:C,3,0)</f>
        <v>14.1.1</v>
      </c>
      <c r="M380" s="420">
        <f t="shared" si="3"/>
        <v>-12500</v>
      </c>
    </row>
    <row r="381" spans="1:13">
      <c r="A381" s="406" t="s">
        <v>4862</v>
      </c>
      <c r="B381" s="394" t="s">
        <v>158</v>
      </c>
      <c r="C381" s="406" t="s">
        <v>4863</v>
      </c>
      <c r="D381" s="407"/>
      <c r="E381" s="408">
        <v>1779.74</v>
      </c>
      <c r="F381" s="409"/>
      <c r="G381" s="410">
        <v>0</v>
      </c>
      <c r="H381" s="409"/>
      <c r="I381" s="408">
        <v>1779.74</v>
      </c>
      <c r="J381" s="409"/>
      <c r="K381" s="410">
        <v>0</v>
      </c>
      <c r="L381" s="294" t="str">
        <f>VLOOKUP(A381,'[1]De x Para'!A:C,3,0)</f>
        <v>14.1.1</v>
      </c>
      <c r="M381" s="420">
        <f t="shared" si="3"/>
        <v>-1779.74</v>
      </c>
    </row>
    <row r="382" spans="1:13">
      <c r="A382" s="406" t="s">
        <v>4864</v>
      </c>
      <c r="B382" s="394" t="s">
        <v>158</v>
      </c>
      <c r="C382" s="406" t="s">
        <v>4865</v>
      </c>
      <c r="D382" s="407"/>
      <c r="E382" s="410">
        <v>450</v>
      </c>
      <c r="F382" s="409"/>
      <c r="G382" s="410">
        <v>0</v>
      </c>
      <c r="H382" s="409"/>
      <c r="I382" s="410">
        <v>450</v>
      </c>
      <c r="J382" s="409"/>
      <c r="K382" s="410">
        <v>0</v>
      </c>
      <c r="L382" s="294" t="str">
        <f>VLOOKUP(A382,'[1]De x Para'!A:C,3,0)</f>
        <v>14.1.1</v>
      </c>
      <c r="M382" s="420">
        <f t="shared" si="3"/>
        <v>-450</v>
      </c>
    </row>
    <row r="383" spans="1:13">
      <c r="A383" s="406" t="s">
        <v>4866</v>
      </c>
      <c r="B383" s="394" t="s">
        <v>158</v>
      </c>
      <c r="C383" s="406" t="s">
        <v>4867</v>
      </c>
      <c r="D383" s="407"/>
      <c r="E383" s="408">
        <v>17000</v>
      </c>
      <c r="F383" s="409"/>
      <c r="G383" s="410">
        <v>0</v>
      </c>
      <c r="H383" s="409"/>
      <c r="I383" s="408">
        <v>17000</v>
      </c>
      <c r="J383" s="409"/>
      <c r="K383" s="410">
        <v>0</v>
      </c>
      <c r="L383" s="294" t="str">
        <f>VLOOKUP(A383,'[1]De x Para'!A:C,3,0)</f>
        <v>14.1.1</v>
      </c>
      <c r="M383" s="420">
        <f t="shared" si="3"/>
        <v>-17000</v>
      </c>
    </row>
    <row r="384" spans="1:13">
      <c r="A384" s="406" t="s">
        <v>4882</v>
      </c>
      <c r="B384" s="394" t="s">
        <v>158</v>
      </c>
      <c r="C384" s="406" t="s">
        <v>4883</v>
      </c>
      <c r="D384" s="407"/>
      <c r="E384" s="410">
        <v>0</v>
      </c>
      <c r="F384" s="409"/>
      <c r="G384" s="408">
        <v>2330</v>
      </c>
      <c r="H384" s="409"/>
      <c r="I384" s="410">
        <v>0</v>
      </c>
      <c r="J384" s="409"/>
      <c r="K384" s="408">
        <v>2330</v>
      </c>
      <c r="L384" s="294" t="str">
        <f>VLOOKUP(A384,'[1]De x Para'!A:C,3,0)</f>
        <v>14.1.1</v>
      </c>
      <c r="M384" s="420">
        <f t="shared" si="3"/>
        <v>2330</v>
      </c>
    </row>
    <row r="385" spans="1:13">
      <c r="A385" s="406" t="s">
        <v>4884</v>
      </c>
      <c r="B385" s="394" t="s">
        <v>158</v>
      </c>
      <c r="C385" s="406" t="s">
        <v>1164</v>
      </c>
      <c r="D385" s="407"/>
      <c r="E385" s="410">
        <v>0</v>
      </c>
      <c r="F385" s="409"/>
      <c r="G385" s="408">
        <v>25380</v>
      </c>
      <c r="H385" s="409"/>
      <c r="I385" s="410">
        <v>0</v>
      </c>
      <c r="J385" s="409"/>
      <c r="K385" s="408">
        <v>25380</v>
      </c>
      <c r="L385" s="294" t="str">
        <f>VLOOKUP(A385,'[1]De x Para'!A:C,3,0)</f>
        <v>14.1.1</v>
      </c>
      <c r="M385" s="420">
        <f t="shared" si="3"/>
        <v>25380</v>
      </c>
    </row>
    <row r="386" spans="1:13">
      <c r="A386" s="411"/>
      <c r="B386" s="394" t="s">
        <v>158</v>
      </c>
      <c r="C386" s="411" t="s">
        <v>158</v>
      </c>
      <c r="D386" s="412"/>
      <c r="E386" s="412"/>
      <c r="F386" s="412"/>
      <c r="G386" s="412"/>
      <c r="H386" s="412"/>
      <c r="I386" s="412"/>
      <c r="J386" s="412"/>
      <c r="K386" s="412"/>
      <c r="L386" s="294"/>
      <c r="M386" s="420"/>
    </row>
    <row r="387" spans="1:13">
      <c r="A387" s="402" t="s">
        <v>4868</v>
      </c>
      <c r="B387" s="394" t="s">
        <v>158</v>
      </c>
      <c r="C387" s="402" t="s">
        <v>4827</v>
      </c>
      <c r="D387" s="403"/>
      <c r="E387" s="413">
        <v>250.95</v>
      </c>
      <c r="F387" s="405"/>
      <c r="G387" s="413">
        <v>0</v>
      </c>
      <c r="H387" s="405"/>
      <c r="I387" s="413">
        <v>0</v>
      </c>
      <c r="J387" s="405"/>
      <c r="K387" s="413">
        <v>250.95</v>
      </c>
      <c r="L387" s="294">
        <f>VLOOKUP(A387,'[1]De x Para'!A:C,3,0)</f>
        <v>0</v>
      </c>
      <c r="M387" s="420">
        <f t="shared" si="3"/>
        <v>0</v>
      </c>
    </row>
    <row r="388" spans="1:13">
      <c r="A388" s="406" t="s">
        <v>4869</v>
      </c>
      <c r="B388" s="394" t="s">
        <v>158</v>
      </c>
      <c r="C388" s="406" t="s">
        <v>1733</v>
      </c>
      <c r="D388" s="407"/>
      <c r="E388" s="410">
        <v>250.95</v>
      </c>
      <c r="F388" s="409"/>
      <c r="G388" s="410">
        <v>0</v>
      </c>
      <c r="H388" s="409"/>
      <c r="I388" s="410">
        <v>0</v>
      </c>
      <c r="J388" s="409"/>
      <c r="K388" s="410">
        <v>250.95</v>
      </c>
      <c r="L388" s="294" t="str">
        <f>VLOOKUP(A388,'[1]De x Para'!A:C,3,0)</f>
        <v>14.1.2</v>
      </c>
      <c r="M388" s="420">
        <f t="shared" si="3"/>
        <v>0</v>
      </c>
    </row>
    <row r="389" spans="1:13">
      <c r="A389" s="411"/>
      <c r="B389" s="394" t="s">
        <v>158</v>
      </c>
      <c r="C389" s="411" t="s">
        <v>158</v>
      </c>
      <c r="D389" s="412"/>
      <c r="E389" s="412"/>
      <c r="F389" s="412"/>
      <c r="G389" s="412"/>
      <c r="H389" s="412"/>
      <c r="I389" s="412"/>
      <c r="J389" s="412"/>
      <c r="K389" s="412"/>
      <c r="L389" s="294"/>
      <c r="M389" s="420"/>
    </row>
    <row r="390" spans="1:13">
      <c r="A390" s="402" t="s">
        <v>4870</v>
      </c>
      <c r="B390" s="394" t="s">
        <v>158</v>
      </c>
      <c r="C390" s="402" t="s">
        <v>4871</v>
      </c>
      <c r="D390" s="403"/>
      <c r="E390" s="413">
        <v>29.44</v>
      </c>
      <c r="F390" s="405"/>
      <c r="G390" s="413">
        <v>0</v>
      </c>
      <c r="H390" s="405"/>
      <c r="I390" s="413">
        <v>0</v>
      </c>
      <c r="J390" s="405"/>
      <c r="K390" s="413">
        <v>29.44</v>
      </c>
      <c r="L390" s="294">
        <f>VLOOKUP(A390,'[1]De x Para'!A:C,3,0)</f>
        <v>0</v>
      </c>
      <c r="M390" s="420">
        <f t="shared" ref="M390:M442" si="4">G390-I390</f>
        <v>0</v>
      </c>
    </row>
    <row r="391" spans="1:13">
      <c r="A391" s="402" t="s">
        <v>4872</v>
      </c>
      <c r="B391" s="394" t="s">
        <v>158</v>
      </c>
      <c r="C391" s="402" t="s">
        <v>4827</v>
      </c>
      <c r="D391" s="403"/>
      <c r="E391" s="413">
        <v>29.44</v>
      </c>
      <c r="F391" s="405"/>
      <c r="G391" s="413">
        <v>0</v>
      </c>
      <c r="H391" s="405"/>
      <c r="I391" s="413">
        <v>0</v>
      </c>
      <c r="J391" s="405"/>
      <c r="K391" s="413">
        <v>29.44</v>
      </c>
      <c r="L391" s="294">
        <f>VLOOKUP(A391,'[1]De x Para'!A:C,3,0)</f>
        <v>0</v>
      </c>
      <c r="M391" s="420">
        <f t="shared" si="4"/>
        <v>0</v>
      </c>
    </row>
    <row r="392" spans="1:13">
      <c r="A392" s="414" t="s">
        <v>4873</v>
      </c>
      <c r="B392" s="394" t="s">
        <v>158</v>
      </c>
      <c r="C392" s="414" t="s">
        <v>1733</v>
      </c>
      <c r="D392" s="415"/>
      <c r="E392" s="416">
        <v>29.44</v>
      </c>
      <c r="F392" s="417"/>
      <c r="G392" s="416">
        <v>0</v>
      </c>
      <c r="H392" s="417"/>
      <c r="I392" s="416">
        <v>0</v>
      </c>
      <c r="J392" s="417"/>
      <c r="K392" s="416">
        <v>29.44</v>
      </c>
      <c r="L392" s="294" t="str">
        <f>VLOOKUP(A392,'[1]De x Para'!A:C,3,0)</f>
        <v>14.1.3</v>
      </c>
      <c r="M392" s="420">
        <f t="shared" si="4"/>
        <v>0</v>
      </c>
    </row>
    <row r="393" spans="1:13">
      <c r="A393" s="402"/>
      <c r="B393" s="394" t="s">
        <v>158</v>
      </c>
      <c r="C393" s="402" t="s">
        <v>158</v>
      </c>
      <c r="D393" s="403"/>
      <c r="E393" s="403"/>
      <c r="F393" s="403"/>
      <c r="G393" s="403"/>
      <c r="H393" s="403"/>
      <c r="I393" s="403"/>
      <c r="J393" s="403"/>
      <c r="K393" s="403"/>
      <c r="L393" s="294"/>
      <c r="M393" s="420"/>
    </row>
    <row r="394" spans="1:13">
      <c r="A394" s="402" t="s">
        <v>4835</v>
      </c>
      <c r="B394" s="394" t="s">
        <v>158</v>
      </c>
      <c r="C394" s="402" t="s">
        <v>4836</v>
      </c>
      <c r="D394" s="403"/>
      <c r="E394" s="404">
        <v>18029.939999999999</v>
      </c>
      <c r="F394" s="405"/>
      <c r="G394" s="404">
        <v>22000</v>
      </c>
      <c r="H394" s="405"/>
      <c r="I394" s="413">
        <v>0</v>
      </c>
      <c r="J394" s="405"/>
      <c r="K394" s="404">
        <v>40029.94</v>
      </c>
      <c r="L394" s="294">
        <f>VLOOKUP(A394,'[1]De x Para'!A:C,3,0)</f>
        <v>0</v>
      </c>
      <c r="M394" s="421">
        <f t="shared" si="4"/>
        <v>22000</v>
      </c>
    </row>
    <row r="395" spans="1:13">
      <c r="A395" s="402" t="s">
        <v>4837</v>
      </c>
      <c r="B395" s="394" t="s">
        <v>158</v>
      </c>
      <c r="C395" s="402" t="s">
        <v>4836</v>
      </c>
      <c r="D395" s="403"/>
      <c r="E395" s="404">
        <v>17950</v>
      </c>
      <c r="F395" s="405"/>
      <c r="G395" s="404">
        <v>22000</v>
      </c>
      <c r="H395" s="405"/>
      <c r="I395" s="413">
        <v>0</v>
      </c>
      <c r="J395" s="405"/>
      <c r="K395" s="404">
        <v>39950</v>
      </c>
      <c r="L395" s="294">
        <f>VLOOKUP(A395,'[1]De x Para'!A:C,3,0)</f>
        <v>0</v>
      </c>
      <c r="M395" s="420">
        <f t="shared" si="4"/>
        <v>22000</v>
      </c>
    </row>
    <row r="396" spans="1:13">
      <c r="A396" s="414" t="s">
        <v>4838</v>
      </c>
      <c r="B396" s="394" t="s">
        <v>158</v>
      </c>
      <c r="C396" s="414" t="s">
        <v>4839</v>
      </c>
      <c r="D396" s="415"/>
      <c r="E396" s="418">
        <v>6350</v>
      </c>
      <c r="F396" s="417"/>
      <c r="G396" s="416">
        <v>0</v>
      </c>
      <c r="H396" s="417"/>
      <c r="I396" s="416">
        <v>0</v>
      </c>
      <c r="J396" s="417"/>
      <c r="K396" s="418">
        <v>6350</v>
      </c>
      <c r="L396" s="294" t="str">
        <f>VLOOKUP(A396,'[1]De x Para'!A:C,3,0)</f>
        <v>14.1.4</v>
      </c>
      <c r="M396" s="420">
        <f t="shared" si="4"/>
        <v>0</v>
      </c>
    </row>
    <row r="397" spans="1:13">
      <c r="A397" s="414" t="s">
        <v>4840</v>
      </c>
      <c r="B397" s="394" t="s">
        <v>158</v>
      </c>
      <c r="C397" s="414" t="s">
        <v>4841</v>
      </c>
      <c r="D397" s="415"/>
      <c r="E397" s="418">
        <v>11600</v>
      </c>
      <c r="F397" s="417"/>
      <c r="G397" s="416">
        <v>0</v>
      </c>
      <c r="H397" s="417"/>
      <c r="I397" s="416">
        <v>0</v>
      </c>
      <c r="J397" s="417"/>
      <c r="K397" s="418">
        <v>11600</v>
      </c>
      <c r="L397" s="294" t="str">
        <f>VLOOKUP(A397,'[1]De x Para'!A:C,3,0)</f>
        <v>14.1.4</v>
      </c>
      <c r="M397" s="420">
        <f t="shared" si="4"/>
        <v>0</v>
      </c>
    </row>
    <row r="398" spans="1:13">
      <c r="A398" s="414" t="s">
        <v>4887</v>
      </c>
      <c r="B398" s="394" t="s">
        <v>158</v>
      </c>
      <c r="C398" s="414" t="s">
        <v>3986</v>
      </c>
      <c r="D398" s="415"/>
      <c r="E398" s="416">
        <v>0</v>
      </c>
      <c r="F398" s="417"/>
      <c r="G398" s="418">
        <v>4500</v>
      </c>
      <c r="H398" s="417"/>
      <c r="I398" s="416">
        <v>0</v>
      </c>
      <c r="J398" s="417"/>
      <c r="K398" s="418">
        <v>4500</v>
      </c>
      <c r="L398" s="294" t="str">
        <f>VLOOKUP(A398,'[1]De x Para'!A:C,3,0)</f>
        <v>14.1.4</v>
      </c>
      <c r="M398" s="420">
        <f t="shared" si="4"/>
        <v>4500</v>
      </c>
    </row>
    <row r="399" spans="1:13">
      <c r="A399" s="414" t="s">
        <v>4888</v>
      </c>
      <c r="B399" s="394" t="s">
        <v>158</v>
      </c>
      <c r="C399" s="414" t="s">
        <v>1650</v>
      </c>
      <c r="D399" s="415"/>
      <c r="E399" s="416">
        <v>0</v>
      </c>
      <c r="F399" s="417"/>
      <c r="G399" s="418">
        <v>4000</v>
      </c>
      <c r="H399" s="417"/>
      <c r="I399" s="416">
        <v>0</v>
      </c>
      <c r="J399" s="417"/>
      <c r="K399" s="418">
        <v>4000</v>
      </c>
      <c r="L399" s="294" t="str">
        <f>VLOOKUP(A399,'[1]De x Para'!A:C,3,0)</f>
        <v>14.1.4</v>
      </c>
      <c r="M399" s="420">
        <f t="shared" si="4"/>
        <v>4000</v>
      </c>
    </row>
    <row r="400" spans="1:13">
      <c r="A400" s="414" t="s">
        <v>4889</v>
      </c>
      <c r="B400" s="394" t="s">
        <v>158</v>
      </c>
      <c r="C400" s="414" t="s">
        <v>4819</v>
      </c>
      <c r="D400" s="415"/>
      <c r="E400" s="416">
        <v>0</v>
      </c>
      <c r="F400" s="417"/>
      <c r="G400" s="418">
        <v>6000</v>
      </c>
      <c r="H400" s="417"/>
      <c r="I400" s="416">
        <v>0</v>
      </c>
      <c r="J400" s="417"/>
      <c r="K400" s="418">
        <v>6000</v>
      </c>
      <c r="L400" s="294" t="str">
        <f>VLOOKUP(A400,'[1]De x Para'!A:C,3,0)</f>
        <v>14.1.4</v>
      </c>
      <c r="M400" s="420">
        <f t="shared" si="4"/>
        <v>6000</v>
      </c>
    </row>
    <row r="401" spans="1:13">
      <c r="A401" s="414" t="s">
        <v>4890</v>
      </c>
      <c r="B401" s="394" t="s">
        <v>158</v>
      </c>
      <c r="C401" s="414" t="s">
        <v>1691</v>
      </c>
      <c r="D401" s="415"/>
      <c r="E401" s="416">
        <v>0</v>
      </c>
      <c r="F401" s="417"/>
      <c r="G401" s="418">
        <v>7500</v>
      </c>
      <c r="H401" s="417"/>
      <c r="I401" s="416">
        <v>0</v>
      </c>
      <c r="J401" s="417"/>
      <c r="K401" s="418">
        <v>7500</v>
      </c>
      <c r="L401" s="294" t="str">
        <f>VLOOKUP(A401,'[1]De x Para'!A:C,3,0)</f>
        <v>14.1.4</v>
      </c>
      <c r="M401" s="420">
        <f t="shared" si="4"/>
        <v>7500</v>
      </c>
    </row>
    <row r="402" spans="1:13">
      <c r="A402" s="411"/>
      <c r="B402" s="394" t="s">
        <v>158</v>
      </c>
      <c r="C402" s="411" t="s">
        <v>158</v>
      </c>
      <c r="D402" s="412"/>
      <c r="E402" s="412"/>
      <c r="F402" s="412"/>
      <c r="G402" s="412"/>
      <c r="H402" s="412"/>
      <c r="I402" s="412"/>
      <c r="J402" s="412"/>
      <c r="K402" s="412"/>
      <c r="L402" s="294"/>
      <c r="M402" s="420"/>
    </row>
    <row r="403" spans="1:13">
      <c r="A403" s="402" t="s">
        <v>4842</v>
      </c>
      <c r="B403" s="394" t="s">
        <v>158</v>
      </c>
      <c r="C403" s="402" t="s">
        <v>4843</v>
      </c>
      <c r="D403" s="403"/>
      <c r="E403" s="413">
        <v>79.94</v>
      </c>
      <c r="F403" s="405"/>
      <c r="G403" s="413">
        <v>0</v>
      </c>
      <c r="H403" s="405"/>
      <c r="I403" s="413">
        <v>0</v>
      </c>
      <c r="J403" s="405"/>
      <c r="K403" s="413">
        <v>79.94</v>
      </c>
      <c r="L403" s="294">
        <f>VLOOKUP(A403,'[1]De x Para'!A:C,3,0)</f>
        <v>0</v>
      </c>
      <c r="M403" s="420">
        <f t="shared" si="4"/>
        <v>0</v>
      </c>
    </row>
    <row r="404" spans="1:13">
      <c r="A404" s="414" t="s">
        <v>4844</v>
      </c>
      <c r="B404" s="394" t="s">
        <v>158</v>
      </c>
      <c r="C404" s="414" t="s">
        <v>1251</v>
      </c>
      <c r="D404" s="415"/>
      <c r="E404" s="416">
        <v>73.150000000000006</v>
      </c>
      <c r="F404" s="417"/>
      <c r="G404" s="416">
        <v>0</v>
      </c>
      <c r="H404" s="417"/>
      <c r="I404" s="416">
        <v>0</v>
      </c>
      <c r="J404" s="417"/>
      <c r="K404" s="416">
        <v>73.150000000000006</v>
      </c>
      <c r="L404" s="294" t="str">
        <f>VLOOKUP(A404,'[1]De x Para'!A:C,3,0)</f>
        <v>14.1.4</v>
      </c>
      <c r="M404" s="420">
        <f t="shared" si="4"/>
        <v>0</v>
      </c>
    </row>
    <row r="405" spans="1:13">
      <c r="A405" s="414" t="s">
        <v>4845</v>
      </c>
      <c r="B405" s="394" t="s">
        <v>158</v>
      </c>
      <c r="C405" s="414" t="s">
        <v>1733</v>
      </c>
      <c r="D405" s="415"/>
      <c r="E405" s="416">
        <v>6.79</v>
      </c>
      <c r="F405" s="417"/>
      <c r="G405" s="416">
        <v>0</v>
      </c>
      <c r="H405" s="417"/>
      <c r="I405" s="416">
        <v>0</v>
      </c>
      <c r="J405" s="417"/>
      <c r="K405" s="416">
        <v>6.79</v>
      </c>
      <c r="L405" s="294" t="str">
        <f>VLOOKUP(A405,'[1]De x Para'!A:C,3,0)</f>
        <v>14.1.4</v>
      </c>
      <c r="M405" s="420">
        <f t="shared" si="4"/>
        <v>0</v>
      </c>
    </row>
    <row r="406" spans="1:13">
      <c r="A406" s="411"/>
      <c r="B406" s="394" t="s">
        <v>158</v>
      </c>
      <c r="C406" s="411" t="s">
        <v>158</v>
      </c>
      <c r="D406" s="412"/>
      <c r="E406" s="412"/>
      <c r="F406" s="412"/>
      <c r="G406" s="412"/>
      <c r="H406" s="412"/>
      <c r="I406" s="412"/>
      <c r="J406" s="412"/>
      <c r="K406" s="412"/>
      <c r="L406" s="294"/>
      <c r="M406" s="420"/>
    </row>
    <row r="407" spans="1:13">
      <c r="A407" s="402" t="s">
        <v>4798</v>
      </c>
      <c r="B407" s="394" t="s">
        <v>158</v>
      </c>
      <c r="C407" s="402" t="s">
        <v>4799</v>
      </c>
      <c r="D407" s="403"/>
      <c r="E407" s="404">
        <v>79927.41</v>
      </c>
      <c r="F407" s="405"/>
      <c r="G407" s="404">
        <v>24255.05</v>
      </c>
      <c r="H407" s="405"/>
      <c r="I407" s="404">
        <v>12574.96</v>
      </c>
      <c r="J407" s="405"/>
      <c r="K407" s="404">
        <v>91607.5</v>
      </c>
      <c r="L407" s="294">
        <f>VLOOKUP(A407,'[1]De x Para'!A:C,3,0)</f>
        <v>0</v>
      </c>
      <c r="M407" s="421">
        <f t="shared" si="4"/>
        <v>11680.09</v>
      </c>
    </row>
    <row r="408" spans="1:13">
      <c r="A408" s="402" t="s">
        <v>4800</v>
      </c>
      <c r="B408" s="394" t="s">
        <v>158</v>
      </c>
      <c r="C408" s="402" t="s">
        <v>4799</v>
      </c>
      <c r="D408" s="403"/>
      <c r="E408" s="404">
        <v>79927.41</v>
      </c>
      <c r="F408" s="405"/>
      <c r="G408" s="404">
        <v>24255.05</v>
      </c>
      <c r="H408" s="405"/>
      <c r="I408" s="404">
        <v>12574.96</v>
      </c>
      <c r="J408" s="405"/>
      <c r="K408" s="404">
        <v>91607.5</v>
      </c>
      <c r="L408" s="294">
        <f>VLOOKUP(A408,'[1]De x Para'!A:C,3,0)</f>
        <v>0</v>
      </c>
      <c r="M408" s="420">
        <f t="shared" si="4"/>
        <v>11680.09</v>
      </c>
    </row>
    <row r="409" spans="1:13">
      <c r="A409" s="402" t="s">
        <v>4801</v>
      </c>
      <c r="B409" s="394" t="s">
        <v>158</v>
      </c>
      <c r="C409" s="402" t="s">
        <v>4799</v>
      </c>
      <c r="D409" s="403"/>
      <c r="E409" s="404">
        <v>79698.42</v>
      </c>
      <c r="F409" s="405"/>
      <c r="G409" s="404">
        <v>24181.9</v>
      </c>
      <c r="H409" s="405"/>
      <c r="I409" s="404">
        <v>12574.96</v>
      </c>
      <c r="J409" s="405"/>
      <c r="K409" s="404">
        <v>91305.36</v>
      </c>
      <c r="L409" s="294">
        <f>VLOOKUP(A409,'[1]De x Para'!A:C,3,0)</f>
        <v>0</v>
      </c>
      <c r="M409" s="420">
        <f t="shared" si="4"/>
        <v>11606.940000000002</v>
      </c>
    </row>
    <row r="410" spans="1:13">
      <c r="A410" s="406" t="s">
        <v>4802</v>
      </c>
      <c r="B410" s="394" t="s">
        <v>158</v>
      </c>
      <c r="C410" s="406" t="s">
        <v>4803</v>
      </c>
      <c r="D410" s="407"/>
      <c r="E410" s="408">
        <v>9000</v>
      </c>
      <c r="F410" s="409"/>
      <c r="G410" s="410">
        <v>0</v>
      </c>
      <c r="H410" s="409"/>
      <c r="I410" s="410">
        <v>0</v>
      </c>
      <c r="J410" s="409"/>
      <c r="K410" s="408">
        <v>9000</v>
      </c>
      <c r="L410" s="294" t="str">
        <f>VLOOKUP(A410,'[1]De x Para'!A:C,3,0)</f>
        <v>14.15</v>
      </c>
      <c r="M410" s="420">
        <f t="shared" si="4"/>
        <v>0</v>
      </c>
    </row>
    <row r="411" spans="1:13">
      <c r="A411" s="406" t="s">
        <v>4804</v>
      </c>
      <c r="B411" s="394" t="s">
        <v>158</v>
      </c>
      <c r="C411" s="406" t="s">
        <v>4805</v>
      </c>
      <c r="D411" s="407"/>
      <c r="E411" s="408">
        <v>9000</v>
      </c>
      <c r="F411" s="409"/>
      <c r="G411" s="410">
        <v>0</v>
      </c>
      <c r="H411" s="409"/>
      <c r="I411" s="410">
        <v>0</v>
      </c>
      <c r="J411" s="409"/>
      <c r="K411" s="408">
        <v>9000</v>
      </c>
      <c r="L411" s="294" t="str">
        <f>VLOOKUP(A411,'[1]De x Para'!A:C,3,0)</f>
        <v>14.15</v>
      </c>
      <c r="M411" s="420">
        <f t="shared" si="4"/>
        <v>0</v>
      </c>
    </row>
    <row r="412" spans="1:13">
      <c r="A412" s="406" t="s">
        <v>4822</v>
      </c>
      <c r="B412" s="394" t="s">
        <v>158</v>
      </c>
      <c r="C412" s="406" t="s">
        <v>4823</v>
      </c>
      <c r="D412" s="407"/>
      <c r="E412" s="408">
        <v>26320</v>
      </c>
      <c r="F412" s="409"/>
      <c r="G412" s="408">
        <v>15570</v>
      </c>
      <c r="H412" s="409"/>
      <c r="I412" s="410">
        <v>0</v>
      </c>
      <c r="J412" s="409"/>
      <c r="K412" s="408">
        <v>41890</v>
      </c>
      <c r="L412" s="294" t="str">
        <f>VLOOKUP(A412,'[1]De x Para'!A:C,3,0)</f>
        <v>14.15</v>
      </c>
      <c r="M412" s="420">
        <f t="shared" si="4"/>
        <v>15570</v>
      </c>
    </row>
    <row r="413" spans="1:13">
      <c r="A413" s="406" t="s">
        <v>4824</v>
      </c>
      <c r="B413" s="394" t="s">
        <v>158</v>
      </c>
      <c r="C413" s="406" t="s">
        <v>4825</v>
      </c>
      <c r="D413" s="407"/>
      <c r="E413" s="408">
        <v>19378.419999999998</v>
      </c>
      <c r="F413" s="409"/>
      <c r="G413" s="410">
        <v>991.9</v>
      </c>
      <c r="H413" s="409"/>
      <c r="I413" s="408">
        <v>4574.96</v>
      </c>
      <c r="J413" s="409"/>
      <c r="K413" s="408">
        <v>15795.36</v>
      </c>
      <c r="L413" s="294" t="str">
        <f>VLOOKUP(A413,'[1]De x Para'!A:C,3,0)</f>
        <v>14.15</v>
      </c>
      <c r="M413" s="420">
        <f t="shared" si="4"/>
        <v>-3583.06</v>
      </c>
    </row>
    <row r="414" spans="1:13">
      <c r="A414" s="406" t="s">
        <v>4849</v>
      </c>
      <c r="B414" s="394" t="s">
        <v>158</v>
      </c>
      <c r="C414" s="406" t="s">
        <v>1614</v>
      </c>
      <c r="D414" s="407"/>
      <c r="E414" s="410">
        <v>0</v>
      </c>
      <c r="F414" s="409"/>
      <c r="G414" s="408">
        <v>5940</v>
      </c>
      <c r="H414" s="409"/>
      <c r="I414" s="410">
        <v>0</v>
      </c>
      <c r="J414" s="409"/>
      <c r="K414" s="408">
        <v>5940</v>
      </c>
      <c r="L414" s="294" t="str">
        <f>VLOOKUP(A414,'[1]De x Para'!A:C,3,0)</f>
        <v>14.15</v>
      </c>
      <c r="M414" s="420">
        <f t="shared" si="4"/>
        <v>5940</v>
      </c>
    </row>
    <row r="415" spans="1:13">
      <c r="A415" s="406" t="s">
        <v>4846</v>
      </c>
      <c r="B415" s="394" t="s">
        <v>158</v>
      </c>
      <c r="C415" s="406" t="s">
        <v>4847</v>
      </c>
      <c r="D415" s="407"/>
      <c r="E415" s="408">
        <v>16000</v>
      </c>
      <c r="F415" s="409"/>
      <c r="G415" s="410">
        <v>0</v>
      </c>
      <c r="H415" s="409"/>
      <c r="I415" s="408">
        <v>8000</v>
      </c>
      <c r="J415" s="409"/>
      <c r="K415" s="408">
        <v>8000</v>
      </c>
      <c r="L415" s="294" t="str">
        <f>VLOOKUP(A415,'[1]De x Para'!A:C,3,0)</f>
        <v>14.15</v>
      </c>
      <c r="M415" s="420">
        <f t="shared" si="4"/>
        <v>-8000</v>
      </c>
    </row>
    <row r="416" spans="1:13">
      <c r="A416" s="406" t="s">
        <v>4885</v>
      </c>
      <c r="B416" s="394" t="s">
        <v>158</v>
      </c>
      <c r="C416" s="406" t="s">
        <v>4886</v>
      </c>
      <c r="D416" s="407"/>
      <c r="E416" s="410">
        <v>0</v>
      </c>
      <c r="F416" s="409"/>
      <c r="G416" s="408">
        <v>1680</v>
      </c>
      <c r="H416" s="409"/>
      <c r="I416" s="410">
        <v>0</v>
      </c>
      <c r="J416" s="409"/>
      <c r="K416" s="408">
        <v>1680</v>
      </c>
      <c r="L416" s="294" t="str">
        <f>VLOOKUP(A416,'[1]De x Para'!A:C,3,0)</f>
        <v>14.15</v>
      </c>
      <c r="M416" s="420">
        <f t="shared" si="4"/>
        <v>1680</v>
      </c>
    </row>
    <row r="417" spans="1:13">
      <c r="A417" s="411"/>
      <c r="B417" s="394" t="s">
        <v>158</v>
      </c>
      <c r="C417" s="411" t="s">
        <v>158</v>
      </c>
      <c r="D417" s="412"/>
      <c r="E417" s="412"/>
      <c r="F417" s="412"/>
      <c r="G417" s="412"/>
      <c r="H417" s="412"/>
      <c r="I417" s="412"/>
      <c r="J417" s="412"/>
      <c r="K417" s="412"/>
      <c r="L417" s="294"/>
      <c r="M417" s="420"/>
    </row>
    <row r="418" spans="1:13">
      <c r="A418" s="402" t="s">
        <v>4826</v>
      </c>
      <c r="B418" s="394" t="s">
        <v>158</v>
      </c>
      <c r="C418" s="402" t="s">
        <v>4827</v>
      </c>
      <c r="D418" s="403"/>
      <c r="E418" s="413">
        <v>228.99</v>
      </c>
      <c r="F418" s="405"/>
      <c r="G418" s="413">
        <v>73.150000000000006</v>
      </c>
      <c r="H418" s="405"/>
      <c r="I418" s="413">
        <v>0</v>
      </c>
      <c r="J418" s="405"/>
      <c r="K418" s="413">
        <v>302.14</v>
      </c>
      <c r="L418" s="294">
        <f>VLOOKUP(A418,'[1]De x Para'!A:C,3,0)</f>
        <v>0</v>
      </c>
      <c r="M418" s="420">
        <f t="shared" si="4"/>
        <v>73.150000000000006</v>
      </c>
    </row>
    <row r="419" spans="1:13">
      <c r="A419" s="406" t="s">
        <v>4828</v>
      </c>
      <c r="B419" s="394" t="s">
        <v>158</v>
      </c>
      <c r="C419" s="406" t="s">
        <v>1251</v>
      </c>
      <c r="D419" s="407"/>
      <c r="E419" s="410">
        <v>150</v>
      </c>
      <c r="F419" s="409"/>
      <c r="G419" s="410">
        <v>70.45</v>
      </c>
      <c r="H419" s="409"/>
      <c r="I419" s="410">
        <v>0</v>
      </c>
      <c r="J419" s="409"/>
      <c r="K419" s="410">
        <v>220.45</v>
      </c>
      <c r="L419" s="294" t="str">
        <f>VLOOKUP(A419,'[1]De x Para'!A:C,3,0)</f>
        <v>14.15</v>
      </c>
      <c r="M419" s="420">
        <f t="shared" si="4"/>
        <v>70.45</v>
      </c>
    </row>
    <row r="420" spans="1:13">
      <c r="A420" s="406" t="s">
        <v>4829</v>
      </c>
      <c r="B420" s="394" t="s">
        <v>158</v>
      </c>
      <c r="C420" s="406" t="s">
        <v>1733</v>
      </c>
      <c r="D420" s="407"/>
      <c r="E420" s="410">
        <v>78.989999999999995</v>
      </c>
      <c r="F420" s="409"/>
      <c r="G420" s="410">
        <v>2.7</v>
      </c>
      <c r="H420" s="409"/>
      <c r="I420" s="410">
        <v>0</v>
      </c>
      <c r="J420" s="409"/>
      <c r="K420" s="410">
        <v>81.69</v>
      </c>
      <c r="L420" s="294" t="str">
        <f>VLOOKUP(A420,'[1]De x Para'!A:C,3,0)</f>
        <v>14.15</v>
      </c>
      <c r="M420" s="420">
        <f t="shared" si="4"/>
        <v>2.7</v>
      </c>
    </row>
    <row r="421" spans="1:13">
      <c r="A421" s="411"/>
      <c r="B421" s="394" t="s">
        <v>158</v>
      </c>
      <c r="C421" s="411" t="s">
        <v>158</v>
      </c>
      <c r="D421" s="412"/>
      <c r="E421" s="412"/>
      <c r="F421" s="412"/>
      <c r="G421" s="412"/>
      <c r="H421" s="412"/>
      <c r="I421" s="412"/>
      <c r="J421" s="412"/>
      <c r="K421" s="412"/>
      <c r="L421" s="294"/>
      <c r="M421" s="420"/>
    </row>
    <row r="422" spans="1:13">
      <c r="A422" s="402" t="s">
        <v>1744</v>
      </c>
      <c r="B422" s="394" t="s">
        <v>158</v>
      </c>
      <c r="C422" s="402" t="s">
        <v>1745</v>
      </c>
      <c r="D422" s="403"/>
      <c r="E422" s="404">
        <v>1746354.74</v>
      </c>
      <c r="F422" s="405"/>
      <c r="G422" s="404">
        <v>72226</v>
      </c>
      <c r="H422" s="405"/>
      <c r="I422" s="404">
        <v>5622.32</v>
      </c>
      <c r="J422" s="405"/>
      <c r="K422" s="404">
        <v>1812958.42</v>
      </c>
      <c r="L422" s="294">
        <f>VLOOKUP(A422,'[1]De x Para'!A:C,3,0)</f>
        <v>0</v>
      </c>
      <c r="M422" s="420">
        <f t="shared" si="4"/>
        <v>66603.679999999993</v>
      </c>
    </row>
    <row r="423" spans="1:13">
      <c r="A423" s="402" t="s">
        <v>1748</v>
      </c>
      <c r="B423" s="394" t="s">
        <v>158</v>
      </c>
      <c r="C423" s="402" t="s">
        <v>1745</v>
      </c>
      <c r="D423" s="403"/>
      <c r="E423" s="404">
        <v>1746354.74</v>
      </c>
      <c r="F423" s="405"/>
      <c r="G423" s="404">
        <v>72226</v>
      </c>
      <c r="H423" s="405"/>
      <c r="I423" s="404">
        <v>5622.32</v>
      </c>
      <c r="J423" s="405"/>
      <c r="K423" s="404">
        <v>1812958.42</v>
      </c>
      <c r="L423" s="294">
        <f>VLOOKUP(A423,'[1]De x Para'!A:C,3,0)</f>
        <v>0</v>
      </c>
      <c r="M423" s="420">
        <f t="shared" si="4"/>
        <v>66603.679999999993</v>
      </c>
    </row>
    <row r="424" spans="1:13">
      <c r="A424" s="402" t="s">
        <v>1749</v>
      </c>
      <c r="B424" s="394" t="s">
        <v>158</v>
      </c>
      <c r="C424" s="402" t="s">
        <v>1745</v>
      </c>
      <c r="D424" s="403"/>
      <c r="E424" s="404">
        <v>1746354.74</v>
      </c>
      <c r="F424" s="405"/>
      <c r="G424" s="404">
        <v>72226</v>
      </c>
      <c r="H424" s="405"/>
      <c r="I424" s="404">
        <v>5622.32</v>
      </c>
      <c r="J424" s="405"/>
      <c r="K424" s="404">
        <v>1812958.42</v>
      </c>
      <c r="L424" s="294">
        <f>VLOOKUP(A424,'[1]De x Para'!A:C,3,0)</f>
        <v>0</v>
      </c>
      <c r="M424" s="420">
        <f t="shared" si="4"/>
        <v>66603.679999999993</v>
      </c>
    </row>
    <row r="425" spans="1:13">
      <c r="A425" s="402" t="s">
        <v>1750</v>
      </c>
      <c r="B425" s="394" t="s">
        <v>158</v>
      </c>
      <c r="C425" s="402" t="s">
        <v>1745</v>
      </c>
      <c r="D425" s="403"/>
      <c r="E425" s="404">
        <v>1746354.74</v>
      </c>
      <c r="F425" s="405"/>
      <c r="G425" s="404">
        <v>72226</v>
      </c>
      <c r="H425" s="405"/>
      <c r="I425" s="404">
        <v>5622.32</v>
      </c>
      <c r="J425" s="405"/>
      <c r="K425" s="404">
        <v>1812958.42</v>
      </c>
      <c r="L425" s="294">
        <f>VLOOKUP(A425,'[1]De x Para'!A:C,3,0)</f>
        <v>0</v>
      </c>
      <c r="M425" s="421">
        <f t="shared" si="4"/>
        <v>66603.679999999993</v>
      </c>
    </row>
    <row r="426" spans="1:13">
      <c r="A426" s="406" t="s">
        <v>1751</v>
      </c>
      <c r="B426" s="394" t="s">
        <v>158</v>
      </c>
      <c r="C426" s="406" t="s">
        <v>1752</v>
      </c>
      <c r="D426" s="407"/>
      <c r="E426" s="408">
        <v>1740732.42</v>
      </c>
      <c r="F426" s="409"/>
      <c r="G426" s="408">
        <v>72226</v>
      </c>
      <c r="H426" s="409"/>
      <c r="I426" s="410">
        <v>0</v>
      </c>
      <c r="J426" s="409"/>
      <c r="K426" s="408">
        <v>1812958.42</v>
      </c>
      <c r="L426" s="294" t="str">
        <f>VLOOKUP(A426,'[1]De x Para'!A:C,3,0)</f>
        <v>11.6.5</v>
      </c>
      <c r="M426" s="421">
        <f t="shared" si="4"/>
        <v>72226</v>
      </c>
    </row>
    <row r="427" spans="1:13">
      <c r="A427" s="406" t="s">
        <v>4874</v>
      </c>
      <c r="B427" s="394" t="s">
        <v>158</v>
      </c>
      <c r="C427" s="406" t="s">
        <v>4875</v>
      </c>
      <c r="D427" s="407"/>
      <c r="E427" s="408">
        <v>5622.32</v>
      </c>
      <c r="F427" s="409"/>
      <c r="G427" s="410">
        <v>0</v>
      </c>
      <c r="H427" s="409"/>
      <c r="I427" s="408">
        <v>5622.32</v>
      </c>
      <c r="J427" s="409"/>
      <c r="K427" s="410">
        <v>0</v>
      </c>
      <c r="L427" s="294" t="str">
        <f>VLOOKUP(A427,'[1]De x Para'!A:C,3,0)</f>
        <v>11.6.4</v>
      </c>
      <c r="M427" s="421">
        <f t="shared" si="4"/>
        <v>-5622.32</v>
      </c>
    </row>
    <row r="428" spans="1:13">
      <c r="A428" s="411"/>
      <c r="B428" s="394" t="s">
        <v>158</v>
      </c>
      <c r="C428" s="411" t="s">
        <v>158</v>
      </c>
      <c r="D428" s="412"/>
      <c r="E428" s="412"/>
      <c r="F428" s="412"/>
      <c r="G428" s="412"/>
      <c r="H428" s="412"/>
      <c r="I428" s="412"/>
      <c r="J428" s="412"/>
      <c r="K428" s="412"/>
      <c r="L428" s="294"/>
      <c r="M428" s="420"/>
    </row>
    <row r="429" spans="1:13">
      <c r="A429" s="402" t="s">
        <v>1753</v>
      </c>
      <c r="B429" s="394" t="s">
        <v>158</v>
      </c>
      <c r="C429" s="402" t="s">
        <v>1754</v>
      </c>
      <c r="D429" s="403"/>
      <c r="E429" s="404">
        <v>41685.15</v>
      </c>
      <c r="F429" s="405"/>
      <c r="G429" s="404">
        <v>19179.64</v>
      </c>
      <c r="H429" s="405"/>
      <c r="I429" s="413">
        <v>0</v>
      </c>
      <c r="J429" s="405"/>
      <c r="K429" s="404">
        <v>60864.79</v>
      </c>
      <c r="L429" s="294">
        <f>VLOOKUP(A429,'[1]De x Para'!A:C,3,0)</f>
        <v>0</v>
      </c>
      <c r="M429" s="420">
        <f t="shared" si="4"/>
        <v>19179.64</v>
      </c>
    </row>
    <row r="430" spans="1:13">
      <c r="A430" s="402" t="s">
        <v>1757</v>
      </c>
      <c r="B430" s="394" t="s">
        <v>158</v>
      </c>
      <c r="C430" s="402" t="s">
        <v>1754</v>
      </c>
      <c r="D430" s="403"/>
      <c r="E430" s="404">
        <v>41685.15</v>
      </c>
      <c r="F430" s="405"/>
      <c r="G430" s="404">
        <v>19179.64</v>
      </c>
      <c r="H430" s="405"/>
      <c r="I430" s="413">
        <v>0</v>
      </c>
      <c r="J430" s="405"/>
      <c r="K430" s="404">
        <v>60864.79</v>
      </c>
      <c r="L430" s="294">
        <f>VLOOKUP(A430,'[1]De x Para'!A:C,3,0)</f>
        <v>0</v>
      </c>
      <c r="M430" s="420">
        <f t="shared" si="4"/>
        <v>19179.64</v>
      </c>
    </row>
    <row r="431" spans="1:13">
      <c r="A431" s="402" t="s">
        <v>1758</v>
      </c>
      <c r="B431" s="394" t="s">
        <v>158</v>
      </c>
      <c r="C431" s="402" t="s">
        <v>1754</v>
      </c>
      <c r="D431" s="403"/>
      <c r="E431" s="404">
        <v>41685.15</v>
      </c>
      <c r="F431" s="405"/>
      <c r="G431" s="404">
        <v>19179.64</v>
      </c>
      <c r="H431" s="405"/>
      <c r="I431" s="413">
        <v>0</v>
      </c>
      <c r="J431" s="405"/>
      <c r="K431" s="404">
        <v>60864.79</v>
      </c>
      <c r="L431" s="294">
        <f>VLOOKUP(A431,'[1]De x Para'!A:C,3,0)</f>
        <v>0</v>
      </c>
      <c r="M431" s="420">
        <f t="shared" si="4"/>
        <v>19179.64</v>
      </c>
    </row>
    <row r="432" spans="1:13">
      <c r="A432" s="402" t="s">
        <v>1759</v>
      </c>
      <c r="B432" s="394" t="s">
        <v>158</v>
      </c>
      <c r="C432" s="402" t="s">
        <v>1754</v>
      </c>
      <c r="D432" s="403"/>
      <c r="E432" s="404">
        <v>41685.15</v>
      </c>
      <c r="F432" s="405"/>
      <c r="G432" s="404">
        <v>19179.64</v>
      </c>
      <c r="H432" s="405"/>
      <c r="I432" s="413">
        <v>0</v>
      </c>
      <c r="J432" s="405"/>
      <c r="K432" s="404">
        <v>60864.79</v>
      </c>
      <c r="L432" s="294">
        <f>VLOOKUP(A432,'[1]De x Para'!A:C,3,0)</f>
        <v>0</v>
      </c>
      <c r="M432" s="421">
        <f t="shared" si="4"/>
        <v>19179.64</v>
      </c>
    </row>
    <row r="433" spans="1:13">
      <c r="A433" s="406" t="s">
        <v>1760</v>
      </c>
      <c r="B433" s="394" t="s">
        <v>158</v>
      </c>
      <c r="C433" s="406" t="s">
        <v>1761</v>
      </c>
      <c r="D433" s="407"/>
      <c r="E433" s="408">
        <v>41241.69</v>
      </c>
      <c r="F433" s="409"/>
      <c r="G433" s="408">
        <v>19090.95</v>
      </c>
      <c r="H433" s="409"/>
      <c r="I433" s="410">
        <v>0</v>
      </c>
      <c r="J433" s="409"/>
      <c r="K433" s="408">
        <v>60332.639999999999</v>
      </c>
      <c r="L433" s="294" t="str">
        <f>VLOOKUP(A433,'[1]De x Para'!A:C,3,0)</f>
        <v>13.1</v>
      </c>
      <c r="M433" s="420">
        <f t="shared" si="4"/>
        <v>19090.95</v>
      </c>
    </row>
    <row r="434" spans="1:13">
      <c r="A434" s="406" t="s">
        <v>1765</v>
      </c>
      <c r="B434" s="394" t="s">
        <v>158</v>
      </c>
      <c r="C434" s="406" t="s">
        <v>1766</v>
      </c>
      <c r="D434" s="407"/>
      <c r="E434" s="410">
        <v>443.46</v>
      </c>
      <c r="F434" s="409"/>
      <c r="G434" s="410">
        <v>88.69</v>
      </c>
      <c r="H434" s="409"/>
      <c r="I434" s="410">
        <v>0</v>
      </c>
      <c r="J434" s="409"/>
      <c r="K434" s="410">
        <v>532.15</v>
      </c>
      <c r="L434" s="294" t="str">
        <f>VLOOKUP(A434,'[1]De x Para'!A:C,3,0)</f>
        <v>13.1</v>
      </c>
      <c r="M434" s="420">
        <f t="shared" si="4"/>
        <v>88.69</v>
      </c>
    </row>
    <row r="435" spans="1:13">
      <c r="A435" s="402"/>
      <c r="B435" s="394" t="s">
        <v>158</v>
      </c>
      <c r="C435" s="402" t="s">
        <v>158</v>
      </c>
      <c r="D435" s="403"/>
      <c r="E435" s="403"/>
      <c r="F435" s="403"/>
      <c r="G435" s="403"/>
      <c r="H435" s="403"/>
      <c r="I435" s="403"/>
      <c r="J435" s="403"/>
      <c r="K435" s="403"/>
      <c r="L435" s="294"/>
      <c r="M435" s="420"/>
    </row>
    <row r="436" spans="1:13">
      <c r="A436" s="402" t="s">
        <v>1776</v>
      </c>
      <c r="B436" s="394" t="s">
        <v>158</v>
      </c>
      <c r="C436" s="402" t="s">
        <v>1777</v>
      </c>
      <c r="D436" s="403"/>
      <c r="E436" s="404">
        <v>20576.91</v>
      </c>
      <c r="F436" s="405"/>
      <c r="G436" s="404">
        <v>14159.03</v>
      </c>
      <c r="H436" s="405"/>
      <c r="I436" s="413">
        <v>0</v>
      </c>
      <c r="J436" s="405"/>
      <c r="K436" s="404">
        <v>34735.94</v>
      </c>
      <c r="L436" s="294">
        <f>VLOOKUP(A436,'[1]De x Para'!A:C,3,0)</f>
        <v>0</v>
      </c>
      <c r="M436" s="420">
        <f t="shared" si="4"/>
        <v>14159.03</v>
      </c>
    </row>
    <row r="437" spans="1:13">
      <c r="A437" s="402" t="s">
        <v>1781</v>
      </c>
      <c r="B437" s="394" t="s">
        <v>158</v>
      </c>
      <c r="C437" s="402" t="s">
        <v>1782</v>
      </c>
      <c r="D437" s="403"/>
      <c r="E437" s="404">
        <v>20576.91</v>
      </c>
      <c r="F437" s="405"/>
      <c r="G437" s="404">
        <v>14159.03</v>
      </c>
      <c r="H437" s="405"/>
      <c r="I437" s="413">
        <v>0</v>
      </c>
      <c r="J437" s="405"/>
      <c r="K437" s="404">
        <v>34735.94</v>
      </c>
      <c r="L437" s="294">
        <f>VLOOKUP(A437,'[1]De x Para'!A:C,3,0)</f>
        <v>0</v>
      </c>
      <c r="M437" s="420">
        <f t="shared" si="4"/>
        <v>14159.03</v>
      </c>
    </row>
    <row r="438" spans="1:13">
      <c r="A438" s="402" t="s">
        <v>1783</v>
      </c>
      <c r="B438" s="394" t="s">
        <v>158</v>
      </c>
      <c r="C438" s="402" t="s">
        <v>1782</v>
      </c>
      <c r="D438" s="403"/>
      <c r="E438" s="404">
        <v>20576.91</v>
      </c>
      <c r="F438" s="405"/>
      <c r="G438" s="404">
        <v>14159.03</v>
      </c>
      <c r="H438" s="405"/>
      <c r="I438" s="413">
        <v>0</v>
      </c>
      <c r="J438" s="405"/>
      <c r="K438" s="404">
        <v>34735.94</v>
      </c>
      <c r="L438" s="294">
        <f>VLOOKUP(A438,'[1]De x Para'!A:C,3,0)</f>
        <v>0</v>
      </c>
      <c r="M438" s="420">
        <f t="shared" si="4"/>
        <v>14159.03</v>
      </c>
    </row>
    <row r="439" spans="1:13">
      <c r="A439" s="402" t="s">
        <v>1784</v>
      </c>
      <c r="B439" s="394" t="s">
        <v>158</v>
      </c>
      <c r="C439" s="402" t="s">
        <v>1782</v>
      </c>
      <c r="D439" s="403"/>
      <c r="E439" s="404">
        <v>20576.91</v>
      </c>
      <c r="F439" s="405"/>
      <c r="G439" s="404">
        <v>14159.03</v>
      </c>
      <c r="H439" s="405"/>
      <c r="I439" s="413">
        <v>0</v>
      </c>
      <c r="J439" s="405"/>
      <c r="K439" s="404">
        <v>34735.94</v>
      </c>
      <c r="L439" s="294">
        <f>VLOOKUP(A439,'[1]De x Para'!A:C,3,0)</f>
        <v>0</v>
      </c>
      <c r="M439" s="421">
        <f t="shared" si="4"/>
        <v>14159.03</v>
      </c>
    </row>
    <row r="440" spans="1:13">
      <c r="A440" s="406" t="s">
        <v>2869</v>
      </c>
      <c r="B440" s="394" t="s">
        <v>158</v>
      </c>
      <c r="C440" s="406" t="s">
        <v>2870</v>
      </c>
      <c r="D440" s="407"/>
      <c r="E440" s="408">
        <v>11893.36</v>
      </c>
      <c r="F440" s="409"/>
      <c r="G440" s="408">
        <v>5622.32</v>
      </c>
      <c r="H440" s="409"/>
      <c r="I440" s="410">
        <v>0</v>
      </c>
      <c r="J440" s="409"/>
      <c r="K440" s="408">
        <v>17515.68</v>
      </c>
      <c r="L440" s="294" t="str">
        <f>VLOOKUP(A440,'[1]De x Para'!A:C,3,0)</f>
        <v>11.6.4</v>
      </c>
      <c r="M440" s="421">
        <f t="shared" si="4"/>
        <v>5622.32</v>
      </c>
    </row>
    <row r="441" spans="1:13">
      <c r="A441" s="406" t="s">
        <v>1785</v>
      </c>
      <c r="B441" s="394" t="s">
        <v>158</v>
      </c>
      <c r="C441" s="406" t="s">
        <v>1786</v>
      </c>
      <c r="D441" s="407"/>
      <c r="E441" s="408">
        <v>2683.55</v>
      </c>
      <c r="F441" s="409"/>
      <c r="G441" s="410">
        <v>536.71</v>
      </c>
      <c r="H441" s="409"/>
      <c r="I441" s="410">
        <v>0</v>
      </c>
      <c r="J441" s="409"/>
      <c r="K441" s="408">
        <v>3220.26</v>
      </c>
      <c r="L441" s="294" t="str">
        <f>VLOOKUP(A441,'[1]De x Para'!A:C,3,0)</f>
        <v>11.6.2</v>
      </c>
      <c r="M441" s="421">
        <f t="shared" si="4"/>
        <v>536.71</v>
      </c>
    </row>
    <row r="442" spans="1:13">
      <c r="A442" s="406" t="s">
        <v>1789</v>
      </c>
      <c r="B442" s="394" t="s">
        <v>158</v>
      </c>
      <c r="C442" s="406" t="s">
        <v>1790</v>
      </c>
      <c r="D442" s="407"/>
      <c r="E442" s="408">
        <v>6000</v>
      </c>
      <c r="F442" s="409"/>
      <c r="G442" s="408">
        <v>8000</v>
      </c>
      <c r="H442" s="409"/>
      <c r="I442" s="410">
        <v>0</v>
      </c>
      <c r="J442" s="409"/>
      <c r="K442" s="408">
        <v>14000</v>
      </c>
      <c r="L442" s="294" t="str">
        <f>VLOOKUP(A442,'[1]De x Para'!A:C,3,0)</f>
        <v>11.6.6</v>
      </c>
      <c r="M442" s="421">
        <f t="shared" si="4"/>
        <v>8000</v>
      </c>
    </row>
    <row r="443" spans="1:13">
      <c r="A443" s="411"/>
      <c r="B443" s="394" t="s">
        <v>158</v>
      </c>
      <c r="C443" s="411" t="s">
        <v>158</v>
      </c>
      <c r="D443" s="412"/>
      <c r="E443" s="412"/>
      <c r="F443" s="412"/>
      <c r="G443" s="412"/>
      <c r="H443" s="412"/>
      <c r="I443" s="412"/>
      <c r="J443" s="412"/>
      <c r="K443" s="412"/>
      <c r="L443" s="294"/>
      <c r="M443" s="420"/>
    </row>
    <row r="444" spans="1:13">
      <c r="A444" s="402">
        <v>4</v>
      </c>
      <c r="B444" s="402" t="s">
        <v>1793</v>
      </c>
      <c r="C444" s="403"/>
      <c r="D444" s="403"/>
      <c r="E444" s="404">
        <v>6595390.25</v>
      </c>
      <c r="F444" s="405"/>
      <c r="G444" s="404">
        <v>170086.66</v>
      </c>
      <c r="H444" s="405"/>
      <c r="I444" s="404">
        <v>1998383.08</v>
      </c>
      <c r="J444" s="405"/>
      <c r="K444" s="404">
        <v>8423686.6699999999</v>
      </c>
      <c r="L444" s="294">
        <f>VLOOKUP(A444,'[1]De x Para'!A:C,3,0)</f>
        <v>0</v>
      </c>
      <c r="M444" s="420">
        <f>I444-G444</f>
        <v>1828296.4200000002</v>
      </c>
    </row>
    <row r="445" spans="1:13">
      <c r="A445" s="402" t="s">
        <v>1795</v>
      </c>
      <c r="B445" s="394" t="s">
        <v>158</v>
      </c>
      <c r="C445" s="402" t="s">
        <v>1793</v>
      </c>
      <c r="D445" s="403"/>
      <c r="E445" s="404">
        <v>6595390.25</v>
      </c>
      <c r="F445" s="405"/>
      <c r="G445" s="404">
        <v>170086.66</v>
      </c>
      <c r="H445" s="405"/>
      <c r="I445" s="404">
        <v>1998383.08</v>
      </c>
      <c r="J445" s="405"/>
      <c r="K445" s="404">
        <v>8423686.6699999999</v>
      </c>
      <c r="L445" s="294">
        <f>VLOOKUP(A445,'[1]De x Para'!A:C,3,0)</f>
        <v>0</v>
      </c>
      <c r="M445" s="420">
        <f t="shared" ref="M445:M482" si="5">I445-G445</f>
        <v>1828296.4200000002</v>
      </c>
    </row>
    <row r="446" spans="1:13">
      <c r="A446" s="402" t="s">
        <v>1796</v>
      </c>
      <c r="B446" s="394" t="s">
        <v>158</v>
      </c>
      <c r="C446" s="402" t="s">
        <v>1793</v>
      </c>
      <c r="D446" s="403"/>
      <c r="E446" s="404">
        <v>6595390.25</v>
      </c>
      <c r="F446" s="405"/>
      <c r="G446" s="404">
        <v>170086.66</v>
      </c>
      <c r="H446" s="405"/>
      <c r="I446" s="404">
        <v>1998383.08</v>
      </c>
      <c r="J446" s="405"/>
      <c r="K446" s="404">
        <v>8423686.6699999999</v>
      </c>
      <c r="L446" s="294">
        <f>VLOOKUP(A446,'[1]De x Para'!A:C,3,0)</f>
        <v>0</v>
      </c>
      <c r="M446" s="420">
        <f t="shared" si="5"/>
        <v>1828296.4200000002</v>
      </c>
    </row>
    <row r="447" spans="1:13">
      <c r="A447" s="402" t="s">
        <v>1797</v>
      </c>
      <c r="B447" s="394" t="s">
        <v>158</v>
      </c>
      <c r="C447" s="402" t="s">
        <v>1798</v>
      </c>
      <c r="D447" s="403"/>
      <c r="E447" s="404">
        <v>4557035.4400000004</v>
      </c>
      <c r="F447" s="405"/>
      <c r="G447" s="413">
        <v>0</v>
      </c>
      <c r="H447" s="405"/>
      <c r="I447" s="404">
        <v>1826645.32</v>
      </c>
      <c r="J447" s="405"/>
      <c r="K447" s="404">
        <v>6383680.7599999998</v>
      </c>
      <c r="L447" s="294">
        <f>VLOOKUP(A447,'[1]De x Para'!A:C,3,0)</f>
        <v>0</v>
      </c>
      <c r="M447" s="420">
        <f t="shared" si="5"/>
        <v>1826645.32</v>
      </c>
    </row>
    <row r="448" spans="1:13">
      <c r="A448" s="402" t="s">
        <v>1801</v>
      </c>
      <c r="B448" s="394" t="s">
        <v>158</v>
      </c>
      <c r="C448" s="402" t="s">
        <v>1798</v>
      </c>
      <c r="D448" s="403"/>
      <c r="E448" s="404">
        <v>4557035.4400000004</v>
      </c>
      <c r="F448" s="405"/>
      <c r="G448" s="413">
        <v>0</v>
      </c>
      <c r="H448" s="405"/>
      <c r="I448" s="404">
        <v>1826645.32</v>
      </c>
      <c r="J448" s="405"/>
      <c r="K448" s="404">
        <v>6383680.7599999998</v>
      </c>
      <c r="L448" s="294">
        <f>VLOOKUP(A448,'[1]De x Para'!A:C,3,0)</f>
        <v>0</v>
      </c>
      <c r="M448" s="420">
        <f t="shared" si="5"/>
        <v>1826645.32</v>
      </c>
    </row>
    <row r="449" spans="1:13">
      <c r="A449" s="406" t="s">
        <v>1802</v>
      </c>
      <c r="B449" s="394" t="s">
        <v>158</v>
      </c>
      <c r="C449" s="406" t="s">
        <v>1803</v>
      </c>
      <c r="D449" s="407"/>
      <c r="E449" s="408">
        <v>4557035.4400000004</v>
      </c>
      <c r="F449" s="409"/>
      <c r="G449" s="410">
        <v>0</v>
      </c>
      <c r="H449" s="409"/>
      <c r="I449" s="408">
        <v>1826645.32</v>
      </c>
      <c r="J449" s="409"/>
      <c r="K449" s="408">
        <v>6383680.7599999998</v>
      </c>
      <c r="L449" s="294" t="str">
        <f>VLOOKUP(A449,'[1]De x Para'!A:C,3,0)</f>
        <v>4.1</v>
      </c>
      <c r="M449" s="420">
        <f t="shared" si="5"/>
        <v>1826645.32</v>
      </c>
    </row>
    <row r="450" spans="1:13">
      <c r="A450" s="411"/>
      <c r="B450" s="394" t="s">
        <v>158</v>
      </c>
      <c r="C450" s="411" t="s">
        <v>158</v>
      </c>
      <c r="D450" s="412"/>
      <c r="E450" s="412"/>
      <c r="F450" s="412"/>
      <c r="G450" s="412"/>
      <c r="H450" s="412"/>
      <c r="I450" s="412"/>
      <c r="J450" s="412"/>
      <c r="K450" s="412"/>
      <c r="L450" s="294"/>
      <c r="M450" s="420"/>
    </row>
    <row r="451" spans="1:13">
      <c r="A451" s="402" t="s">
        <v>1804</v>
      </c>
      <c r="B451" s="394" t="s">
        <v>158</v>
      </c>
      <c r="C451" s="402" t="s">
        <v>1805</v>
      </c>
      <c r="D451" s="403"/>
      <c r="E451" s="404">
        <v>1977695.98</v>
      </c>
      <c r="F451" s="405"/>
      <c r="G451" s="404">
        <v>170086.66</v>
      </c>
      <c r="H451" s="405"/>
      <c r="I451" s="404">
        <v>146886.60999999999</v>
      </c>
      <c r="J451" s="405"/>
      <c r="K451" s="404">
        <v>1954495.93</v>
      </c>
      <c r="L451" s="294">
        <f>VLOOKUP(A451,'[1]De x Para'!A:C,3,0)</f>
        <v>0</v>
      </c>
      <c r="M451" s="420">
        <f t="shared" si="5"/>
        <v>-23200.050000000017</v>
      </c>
    </row>
    <row r="452" spans="1:13">
      <c r="A452" s="402" t="s">
        <v>1809</v>
      </c>
      <c r="B452" s="394" t="s">
        <v>158</v>
      </c>
      <c r="C452" s="402" t="s">
        <v>1810</v>
      </c>
      <c r="D452" s="403"/>
      <c r="E452" s="404">
        <v>3000</v>
      </c>
      <c r="F452" s="405"/>
      <c r="G452" s="413">
        <v>0</v>
      </c>
      <c r="H452" s="405"/>
      <c r="I452" s="413">
        <v>0</v>
      </c>
      <c r="J452" s="405"/>
      <c r="K452" s="404">
        <v>3000</v>
      </c>
      <c r="L452" s="294">
        <f>VLOOKUP(A452,'[1]De x Para'!A:C,3,0)</f>
        <v>0</v>
      </c>
      <c r="M452" s="420">
        <f t="shared" si="5"/>
        <v>0</v>
      </c>
    </row>
    <row r="453" spans="1:13">
      <c r="A453" s="406" t="s">
        <v>1818</v>
      </c>
      <c r="B453" s="394" t="s">
        <v>158</v>
      </c>
      <c r="C453" s="406" t="s">
        <v>4675</v>
      </c>
      <c r="D453" s="407"/>
      <c r="E453" s="408">
        <v>3000</v>
      </c>
      <c r="F453" s="409"/>
      <c r="G453" s="410">
        <v>0</v>
      </c>
      <c r="H453" s="409"/>
      <c r="I453" s="410">
        <v>0</v>
      </c>
      <c r="J453" s="409"/>
      <c r="K453" s="408">
        <v>3000</v>
      </c>
      <c r="L453" s="294" t="str">
        <f>VLOOKUP(A453,'[1]De x Para'!A:C,3,0)</f>
        <v>4.2.1</v>
      </c>
      <c r="M453" s="420">
        <f t="shared" si="5"/>
        <v>0</v>
      </c>
    </row>
    <row r="454" spans="1:13">
      <c r="A454" s="411"/>
      <c r="B454" s="394" t="s">
        <v>158</v>
      </c>
      <c r="C454" s="411" t="s">
        <v>158</v>
      </c>
      <c r="D454" s="412"/>
      <c r="E454" s="412"/>
      <c r="F454" s="412"/>
      <c r="G454" s="412"/>
      <c r="H454" s="412"/>
      <c r="I454" s="412"/>
      <c r="J454" s="412"/>
      <c r="K454" s="412"/>
      <c r="L454" s="294"/>
      <c r="M454" s="420"/>
    </row>
    <row r="455" spans="1:13">
      <c r="A455" s="402" t="s">
        <v>1823</v>
      </c>
      <c r="B455" s="394" t="s">
        <v>158</v>
      </c>
      <c r="C455" s="402" t="s">
        <v>1824</v>
      </c>
      <c r="D455" s="403"/>
      <c r="E455" s="404">
        <v>97706.92</v>
      </c>
      <c r="F455" s="405"/>
      <c r="G455" s="413">
        <v>10</v>
      </c>
      <c r="H455" s="405"/>
      <c r="I455" s="404">
        <v>28029.35</v>
      </c>
      <c r="J455" s="405"/>
      <c r="K455" s="404">
        <v>125726.27</v>
      </c>
      <c r="L455" s="294">
        <f>VLOOKUP(A455,'[1]De x Para'!A:C,3,0)</f>
        <v>0</v>
      </c>
      <c r="M455" s="420">
        <f t="shared" si="5"/>
        <v>28019.35</v>
      </c>
    </row>
    <row r="456" spans="1:13">
      <c r="A456" s="406" t="s">
        <v>1827</v>
      </c>
      <c r="B456" s="394" t="s">
        <v>158</v>
      </c>
      <c r="C456" s="406" t="s">
        <v>1828</v>
      </c>
      <c r="D456" s="407"/>
      <c r="E456" s="408">
        <v>97706.92</v>
      </c>
      <c r="F456" s="409"/>
      <c r="G456" s="410">
        <v>10</v>
      </c>
      <c r="H456" s="409"/>
      <c r="I456" s="408">
        <v>28029.35</v>
      </c>
      <c r="J456" s="409"/>
      <c r="K456" s="408">
        <v>125726.27</v>
      </c>
      <c r="L456" s="294" t="str">
        <f>VLOOKUP(A456,'[1]De x Para'!A:C,3,0)</f>
        <v>4.2.1</v>
      </c>
      <c r="M456" s="420">
        <f t="shared" si="5"/>
        <v>28019.35</v>
      </c>
    </row>
    <row r="457" spans="1:13">
      <c r="A457" s="411"/>
      <c r="B457" s="394" t="s">
        <v>158</v>
      </c>
      <c r="C457" s="411" t="s">
        <v>158</v>
      </c>
      <c r="D457" s="412"/>
      <c r="E457" s="412"/>
      <c r="F457" s="412"/>
      <c r="G457" s="412"/>
      <c r="H457" s="412"/>
      <c r="I457" s="412"/>
      <c r="J457" s="412"/>
      <c r="K457" s="412"/>
      <c r="L457" s="294"/>
      <c r="M457" s="420"/>
    </row>
    <row r="458" spans="1:13">
      <c r="A458" s="402" t="s">
        <v>1829</v>
      </c>
      <c r="B458" s="394" t="s">
        <v>158</v>
      </c>
      <c r="C458" s="402" t="s">
        <v>3507</v>
      </c>
      <c r="D458" s="403"/>
      <c r="E458" s="404">
        <v>1530434.65</v>
      </c>
      <c r="F458" s="405"/>
      <c r="G458" s="413">
        <v>0</v>
      </c>
      <c r="H458" s="405"/>
      <c r="I458" s="404">
        <v>72613.850000000006</v>
      </c>
      <c r="J458" s="405"/>
      <c r="K458" s="404">
        <v>1603048.5</v>
      </c>
      <c r="L458" s="294">
        <f>VLOOKUP(A458,'[1]De x Para'!A:C,3,0)</f>
        <v>0</v>
      </c>
      <c r="M458" s="420">
        <f t="shared" si="5"/>
        <v>72613.850000000006</v>
      </c>
    </row>
    <row r="459" spans="1:13">
      <c r="A459" s="406" t="s">
        <v>1833</v>
      </c>
      <c r="B459" s="394" t="s">
        <v>158</v>
      </c>
      <c r="C459" s="406" t="s">
        <v>1834</v>
      </c>
      <c r="D459" s="407"/>
      <c r="E459" s="408">
        <v>1530434.65</v>
      </c>
      <c r="F459" s="409"/>
      <c r="G459" s="410">
        <v>0</v>
      </c>
      <c r="H459" s="409"/>
      <c r="I459" s="408">
        <v>72613.850000000006</v>
      </c>
      <c r="J459" s="409"/>
      <c r="K459" s="408">
        <v>1603048.5</v>
      </c>
      <c r="L459" s="294" t="str">
        <f>VLOOKUP(A459,'[1]De x Para'!A:C,3,0)</f>
        <v>4.2.3</v>
      </c>
      <c r="M459" s="420">
        <f t="shared" si="5"/>
        <v>72613.850000000006</v>
      </c>
    </row>
    <row r="460" spans="1:13">
      <c r="A460" s="411"/>
      <c r="B460" s="394" t="s">
        <v>158</v>
      </c>
      <c r="C460" s="411" t="s">
        <v>158</v>
      </c>
      <c r="D460" s="412"/>
      <c r="E460" s="412"/>
      <c r="F460" s="412"/>
      <c r="G460" s="412"/>
      <c r="H460" s="412"/>
      <c r="I460" s="412"/>
      <c r="J460" s="412"/>
      <c r="K460" s="412"/>
      <c r="L460" s="294"/>
      <c r="M460" s="420"/>
    </row>
    <row r="461" spans="1:13">
      <c r="A461" s="402" t="s">
        <v>1835</v>
      </c>
      <c r="B461" s="394" t="s">
        <v>158</v>
      </c>
      <c r="C461" s="402" t="s">
        <v>1836</v>
      </c>
      <c r="D461" s="403"/>
      <c r="E461" s="404">
        <v>346554.41</v>
      </c>
      <c r="F461" s="405"/>
      <c r="G461" s="404">
        <v>170076.66</v>
      </c>
      <c r="H461" s="405"/>
      <c r="I461" s="404">
        <v>46243.41</v>
      </c>
      <c r="J461" s="405"/>
      <c r="K461" s="404">
        <v>222721.16</v>
      </c>
      <c r="L461" s="294">
        <f>VLOOKUP(A461,'[1]De x Para'!A:C,3,0)</f>
        <v>0</v>
      </c>
      <c r="M461" s="420">
        <f t="shared" si="5"/>
        <v>-123833.25</v>
      </c>
    </row>
    <row r="462" spans="1:13">
      <c r="A462" s="406" t="s">
        <v>1839</v>
      </c>
      <c r="B462" s="394" t="s">
        <v>158</v>
      </c>
      <c r="C462" s="406" t="s">
        <v>1840</v>
      </c>
      <c r="D462" s="407"/>
      <c r="E462" s="408">
        <v>-1071.58</v>
      </c>
      <c r="F462" s="409"/>
      <c r="G462" s="408">
        <v>170076.66</v>
      </c>
      <c r="H462" s="409"/>
      <c r="I462" s="410">
        <v>0</v>
      </c>
      <c r="J462" s="409"/>
      <c r="K462" s="408">
        <v>-171148.24</v>
      </c>
      <c r="L462" s="294" t="str">
        <f>VLOOKUP(A462,'[1]De x Para'!A:C,3,0)</f>
        <v>4.2.2</v>
      </c>
      <c r="M462" s="420">
        <f t="shared" si="5"/>
        <v>-170076.66</v>
      </c>
    </row>
    <row r="463" spans="1:13">
      <c r="A463" s="406" t="s">
        <v>4451</v>
      </c>
      <c r="B463" s="394" t="s">
        <v>158</v>
      </c>
      <c r="C463" s="406" t="s">
        <v>4452</v>
      </c>
      <c r="D463" s="407"/>
      <c r="E463" s="410">
        <v>52.66</v>
      </c>
      <c r="F463" s="409"/>
      <c r="G463" s="410">
        <v>0</v>
      </c>
      <c r="H463" s="409"/>
      <c r="I463" s="410">
        <v>0</v>
      </c>
      <c r="J463" s="409"/>
      <c r="K463" s="410">
        <v>52.66</v>
      </c>
      <c r="L463" s="294" t="str">
        <f>VLOOKUP(A463,'[1]De x Para'!A:C,3,0)</f>
        <v>4.2.2</v>
      </c>
      <c r="M463" s="420">
        <f t="shared" si="5"/>
        <v>0</v>
      </c>
    </row>
    <row r="464" spans="1:13">
      <c r="A464" s="406" t="s">
        <v>4008</v>
      </c>
      <c r="B464" s="394" t="s">
        <v>158</v>
      </c>
      <c r="C464" s="406" t="s">
        <v>4009</v>
      </c>
      <c r="D464" s="407"/>
      <c r="E464" s="408">
        <v>61495.86</v>
      </c>
      <c r="F464" s="409"/>
      <c r="G464" s="410">
        <v>0</v>
      </c>
      <c r="H464" s="409"/>
      <c r="I464" s="410">
        <v>0</v>
      </c>
      <c r="J464" s="409"/>
      <c r="K464" s="408">
        <v>61495.86</v>
      </c>
      <c r="L464" s="294" t="str">
        <f>VLOOKUP(A464,'[1]De x Para'!A:C,3,0)</f>
        <v>4.2.2</v>
      </c>
      <c r="M464" s="420">
        <f t="shared" si="5"/>
        <v>0</v>
      </c>
    </row>
    <row r="465" spans="1:13">
      <c r="A465" s="406" t="s">
        <v>4806</v>
      </c>
      <c r="B465" s="394" t="s">
        <v>158</v>
      </c>
      <c r="C465" s="406" t="s">
        <v>4807</v>
      </c>
      <c r="D465" s="407"/>
      <c r="E465" s="408">
        <v>67230.14</v>
      </c>
      <c r="F465" s="409"/>
      <c r="G465" s="410">
        <v>0</v>
      </c>
      <c r="H465" s="409"/>
      <c r="I465" s="408">
        <v>24243.41</v>
      </c>
      <c r="J465" s="409"/>
      <c r="K465" s="408">
        <v>91473.55</v>
      </c>
      <c r="L465" s="294" t="str">
        <f>VLOOKUP(A465,'[1]De x Para'!A:C,3,0)</f>
        <v>4.2.2</v>
      </c>
      <c r="M465" s="420">
        <f t="shared" si="5"/>
        <v>24243.41</v>
      </c>
    </row>
    <row r="466" spans="1:13">
      <c r="A466" s="406" t="s">
        <v>4808</v>
      </c>
      <c r="B466" s="394" t="s">
        <v>158</v>
      </c>
      <c r="C466" s="406" t="s">
        <v>4809</v>
      </c>
      <c r="D466" s="407"/>
      <c r="E466" s="408">
        <v>200830.23</v>
      </c>
      <c r="F466" s="409"/>
      <c r="G466" s="410">
        <v>0</v>
      </c>
      <c r="H466" s="409"/>
      <c r="I466" s="410">
        <v>0</v>
      </c>
      <c r="J466" s="409"/>
      <c r="K466" s="408">
        <v>200830.23</v>
      </c>
      <c r="L466" s="294" t="str">
        <f>VLOOKUP(A466,'[1]De x Para'!A:C,3,0)</f>
        <v>4.2.2</v>
      </c>
      <c r="M466" s="420">
        <f t="shared" si="5"/>
        <v>0</v>
      </c>
    </row>
    <row r="467" spans="1:13">
      <c r="A467" s="406" t="s">
        <v>4848</v>
      </c>
      <c r="B467" s="394" t="s">
        <v>158</v>
      </c>
      <c r="C467" s="406" t="s">
        <v>4836</v>
      </c>
      <c r="D467" s="407"/>
      <c r="E467" s="408">
        <v>18017.099999999999</v>
      </c>
      <c r="F467" s="409"/>
      <c r="G467" s="410">
        <v>0</v>
      </c>
      <c r="H467" s="409"/>
      <c r="I467" s="408">
        <v>22000</v>
      </c>
      <c r="J467" s="409"/>
      <c r="K467" s="408">
        <v>40017.1</v>
      </c>
      <c r="L467" s="294" t="str">
        <f>VLOOKUP(A467,'[1]De x Para'!A:C,3,0)</f>
        <v>4.2.2</v>
      </c>
      <c r="M467" s="420">
        <f t="shared" si="5"/>
        <v>22000</v>
      </c>
    </row>
    <row r="468" spans="1:13">
      <c r="A468" s="411"/>
      <c r="B468" s="394" t="s">
        <v>158</v>
      </c>
      <c r="C468" s="411" t="s">
        <v>158</v>
      </c>
      <c r="D468" s="412"/>
      <c r="E468" s="412"/>
      <c r="F468" s="412"/>
      <c r="G468" s="412"/>
      <c r="H468" s="412"/>
      <c r="I468" s="412"/>
      <c r="J468" s="412"/>
      <c r="K468" s="412"/>
      <c r="L468" s="294"/>
      <c r="M468" s="420"/>
    </row>
    <row r="469" spans="1:13">
      <c r="A469" s="402" t="s">
        <v>1846</v>
      </c>
      <c r="B469" s="394" t="s">
        <v>158</v>
      </c>
      <c r="C469" s="402" t="s">
        <v>1847</v>
      </c>
      <c r="D469" s="403"/>
      <c r="E469" s="404">
        <v>40136.67</v>
      </c>
      <c r="F469" s="405"/>
      <c r="G469" s="413">
        <v>0</v>
      </c>
      <c r="H469" s="405"/>
      <c r="I469" s="404">
        <v>13654.6</v>
      </c>
      <c r="J469" s="405"/>
      <c r="K469" s="404">
        <v>53791.27</v>
      </c>
      <c r="L469" s="294">
        <f>VLOOKUP(A469,'[1]De x Para'!A:C,3,0)</f>
        <v>0</v>
      </c>
      <c r="M469" s="420">
        <f t="shared" si="5"/>
        <v>13654.6</v>
      </c>
    </row>
    <row r="470" spans="1:13">
      <c r="A470" s="402" t="s">
        <v>1851</v>
      </c>
      <c r="B470" s="394" t="s">
        <v>158</v>
      </c>
      <c r="C470" s="402" t="s">
        <v>1847</v>
      </c>
      <c r="D470" s="403"/>
      <c r="E470" s="404">
        <v>40136.67</v>
      </c>
      <c r="F470" s="405"/>
      <c r="G470" s="413">
        <v>0</v>
      </c>
      <c r="H470" s="405"/>
      <c r="I470" s="404">
        <v>13654.6</v>
      </c>
      <c r="J470" s="405"/>
      <c r="K470" s="404">
        <v>53791.27</v>
      </c>
      <c r="L470" s="294">
        <f>VLOOKUP(A470,'[1]De x Para'!A:C,3,0)</f>
        <v>0</v>
      </c>
      <c r="M470" s="420">
        <f t="shared" si="5"/>
        <v>13654.6</v>
      </c>
    </row>
    <row r="471" spans="1:13">
      <c r="A471" s="406" t="s">
        <v>1852</v>
      </c>
      <c r="B471" s="394" t="s">
        <v>158</v>
      </c>
      <c r="C471" s="406" t="s">
        <v>1853</v>
      </c>
      <c r="D471" s="407"/>
      <c r="E471" s="408">
        <v>33808.620000000003</v>
      </c>
      <c r="F471" s="409"/>
      <c r="G471" s="410">
        <v>0</v>
      </c>
      <c r="H471" s="409"/>
      <c r="I471" s="408">
        <v>10765.68</v>
      </c>
      <c r="J471" s="409"/>
      <c r="K471" s="408">
        <v>44574.3</v>
      </c>
      <c r="L471" s="294" t="str">
        <f>VLOOKUP(A471,'[1]De x Para'!A:C,3,0)</f>
        <v>4.3</v>
      </c>
      <c r="M471" s="420">
        <f t="shared" si="5"/>
        <v>10765.68</v>
      </c>
    </row>
    <row r="472" spans="1:13">
      <c r="A472" s="406" t="s">
        <v>1857</v>
      </c>
      <c r="B472" s="394" t="s">
        <v>158</v>
      </c>
      <c r="C472" s="406" t="s">
        <v>1858</v>
      </c>
      <c r="D472" s="407"/>
      <c r="E472" s="408">
        <v>1568.46</v>
      </c>
      <c r="F472" s="409"/>
      <c r="G472" s="410">
        <v>0</v>
      </c>
      <c r="H472" s="409"/>
      <c r="I472" s="408">
        <v>2220.0700000000002</v>
      </c>
      <c r="J472" s="409"/>
      <c r="K472" s="408">
        <v>3788.53</v>
      </c>
      <c r="L472" s="294" t="str">
        <f>VLOOKUP(A472,'[1]De x Para'!A:C,3,0)</f>
        <v>4.2.2</v>
      </c>
      <c r="M472" s="420">
        <f t="shared" si="5"/>
        <v>2220.0700000000002</v>
      </c>
    </row>
    <row r="473" spans="1:13">
      <c r="A473" s="406" t="s">
        <v>3514</v>
      </c>
      <c r="B473" s="394" t="s">
        <v>158</v>
      </c>
      <c r="C473" s="406" t="s">
        <v>3515</v>
      </c>
      <c r="D473" s="407"/>
      <c r="E473" s="408">
        <v>3474.82</v>
      </c>
      <c r="F473" s="409"/>
      <c r="G473" s="410">
        <v>0</v>
      </c>
      <c r="H473" s="409"/>
      <c r="I473" s="410">
        <v>0</v>
      </c>
      <c r="J473" s="409"/>
      <c r="K473" s="408">
        <v>3474.82</v>
      </c>
      <c r="L473" s="294" t="str">
        <f>VLOOKUP(A473,'[1]De x Para'!A:C,3,0)</f>
        <v>4.2.2</v>
      </c>
      <c r="M473" s="420">
        <f t="shared" si="5"/>
        <v>0</v>
      </c>
    </row>
    <row r="474" spans="1:13">
      <c r="A474" s="406" t="s">
        <v>3517</v>
      </c>
      <c r="B474" s="394" t="s">
        <v>158</v>
      </c>
      <c r="C474" s="406" t="s">
        <v>3518</v>
      </c>
      <c r="D474" s="407"/>
      <c r="E474" s="408">
        <v>1284.77</v>
      </c>
      <c r="F474" s="409"/>
      <c r="G474" s="410">
        <v>0</v>
      </c>
      <c r="H474" s="409"/>
      <c r="I474" s="410">
        <v>668.85</v>
      </c>
      <c r="J474" s="409"/>
      <c r="K474" s="408">
        <v>1953.62</v>
      </c>
      <c r="L474" s="294" t="str">
        <f>VLOOKUP(A474,'[1]De x Para'!A:C,3,0)</f>
        <v>4.2.2</v>
      </c>
      <c r="M474" s="420">
        <f t="shared" si="5"/>
        <v>668.85</v>
      </c>
    </row>
    <row r="475" spans="1:13">
      <c r="A475" s="402"/>
      <c r="B475" s="394" t="s">
        <v>158</v>
      </c>
      <c r="C475" s="402" t="s">
        <v>158</v>
      </c>
      <c r="D475" s="403"/>
      <c r="E475" s="403"/>
      <c r="F475" s="403"/>
      <c r="G475" s="403"/>
      <c r="H475" s="403"/>
      <c r="I475" s="403"/>
      <c r="J475" s="403"/>
      <c r="K475" s="403"/>
      <c r="L475" s="294"/>
      <c r="M475" s="420"/>
    </row>
    <row r="476" spans="1:13">
      <c r="A476" s="402" t="s">
        <v>1864</v>
      </c>
      <c r="B476" s="394" t="s">
        <v>158</v>
      </c>
      <c r="C476" s="402" t="s">
        <v>1865</v>
      </c>
      <c r="D476" s="403"/>
      <c r="E476" s="404">
        <v>3006.48</v>
      </c>
      <c r="F476" s="405"/>
      <c r="G476" s="413">
        <v>0</v>
      </c>
      <c r="H476" s="405"/>
      <c r="I476" s="404">
        <v>11196.55</v>
      </c>
      <c r="J476" s="405"/>
      <c r="K476" s="404">
        <v>14203.03</v>
      </c>
      <c r="L476" s="294">
        <f>VLOOKUP(A476,'[1]De x Para'!A:C,3,0)</f>
        <v>0</v>
      </c>
      <c r="M476" s="420">
        <f t="shared" si="5"/>
        <v>11196.55</v>
      </c>
    </row>
    <row r="477" spans="1:13">
      <c r="A477" s="402" t="s">
        <v>1869</v>
      </c>
      <c r="B477" s="394" t="s">
        <v>158</v>
      </c>
      <c r="C477" s="402" t="s">
        <v>1865</v>
      </c>
      <c r="D477" s="403"/>
      <c r="E477" s="404">
        <v>3006.48</v>
      </c>
      <c r="F477" s="405"/>
      <c r="G477" s="413">
        <v>0</v>
      </c>
      <c r="H477" s="405"/>
      <c r="I477" s="404">
        <v>11196.55</v>
      </c>
      <c r="J477" s="405"/>
      <c r="K477" s="404">
        <v>14203.03</v>
      </c>
      <c r="L477" s="294">
        <f>VLOOKUP(A477,'[1]De x Para'!A:C,3,0)</f>
        <v>0</v>
      </c>
      <c r="M477" s="420">
        <f t="shared" si="5"/>
        <v>11196.55</v>
      </c>
    </row>
    <row r="478" spans="1:13">
      <c r="A478" s="406" t="s">
        <v>1870</v>
      </c>
      <c r="B478" s="394" t="s">
        <v>158</v>
      </c>
      <c r="C478" s="406" t="s">
        <v>3521</v>
      </c>
      <c r="D478" s="407"/>
      <c r="E478" s="408">
        <v>3006.48</v>
      </c>
      <c r="F478" s="409"/>
      <c r="G478" s="410">
        <v>0</v>
      </c>
      <c r="H478" s="409"/>
      <c r="I478" s="408">
        <v>11196.55</v>
      </c>
      <c r="J478" s="409"/>
      <c r="K478" s="408">
        <v>14203.03</v>
      </c>
      <c r="L478" s="294" t="str">
        <f>VLOOKUP(A478,'[1]De x Para'!A:C,3,0)</f>
        <v>4.2.5</v>
      </c>
      <c r="M478" s="420">
        <f t="shared" si="5"/>
        <v>11196.55</v>
      </c>
    </row>
    <row r="479" spans="1:13">
      <c r="A479" s="411"/>
      <c r="B479" s="394" t="s">
        <v>158</v>
      </c>
      <c r="C479" s="411" t="s">
        <v>158</v>
      </c>
      <c r="D479" s="412"/>
      <c r="E479" s="412"/>
      <c r="F479" s="412"/>
      <c r="G479" s="412"/>
      <c r="H479" s="412"/>
      <c r="I479" s="412"/>
      <c r="J479" s="412"/>
      <c r="K479" s="412"/>
      <c r="L479" s="294"/>
      <c r="M479" s="420"/>
    </row>
    <row r="480" spans="1:13">
      <c r="A480" s="402" t="s">
        <v>2895</v>
      </c>
      <c r="B480" s="394" t="s">
        <v>158</v>
      </c>
      <c r="C480" s="402" t="s">
        <v>2896</v>
      </c>
      <c r="D480" s="403"/>
      <c r="E480" s="404">
        <v>17515.68</v>
      </c>
      <c r="F480" s="405"/>
      <c r="G480" s="413">
        <v>0</v>
      </c>
      <c r="H480" s="405"/>
      <c r="I480" s="413">
        <v>0</v>
      </c>
      <c r="J480" s="405"/>
      <c r="K480" s="404">
        <v>17515.68</v>
      </c>
      <c r="L480" s="294">
        <f>VLOOKUP(A480,'[1]De x Para'!A:C,3,0)</f>
        <v>0</v>
      </c>
      <c r="M480" s="420">
        <f t="shared" si="5"/>
        <v>0</v>
      </c>
    </row>
    <row r="481" spans="1:13">
      <c r="A481" s="402" t="s">
        <v>2897</v>
      </c>
      <c r="B481" s="394" t="s">
        <v>158</v>
      </c>
      <c r="C481" s="402" t="s">
        <v>2898</v>
      </c>
      <c r="D481" s="403"/>
      <c r="E481" s="404">
        <v>17515.68</v>
      </c>
      <c r="F481" s="405"/>
      <c r="G481" s="413">
        <v>0</v>
      </c>
      <c r="H481" s="405"/>
      <c r="I481" s="413">
        <v>0</v>
      </c>
      <c r="J481" s="405"/>
      <c r="K481" s="404">
        <v>17515.68</v>
      </c>
      <c r="L481" s="294">
        <f>VLOOKUP(A481,'[1]De x Para'!A:C,3,0)</f>
        <v>0</v>
      </c>
      <c r="M481" s="420">
        <f t="shared" si="5"/>
        <v>0</v>
      </c>
    </row>
    <row r="482" spans="1:13">
      <c r="A482" s="406" t="s">
        <v>2899</v>
      </c>
      <c r="B482" s="394" t="s">
        <v>158</v>
      </c>
      <c r="C482" s="406" t="s">
        <v>2870</v>
      </c>
      <c r="D482" s="407"/>
      <c r="E482" s="408">
        <v>17515.68</v>
      </c>
      <c r="F482" s="409"/>
      <c r="G482" s="410">
        <v>0</v>
      </c>
      <c r="H482" s="409"/>
      <c r="I482" s="410">
        <v>0</v>
      </c>
      <c r="J482" s="409"/>
      <c r="K482" s="408">
        <v>17515.68</v>
      </c>
      <c r="L482" s="294" t="str">
        <f>VLOOKUP(A482,'[1]De x Para'!A:C,3,0)</f>
        <v>4.2.4</v>
      </c>
      <c r="M482" s="420">
        <f t="shared" si="5"/>
        <v>0</v>
      </c>
    </row>
    <row r="483" spans="1:13">
      <c r="A483" s="419"/>
      <c r="B483" s="419"/>
      <c r="C483" s="419"/>
      <c r="D483" s="419"/>
      <c r="E483" s="419"/>
      <c r="F483" s="419"/>
      <c r="G483" s="419"/>
      <c r="H483" s="419"/>
      <c r="I483" s="419"/>
      <c r="J483" s="419"/>
      <c r="K483" s="419"/>
      <c r="L483" s="419"/>
    </row>
  </sheetData>
  <pageMargins left="0.3611111111111111" right="0.3611111111111111" top="0.3611111111111111" bottom="0.3611111111111111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O531"/>
  <sheetViews>
    <sheetView showGridLines="0" workbookViewId="0">
      <selection activeCell="L1" sqref="L1:L1048576"/>
    </sheetView>
  </sheetViews>
  <sheetFormatPr defaultRowHeight="12"/>
  <cols>
    <col min="1" max="1" width="15.85546875" style="328" bestFit="1" customWidth="1"/>
    <col min="2" max="2" width="3.7109375" style="328" customWidth="1"/>
    <col min="3" max="3" width="45.28515625" style="328" bestFit="1" customWidth="1"/>
    <col min="4" max="4" width="3.7109375" style="328" customWidth="1"/>
    <col min="5" max="5" width="12.28515625" style="328" bestFit="1" customWidth="1"/>
    <col min="6" max="6" width="3.7109375" style="328" customWidth="1"/>
    <col min="7" max="7" width="10.85546875" style="328" bestFit="1" customWidth="1"/>
    <col min="8" max="8" width="3.7109375" style="328" customWidth="1"/>
    <col min="9" max="9" width="10" style="328" bestFit="1" customWidth="1"/>
    <col min="10" max="10" width="3.7109375" style="328" customWidth="1"/>
    <col min="11" max="11" width="12.5703125" style="328" bestFit="1" customWidth="1"/>
    <col min="12" max="12" width="6.85546875" style="1" bestFit="1" customWidth="1"/>
    <col min="13" max="13" width="10.5703125" style="328" bestFit="1" customWidth="1"/>
    <col min="14" max="256" width="9.140625" style="328"/>
    <col min="257" max="257" width="15.85546875" style="328" bestFit="1" customWidth="1"/>
    <col min="258" max="258" width="3.7109375" style="328" customWidth="1"/>
    <col min="259" max="259" width="45.28515625" style="328" bestFit="1" customWidth="1"/>
    <col min="260" max="260" width="3.7109375" style="328" customWidth="1"/>
    <col min="261" max="261" width="12.28515625" style="328" bestFit="1" customWidth="1"/>
    <col min="262" max="262" width="3.7109375" style="328" customWidth="1"/>
    <col min="263" max="263" width="10" style="328" bestFit="1" customWidth="1"/>
    <col min="264" max="264" width="3.7109375" style="328" customWidth="1"/>
    <col min="265" max="265" width="10" style="328" bestFit="1" customWidth="1"/>
    <col min="266" max="266" width="3.7109375" style="328" customWidth="1"/>
    <col min="267" max="267" width="12.5703125" style="328" bestFit="1" customWidth="1"/>
    <col min="268" max="268" width="7.28515625" style="328" customWidth="1"/>
    <col min="269" max="512" width="9.140625" style="328"/>
    <col min="513" max="513" width="15.85546875" style="328" bestFit="1" customWidth="1"/>
    <col min="514" max="514" width="3.7109375" style="328" customWidth="1"/>
    <col min="515" max="515" width="45.28515625" style="328" bestFit="1" customWidth="1"/>
    <col min="516" max="516" width="3.7109375" style="328" customWidth="1"/>
    <col min="517" max="517" width="12.28515625" style="328" bestFit="1" customWidth="1"/>
    <col min="518" max="518" width="3.7109375" style="328" customWidth="1"/>
    <col min="519" max="519" width="10" style="328" bestFit="1" customWidth="1"/>
    <col min="520" max="520" width="3.7109375" style="328" customWidth="1"/>
    <col min="521" max="521" width="10" style="328" bestFit="1" customWidth="1"/>
    <col min="522" max="522" width="3.7109375" style="328" customWidth="1"/>
    <col min="523" max="523" width="12.5703125" style="328" bestFit="1" customWidth="1"/>
    <col min="524" max="524" width="7.28515625" style="328" customWidth="1"/>
    <col min="525" max="768" width="9.140625" style="328"/>
    <col min="769" max="769" width="15.85546875" style="328" bestFit="1" customWidth="1"/>
    <col min="770" max="770" width="3.7109375" style="328" customWidth="1"/>
    <col min="771" max="771" width="45.28515625" style="328" bestFit="1" customWidth="1"/>
    <col min="772" max="772" width="3.7109375" style="328" customWidth="1"/>
    <col min="773" max="773" width="12.28515625" style="328" bestFit="1" customWidth="1"/>
    <col min="774" max="774" width="3.7109375" style="328" customWidth="1"/>
    <col min="775" max="775" width="10" style="328" bestFit="1" customWidth="1"/>
    <col min="776" max="776" width="3.7109375" style="328" customWidth="1"/>
    <col min="777" max="777" width="10" style="328" bestFit="1" customWidth="1"/>
    <col min="778" max="778" width="3.7109375" style="328" customWidth="1"/>
    <col min="779" max="779" width="12.5703125" style="328" bestFit="1" customWidth="1"/>
    <col min="780" max="780" width="7.28515625" style="328" customWidth="1"/>
    <col min="781" max="1024" width="9.140625" style="328"/>
    <col min="1025" max="1025" width="15.85546875" style="328" bestFit="1" customWidth="1"/>
    <col min="1026" max="1026" width="3.7109375" style="328" customWidth="1"/>
    <col min="1027" max="1027" width="45.28515625" style="328" bestFit="1" customWidth="1"/>
    <col min="1028" max="1028" width="3.7109375" style="328" customWidth="1"/>
    <col min="1029" max="1029" width="12.28515625" style="328" bestFit="1" customWidth="1"/>
    <col min="1030" max="1030" width="3.7109375" style="328" customWidth="1"/>
    <col min="1031" max="1031" width="10" style="328" bestFit="1" customWidth="1"/>
    <col min="1032" max="1032" width="3.7109375" style="328" customWidth="1"/>
    <col min="1033" max="1033" width="10" style="328" bestFit="1" customWidth="1"/>
    <col min="1034" max="1034" width="3.7109375" style="328" customWidth="1"/>
    <col min="1035" max="1035" width="12.5703125" style="328" bestFit="1" customWidth="1"/>
    <col min="1036" max="1036" width="7.28515625" style="328" customWidth="1"/>
    <col min="1037" max="1280" width="9.140625" style="328"/>
    <col min="1281" max="1281" width="15.85546875" style="328" bestFit="1" customWidth="1"/>
    <col min="1282" max="1282" width="3.7109375" style="328" customWidth="1"/>
    <col min="1283" max="1283" width="45.28515625" style="328" bestFit="1" customWidth="1"/>
    <col min="1284" max="1284" width="3.7109375" style="328" customWidth="1"/>
    <col min="1285" max="1285" width="12.28515625" style="328" bestFit="1" customWidth="1"/>
    <col min="1286" max="1286" width="3.7109375" style="328" customWidth="1"/>
    <col min="1287" max="1287" width="10" style="328" bestFit="1" customWidth="1"/>
    <col min="1288" max="1288" width="3.7109375" style="328" customWidth="1"/>
    <col min="1289" max="1289" width="10" style="328" bestFit="1" customWidth="1"/>
    <col min="1290" max="1290" width="3.7109375" style="328" customWidth="1"/>
    <col min="1291" max="1291" width="12.5703125" style="328" bestFit="1" customWidth="1"/>
    <col min="1292" max="1292" width="7.28515625" style="328" customWidth="1"/>
    <col min="1293" max="1536" width="9.140625" style="328"/>
    <col min="1537" max="1537" width="15.85546875" style="328" bestFit="1" customWidth="1"/>
    <col min="1538" max="1538" width="3.7109375" style="328" customWidth="1"/>
    <col min="1539" max="1539" width="45.28515625" style="328" bestFit="1" customWidth="1"/>
    <col min="1540" max="1540" width="3.7109375" style="328" customWidth="1"/>
    <col min="1541" max="1541" width="12.28515625" style="328" bestFit="1" customWidth="1"/>
    <col min="1542" max="1542" width="3.7109375" style="328" customWidth="1"/>
    <col min="1543" max="1543" width="10" style="328" bestFit="1" customWidth="1"/>
    <col min="1544" max="1544" width="3.7109375" style="328" customWidth="1"/>
    <col min="1545" max="1545" width="10" style="328" bestFit="1" customWidth="1"/>
    <col min="1546" max="1546" width="3.7109375" style="328" customWidth="1"/>
    <col min="1547" max="1547" width="12.5703125" style="328" bestFit="1" customWidth="1"/>
    <col min="1548" max="1548" width="7.28515625" style="328" customWidth="1"/>
    <col min="1549" max="1792" width="9.140625" style="328"/>
    <col min="1793" max="1793" width="15.85546875" style="328" bestFit="1" customWidth="1"/>
    <col min="1794" max="1794" width="3.7109375" style="328" customWidth="1"/>
    <col min="1795" max="1795" width="45.28515625" style="328" bestFit="1" customWidth="1"/>
    <col min="1796" max="1796" width="3.7109375" style="328" customWidth="1"/>
    <col min="1797" max="1797" width="12.28515625" style="328" bestFit="1" customWidth="1"/>
    <col min="1798" max="1798" width="3.7109375" style="328" customWidth="1"/>
    <col min="1799" max="1799" width="10" style="328" bestFit="1" customWidth="1"/>
    <col min="1800" max="1800" width="3.7109375" style="328" customWidth="1"/>
    <col min="1801" max="1801" width="10" style="328" bestFit="1" customWidth="1"/>
    <col min="1802" max="1802" width="3.7109375" style="328" customWidth="1"/>
    <col min="1803" max="1803" width="12.5703125" style="328" bestFit="1" customWidth="1"/>
    <col min="1804" max="1804" width="7.28515625" style="328" customWidth="1"/>
    <col min="1805" max="2048" width="9.140625" style="328"/>
    <col min="2049" max="2049" width="15.85546875" style="328" bestFit="1" customWidth="1"/>
    <col min="2050" max="2050" width="3.7109375" style="328" customWidth="1"/>
    <col min="2051" max="2051" width="45.28515625" style="328" bestFit="1" customWidth="1"/>
    <col min="2052" max="2052" width="3.7109375" style="328" customWidth="1"/>
    <col min="2053" max="2053" width="12.28515625" style="328" bestFit="1" customWidth="1"/>
    <col min="2054" max="2054" width="3.7109375" style="328" customWidth="1"/>
    <col min="2055" max="2055" width="10" style="328" bestFit="1" customWidth="1"/>
    <col min="2056" max="2056" width="3.7109375" style="328" customWidth="1"/>
    <col min="2057" max="2057" width="10" style="328" bestFit="1" customWidth="1"/>
    <col min="2058" max="2058" width="3.7109375" style="328" customWidth="1"/>
    <col min="2059" max="2059" width="12.5703125" style="328" bestFit="1" customWidth="1"/>
    <col min="2060" max="2060" width="7.28515625" style="328" customWidth="1"/>
    <col min="2061" max="2304" width="9.140625" style="328"/>
    <col min="2305" max="2305" width="15.85546875" style="328" bestFit="1" customWidth="1"/>
    <col min="2306" max="2306" width="3.7109375" style="328" customWidth="1"/>
    <col min="2307" max="2307" width="45.28515625" style="328" bestFit="1" customWidth="1"/>
    <col min="2308" max="2308" width="3.7109375" style="328" customWidth="1"/>
    <col min="2309" max="2309" width="12.28515625" style="328" bestFit="1" customWidth="1"/>
    <col min="2310" max="2310" width="3.7109375" style="328" customWidth="1"/>
    <col min="2311" max="2311" width="10" style="328" bestFit="1" customWidth="1"/>
    <col min="2312" max="2312" width="3.7109375" style="328" customWidth="1"/>
    <col min="2313" max="2313" width="10" style="328" bestFit="1" customWidth="1"/>
    <col min="2314" max="2314" width="3.7109375" style="328" customWidth="1"/>
    <col min="2315" max="2315" width="12.5703125" style="328" bestFit="1" customWidth="1"/>
    <col min="2316" max="2316" width="7.28515625" style="328" customWidth="1"/>
    <col min="2317" max="2560" width="9.140625" style="328"/>
    <col min="2561" max="2561" width="15.85546875" style="328" bestFit="1" customWidth="1"/>
    <col min="2562" max="2562" width="3.7109375" style="328" customWidth="1"/>
    <col min="2563" max="2563" width="45.28515625" style="328" bestFit="1" customWidth="1"/>
    <col min="2564" max="2564" width="3.7109375" style="328" customWidth="1"/>
    <col min="2565" max="2565" width="12.28515625" style="328" bestFit="1" customWidth="1"/>
    <col min="2566" max="2566" width="3.7109375" style="328" customWidth="1"/>
    <col min="2567" max="2567" width="10" style="328" bestFit="1" customWidth="1"/>
    <col min="2568" max="2568" width="3.7109375" style="328" customWidth="1"/>
    <col min="2569" max="2569" width="10" style="328" bestFit="1" customWidth="1"/>
    <col min="2570" max="2570" width="3.7109375" style="328" customWidth="1"/>
    <col min="2571" max="2571" width="12.5703125" style="328" bestFit="1" customWidth="1"/>
    <col min="2572" max="2572" width="7.28515625" style="328" customWidth="1"/>
    <col min="2573" max="2816" width="9.140625" style="328"/>
    <col min="2817" max="2817" width="15.85546875" style="328" bestFit="1" customWidth="1"/>
    <col min="2818" max="2818" width="3.7109375" style="328" customWidth="1"/>
    <col min="2819" max="2819" width="45.28515625" style="328" bestFit="1" customWidth="1"/>
    <col min="2820" max="2820" width="3.7109375" style="328" customWidth="1"/>
    <col min="2821" max="2821" width="12.28515625" style="328" bestFit="1" customWidth="1"/>
    <col min="2822" max="2822" width="3.7109375" style="328" customWidth="1"/>
    <col min="2823" max="2823" width="10" style="328" bestFit="1" customWidth="1"/>
    <col min="2824" max="2824" width="3.7109375" style="328" customWidth="1"/>
    <col min="2825" max="2825" width="10" style="328" bestFit="1" customWidth="1"/>
    <col min="2826" max="2826" width="3.7109375" style="328" customWidth="1"/>
    <col min="2827" max="2827" width="12.5703125" style="328" bestFit="1" customWidth="1"/>
    <col min="2828" max="2828" width="7.28515625" style="328" customWidth="1"/>
    <col min="2829" max="3072" width="9.140625" style="328"/>
    <col min="3073" max="3073" width="15.85546875" style="328" bestFit="1" customWidth="1"/>
    <col min="3074" max="3074" width="3.7109375" style="328" customWidth="1"/>
    <col min="3075" max="3075" width="45.28515625" style="328" bestFit="1" customWidth="1"/>
    <col min="3076" max="3076" width="3.7109375" style="328" customWidth="1"/>
    <col min="3077" max="3077" width="12.28515625" style="328" bestFit="1" customWidth="1"/>
    <col min="3078" max="3078" width="3.7109375" style="328" customWidth="1"/>
    <col min="3079" max="3079" width="10" style="328" bestFit="1" customWidth="1"/>
    <col min="3080" max="3080" width="3.7109375" style="328" customWidth="1"/>
    <col min="3081" max="3081" width="10" style="328" bestFit="1" customWidth="1"/>
    <col min="3082" max="3082" width="3.7109375" style="328" customWidth="1"/>
    <col min="3083" max="3083" width="12.5703125" style="328" bestFit="1" customWidth="1"/>
    <col min="3084" max="3084" width="7.28515625" style="328" customWidth="1"/>
    <col min="3085" max="3328" width="9.140625" style="328"/>
    <col min="3329" max="3329" width="15.85546875" style="328" bestFit="1" customWidth="1"/>
    <col min="3330" max="3330" width="3.7109375" style="328" customWidth="1"/>
    <col min="3331" max="3331" width="45.28515625" style="328" bestFit="1" customWidth="1"/>
    <col min="3332" max="3332" width="3.7109375" style="328" customWidth="1"/>
    <col min="3333" max="3333" width="12.28515625" style="328" bestFit="1" customWidth="1"/>
    <col min="3334" max="3334" width="3.7109375" style="328" customWidth="1"/>
    <col min="3335" max="3335" width="10" style="328" bestFit="1" customWidth="1"/>
    <col min="3336" max="3336" width="3.7109375" style="328" customWidth="1"/>
    <col min="3337" max="3337" width="10" style="328" bestFit="1" customWidth="1"/>
    <col min="3338" max="3338" width="3.7109375" style="328" customWidth="1"/>
    <col min="3339" max="3339" width="12.5703125" style="328" bestFit="1" customWidth="1"/>
    <col min="3340" max="3340" width="7.28515625" style="328" customWidth="1"/>
    <col min="3341" max="3584" width="9.140625" style="328"/>
    <col min="3585" max="3585" width="15.85546875" style="328" bestFit="1" customWidth="1"/>
    <col min="3586" max="3586" width="3.7109375" style="328" customWidth="1"/>
    <col min="3587" max="3587" width="45.28515625" style="328" bestFit="1" customWidth="1"/>
    <col min="3588" max="3588" width="3.7109375" style="328" customWidth="1"/>
    <col min="3589" max="3589" width="12.28515625" style="328" bestFit="1" customWidth="1"/>
    <col min="3590" max="3590" width="3.7109375" style="328" customWidth="1"/>
    <col min="3591" max="3591" width="10" style="328" bestFit="1" customWidth="1"/>
    <col min="3592" max="3592" width="3.7109375" style="328" customWidth="1"/>
    <col min="3593" max="3593" width="10" style="328" bestFit="1" customWidth="1"/>
    <col min="3594" max="3594" width="3.7109375" style="328" customWidth="1"/>
    <col min="3595" max="3595" width="12.5703125" style="328" bestFit="1" customWidth="1"/>
    <col min="3596" max="3596" width="7.28515625" style="328" customWidth="1"/>
    <col min="3597" max="3840" width="9.140625" style="328"/>
    <col min="3841" max="3841" width="15.85546875" style="328" bestFit="1" customWidth="1"/>
    <col min="3842" max="3842" width="3.7109375" style="328" customWidth="1"/>
    <col min="3843" max="3843" width="45.28515625" style="328" bestFit="1" customWidth="1"/>
    <col min="3844" max="3844" width="3.7109375" style="328" customWidth="1"/>
    <col min="3845" max="3845" width="12.28515625" style="328" bestFit="1" customWidth="1"/>
    <col min="3846" max="3846" width="3.7109375" style="328" customWidth="1"/>
    <col min="3847" max="3847" width="10" style="328" bestFit="1" customWidth="1"/>
    <col min="3848" max="3848" width="3.7109375" style="328" customWidth="1"/>
    <col min="3849" max="3849" width="10" style="328" bestFit="1" customWidth="1"/>
    <col min="3850" max="3850" width="3.7109375" style="328" customWidth="1"/>
    <col min="3851" max="3851" width="12.5703125" style="328" bestFit="1" customWidth="1"/>
    <col min="3852" max="3852" width="7.28515625" style="328" customWidth="1"/>
    <col min="3853" max="4096" width="9.140625" style="328"/>
    <col min="4097" max="4097" width="15.85546875" style="328" bestFit="1" customWidth="1"/>
    <col min="4098" max="4098" width="3.7109375" style="328" customWidth="1"/>
    <col min="4099" max="4099" width="45.28515625" style="328" bestFit="1" customWidth="1"/>
    <col min="4100" max="4100" width="3.7109375" style="328" customWidth="1"/>
    <col min="4101" max="4101" width="12.28515625" style="328" bestFit="1" customWidth="1"/>
    <col min="4102" max="4102" width="3.7109375" style="328" customWidth="1"/>
    <col min="4103" max="4103" width="10" style="328" bestFit="1" customWidth="1"/>
    <col min="4104" max="4104" width="3.7109375" style="328" customWidth="1"/>
    <col min="4105" max="4105" width="10" style="328" bestFit="1" customWidth="1"/>
    <col min="4106" max="4106" width="3.7109375" style="328" customWidth="1"/>
    <col min="4107" max="4107" width="12.5703125" style="328" bestFit="1" customWidth="1"/>
    <col min="4108" max="4108" width="7.28515625" style="328" customWidth="1"/>
    <col min="4109" max="4352" width="9.140625" style="328"/>
    <col min="4353" max="4353" width="15.85546875" style="328" bestFit="1" customWidth="1"/>
    <col min="4354" max="4354" width="3.7109375" style="328" customWidth="1"/>
    <col min="4355" max="4355" width="45.28515625" style="328" bestFit="1" customWidth="1"/>
    <col min="4356" max="4356" width="3.7109375" style="328" customWidth="1"/>
    <col min="4357" max="4357" width="12.28515625" style="328" bestFit="1" customWidth="1"/>
    <col min="4358" max="4358" width="3.7109375" style="328" customWidth="1"/>
    <col min="4359" max="4359" width="10" style="328" bestFit="1" customWidth="1"/>
    <col min="4360" max="4360" width="3.7109375" style="328" customWidth="1"/>
    <col min="4361" max="4361" width="10" style="328" bestFit="1" customWidth="1"/>
    <col min="4362" max="4362" width="3.7109375" style="328" customWidth="1"/>
    <col min="4363" max="4363" width="12.5703125" style="328" bestFit="1" customWidth="1"/>
    <col min="4364" max="4364" width="7.28515625" style="328" customWidth="1"/>
    <col min="4365" max="4608" width="9.140625" style="328"/>
    <col min="4609" max="4609" width="15.85546875" style="328" bestFit="1" customWidth="1"/>
    <col min="4610" max="4610" width="3.7109375" style="328" customWidth="1"/>
    <col min="4611" max="4611" width="45.28515625" style="328" bestFit="1" customWidth="1"/>
    <col min="4612" max="4612" width="3.7109375" style="328" customWidth="1"/>
    <col min="4613" max="4613" width="12.28515625" style="328" bestFit="1" customWidth="1"/>
    <col min="4614" max="4614" width="3.7109375" style="328" customWidth="1"/>
    <col min="4615" max="4615" width="10" style="328" bestFit="1" customWidth="1"/>
    <col min="4616" max="4616" width="3.7109375" style="328" customWidth="1"/>
    <col min="4617" max="4617" width="10" style="328" bestFit="1" customWidth="1"/>
    <col min="4618" max="4618" width="3.7109375" style="328" customWidth="1"/>
    <col min="4619" max="4619" width="12.5703125" style="328" bestFit="1" customWidth="1"/>
    <col min="4620" max="4620" width="7.28515625" style="328" customWidth="1"/>
    <col min="4621" max="4864" width="9.140625" style="328"/>
    <col min="4865" max="4865" width="15.85546875" style="328" bestFit="1" customWidth="1"/>
    <col min="4866" max="4866" width="3.7109375" style="328" customWidth="1"/>
    <col min="4867" max="4867" width="45.28515625" style="328" bestFit="1" customWidth="1"/>
    <col min="4868" max="4868" width="3.7109375" style="328" customWidth="1"/>
    <col min="4869" max="4869" width="12.28515625" style="328" bestFit="1" customWidth="1"/>
    <col min="4870" max="4870" width="3.7109375" style="328" customWidth="1"/>
    <col min="4871" max="4871" width="10" style="328" bestFit="1" customWidth="1"/>
    <col min="4872" max="4872" width="3.7109375" style="328" customWidth="1"/>
    <col min="4873" max="4873" width="10" style="328" bestFit="1" customWidth="1"/>
    <col min="4874" max="4874" width="3.7109375" style="328" customWidth="1"/>
    <col min="4875" max="4875" width="12.5703125" style="328" bestFit="1" customWidth="1"/>
    <col min="4876" max="4876" width="7.28515625" style="328" customWidth="1"/>
    <col min="4877" max="5120" width="9.140625" style="328"/>
    <col min="5121" max="5121" width="15.85546875" style="328" bestFit="1" customWidth="1"/>
    <col min="5122" max="5122" width="3.7109375" style="328" customWidth="1"/>
    <col min="5123" max="5123" width="45.28515625" style="328" bestFit="1" customWidth="1"/>
    <col min="5124" max="5124" width="3.7109375" style="328" customWidth="1"/>
    <col min="5125" max="5125" width="12.28515625" style="328" bestFit="1" customWidth="1"/>
    <col min="5126" max="5126" width="3.7109375" style="328" customWidth="1"/>
    <col min="5127" max="5127" width="10" style="328" bestFit="1" customWidth="1"/>
    <col min="5128" max="5128" width="3.7109375" style="328" customWidth="1"/>
    <col min="5129" max="5129" width="10" style="328" bestFit="1" customWidth="1"/>
    <col min="5130" max="5130" width="3.7109375" style="328" customWidth="1"/>
    <col min="5131" max="5131" width="12.5703125" style="328" bestFit="1" customWidth="1"/>
    <col min="5132" max="5132" width="7.28515625" style="328" customWidth="1"/>
    <col min="5133" max="5376" width="9.140625" style="328"/>
    <col min="5377" max="5377" width="15.85546875" style="328" bestFit="1" customWidth="1"/>
    <col min="5378" max="5378" width="3.7109375" style="328" customWidth="1"/>
    <col min="5379" max="5379" width="45.28515625" style="328" bestFit="1" customWidth="1"/>
    <col min="5380" max="5380" width="3.7109375" style="328" customWidth="1"/>
    <col min="5381" max="5381" width="12.28515625" style="328" bestFit="1" customWidth="1"/>
    <col min="5382" max="5382" width="3.7109375" style="328" customWidth="1"/>
    <col min="5383" max="5383" width="10" style="328" bestFit="1" customWidth="1"/>
    <col min="5384" max="5384" width="3.7109375" style="328" customWidth="1"/>
    <col min="5385" max="5385" width="10" style="328" bestFit="1" customWidth="1"/>
    <col min="5386" max="5386" width="3.7109375" style="328" customWidth="1"/>
    <col min="5387" max="5387" width="12.5703125" style="328" bestFit="1" customWidth="1"/>
    <col min="5388" max="5388" width="7.28515625" style="328" customWidth="1"/>
    <col min="5389" max="5632" width="9.140625" style="328"/>
    <col min="5633" max="5633" width="15.85546875" style="328" bestFit="1" customWidth="1"/>
    <col min="5634" max="5634" width="3.7109375" style="328" customWidth="1"/>
    <col min="5635" max="5635" width="45.28515625" style="328" bestFit="1" customWidth="1"/>
    <col min="5636" max="5636" width="3.7109375" style="328" customWidth="1"/>
    <col min="5637" max="5637" width="12.28515625" style="328" bestFit="1" customWidth="1"/>
    <col min="5638" max="5638" width="3.7109375" style="328" customWidth="1"/>
    <col min="5639" max="5639" width="10" style="328" bestFit="1" customWidth="1"/>
    <col min="5640" max="5640" width="3.7109375" style="328" customWidth="1"/>
    <col min="5641" max="5641" width="10" style="328" bestFit="1" customWidth="1"/>
    <col min="5642" max="5642" width="3.7109375" style="328" customWidth="1"/>
    <col min="5643" max="5643" width="12.5703125" style="328" bestFit="1" customWidth="1"/>
    <col min="5644" max="5644" width="7.28515625" style="328" customWidth="1"/>
    <col min="5645" max="5888" width="9.140625" style="328"/>
    <col min="5889" max="5889" width="15.85546875" style="328" bestFit="1" customWidth="1"/>
    <col min="5890" max="5890" width="3.7109375" style="328" customWidth="1"/>
    <col min="5891" max="5891" width="45.28515625" style="328" bestFit="1" customWidth="1"/>
    <col min="5892" max="5892" width="3.7109375" style="328" customWidth="1"/>
    <col min="5893" max="5893" width="12.28515625" style="328" bestFit="1" customWidth="1"/>
    <col min="5894" max="5894" width="3.7109375" style="328" customWidth="1"/>
    <col min="5895" max="5895" width="10" style="328" bestFit="1" customWidth="1"/>
    <col min="5896" max="5896" width="3.7109375" style="328" customWidth="1"/>
    <col min="5897" max="5897" width="10" style="328" bestFit="1" customWidth="1"/>
    <col min="5898" max="5898" width="3.7109375" style="328" customWidth="1"/>
    <col min="5899" max="5899" width="12.5703125" style="328" bestFit="1" customWidth="1"/>
    <col min="5900" max="5900" width="7.28515625" style="328" customWidth="1"/>
    <col min="5901" max="6144" width="9.140625" style="328"/>
    <col min="6145" max="6145" width="15.85546875" style="328" bestFit="1" customWidth="1"/>
    <col min="6146" max="6146" width="3.7109375" style="328" customWidth="1"/>
    <col min="6147" max="6147" width="45.28515625" style="328" bestFit="1" customWidth="1"/>
    <col min="6148" max="6148" width="3.7109375" style="328" customWidth="1"/>
    <col min="6149" max="6149" width="12.28515625" style="328" bestFit="1" customWidth="1"/>
    <col min="6150" max="6150" width="3.7109375" style="328" customWidth="1"/>
    <col min="6151" max="6151" width="10" style="328" bestFit="1" customWidth="1"/>
    <col min="6152" max="6152" width="3.7109375" style="328" customWidth="1"/>
    <col min="6153" max="6153" width="10" style="328" bestFit="1" customWidth="1"/>
    <col min="6154" max="6154" width="3.7109375" style="328" customWidth="1"/>
    <col min="6155" max="6155" width="12.5703125" style="328" bestFit="1" customWidth="1"/>
    <col min="6156" max="6156" width="7.28515625" style="328" customWidth="1"/>
    <col min="6157" max="6400" width="9.140625" style="328"/>
    <col min="6401" max="6401" width="15.85546875" style="328" bestFit="1" customWidth="1"/>
    <col min="6402" max="6402" width="3.7109375" style="328" customWidth="1"/>
    <col min="6403" max="6403" width="45.28515625" style="328" bestFit="1" customWidth="1"/>
    <col min="6404" max="6404" width="3.7109375" style="328" customWidth="1"/>
    <col min="6405" max="6405" width="12.28515625" style="328" bestFit="1" customWidth="1"/>
    <col min="6406" max="6406" width="3.7109375" style="328" customWidth="1"/>
    <col min="6407" max="6407" width="10" style="328" bestFit="1" customWidth="1"/>
    <col min="6408" max="6408" width="3.7109375" style="328" customWidth="1"/>
    <col min="6409" max="6409" width="10" style="328" bestFit="1" customWidth="1"/>
    <col min="6410" max="6410" width="3.7109375" style="328" customWidth="1"/>
    <col min="6411" max="6411" width="12.5703125" style="328" bestFit="1" customWidth="1"/>
    <col min="6412" max="6412" width="7.28515625" style="328" customWidth="1"/>
    <col min="6413" max="6656" width="9.140625" style="328"/>
    <col min="6657" max="6657" width="15.85546875" style="328" bestFit="1" customWidth="1"/>
    <col min="6658" max="6658" width="3.7109375" style="328" customWidth="1"/>
    <col min="6659" max="6659" width="45.28515625" style="328" bestFit="1" customWidth="1"/>
    <col min="6660" max="6660" width="3.7109375" style="328" customWidth="1"/>
    <col min="6661" max="6661" width="12.28515625" style="328" bestFit="1" customWidth="1"/>
    <col min="6662" max="6662" width="3.7109375" style="328" customWidth="1"/>
    <col min="6663" max="6663" width="10" style="328" bestFit="1" customWidth="1"/>
    <col min="6664" max="6664" width="3.7109375" style="328" customWidth="1"/>
    <col min="6665" max="6665" width="10" style="328" bestFit="1" customWidth="1"/>
    <col min="6666" max="6666" width="3.7109375" style="328" customWidth="1"/>
    <col min="6667" max="6667" width="12.5703125" style="328" bestFit="1" customWidth="1"/>
    <col min="6668" max="6668" width="7.28515625" style="328" customWidth="1"/>
    <col min="6669" max="6912" width="9.140625" style="328"/>
    <col min="6913" max="6913" width="15.85546875" style="328" bestFit="1" customWidth="1"/>
    <col min="6914" max="6914" width="3.7109375" style="328" customWidth="1"/>
    <col min="6915" max="6915" width="45.28515625" style="328" bestFit="1" customWidth="1"/>
    <col min="6916" max="6916" width="3.7109375" style="328" customWidth="1"/>
    <col min="6917" max="6917" width="12.28515625" style="328" bestFit="1" customWidth="1"/>
    <col min="6918" max="6918" width="3.7109375" style="328" customWidth="1"/>
    <col min="6919" max="6919" width="10" style="328" bestFit="1" customWidth="1"/>
    <col min="6920" max="6920" width="3.7109375" style="328" customWidth="1"/>
    <col min="6921" max="6921" width="10" style="328" bestFit="1" customWidth="1"/>
    <col min="6922" max="6922" width="3.7109375" style="328" customWidth="1"/>
    <col min="6923" max="6923" width="12.5703125" style="328" bestFit="1" customWidth="1"/>
    <col min="6924" max="6924" width="7.28515625" style="328" customWidth="1"/>
    <col min="6925" max="7168" width="9.140625" style="328"/>
    <col min="7169" max="7169" width="15.85546875" style="328" bestFit="1" customWidth="1"/>
    <col min="7170" max="7170" width="3.7109375" style="328" customWidth="1"/>
    <col min="7171" max="7171" width="45.28515625" style="328" bestFit="1" customWidth="1"/>
    <col min="7172" max="7172" width="3.7109375" style="328" customWidth="1"/>
    <col min="7173" max="7173" width="12.28515625" style="328" bestFit="1" customWidth="1"/>
    <col min="7174" max="7174" width="3.7109375" style="328" customWidth="1"/>
    <col min="7175" max="7175" width="10" style="328" bestFit="1" customWidth="1"/>
    <col min="7176" max="7176" width="3.7109375" style="328" customWidth="1"/>
    <col min="7177" max="7177" width="10" style="328" bestFit="1" customWidth="1"/>
    <col min="7178" max="7178" width="3.7109375" style="328" customWidth="1"/>
    <col min="7179" max="7179" width="12.5703125" style="328" bestFit="1" customWidth="1"/>
    <col min="7180" max="7180" width="7.28515625" style="328" customWidth="1"/>
    <col min="7181" max="7424" width="9.140625" style="328"/>
    <col min="7425" max="7425" width="15.85546875" style="328" bestFit="1" customWidth="1"/>
    <col min="7426" max="7426" width="3.7109375" style="328" customWidth="1"/>
    <col min="7427" max="7427" width="45.28515625" style="328" bestFit="1" customWidth="1"/>
    <col min="7428" max="7428" width="3.7109375" style="328" customWidth="1"/>
    <col min="7429" max="7429" width="12.28515625" style="328" bestFit="1" customWidth="1"/>
    <col min="7430" max="7430" width="3.7109375" style="328" customWidth="1"/>
    <col min="7431" max="7431" width="10" style="328" bestFit="1" customWidth="1"/>
    <col min="7432" max="7432" width="3.7109375" style="328" customWidth="1"/>
    <col min="7433" max="7433" width="10" style="328" bestFit="1" customWidth="1"/>
    <col min="7434" max="7434" width="3.7109375" style="328" customWidth="1"/>
    <col min="7435" max="7435" width="12.5703125" style="328" bestFit="1" customWidth="1"/>
    <col min="7436" max="7436" width="7.28515625" style="328" customWidth="1"/>
    <col min="7437" max="7680" width="9.140625" style="328"/>
    <col min="7681" max="7681" width="15.85546875" style="328" bestFit="1" customWidth="1"/>
    <col min="7682" max="7682" width="3.7109375" style="328" customWidth="1"/>
    <col min="7683" max="7683" width="45.28515625" style="328" bestFit="1" customWidth="1"/>
    <col min="7684" max="7684" width="3.7109375" style="328" customWidth="1"/>
    <col min="7685" max="7685" width="12.28515625" style="328" bestFit="1" customWidth="1"/>
    <col min="7686" max="7686" width="3.7109375" style="328" customWidth="1"/>
    <col min="7687" max="7687" width="10" style="328" bestFit="1" customWidth="1"/>
    <col min="7688" max="7688" width="3.7109375" style="328" customWidth="1"/>
    <col min="7689" max="7689" width="10" style="328" bestFit="1" customWidth="1"/>
    <col min="7690" max="7690" width="3.7109375" style="328" customWidth="1"/>
    <col min="7691" max="7691" width="12.5703125" style="328" bestFit="1" customWidth="1"/>
    <col min="7692" max="7692" width="7.28515625" style="328" customWidth="1"/>
    <col min="7693" max="7936" width="9.140625" style="328"/>
    <col min="7937" max="7937" width="15.85546875" style="328" bestFit="1" customWidth="1"/>
    <col min="7938" max="7938" width="3.7109375" style="328" customWidth="1"/>
    <col min="7939" max="7939" width="45.28515625" style="328" bestFit="1" customWidth="1"/>
    <col min="7940" max="7940" width="3.7109375" style="328" customWidth="1"/>
    <col min="7941" max="7941" width="12.28515625" style="328" bestFit="1" customWidth="1"/>
    <col min="7942" max="7942" width="3.7109375" style="328" customWidth="1"/>
    <col min="7943" max="7943" width="10" style="328" bestFit="1" customWidth="1"/>
    <col min="7944" max="7944" width="3.7109375" style="328" customWidth="1"/>
    <col min="7945" max="7945" width="10" style="328" bestFit="1" customWidth="1"/>
    <col min="7946" max="7946" width="3.7109375" style="328" customWidth="1"/>
    <col min="7947" max="7947" width="12.5703125" style="328" bestFit="1" customWidth="1"/>
    <col min="7948" max="7948" width="7.28515625" style="328" customWidth="1"/>
    <col min="7949" max="8192" width="9.140625" style="328"/>
    <col min="8193" max="8193" width="15.85546875" style="328" bestFit="1" customWidth="1"/>
    <col min="8194" max="8194" width="3.7109375" style="328" customWidth="1"/>
    <col min="8195" max="8195" width="45.28515625" style="328" bestFit="1" customWidth="1"/>
    <col min="8196" max="8196" width="3.7109375" style="328" customWidth="1"/>
    <col min="8197" max="8197" width="12.28515625" style="328" bestFit="1" customWidth="1"/>
    <col min="8198" max="8198" width="3.7109375" style="328" customWidth="1"/>
    <col min="8199" max="8199" width="10" style="328" bestFit="1" customWidth="1"/>
    <col min="8200" max="8200" width="3.7109375" style="328" customWidth="1"/>
    <col min="8201" max="8201" width="10" style="328" bestFit="1" customWidth="1"/>
    <col min="8202" max="8202" width="3.7109375" style="328" customWidth="1"/>
    <col min="8203" max="8203" width="12.5703125" style="328" bestFit="1" customWidth="1"/>
    <col min="8204" max="8204" width="7.28515625" style="328" customWidth="1"/>
    <col min="8205" max="8448" width="9.140625" style="328"/>
    <col min="8449" max="8449" width="15.85546875" style="328" bestFit="1" customWidth="1"/>
    <col min="8450" max="8450" width="3.7109375" style="328" customWidth="1"/>
    <col min="8451" max="8451" width="45.28515625" style="328" bestFit="1" customWidth="1"/>
    <col min="8452" max="8452" width="3.7109375" style="328" customWidth="1"/>
    <col min="8453" max="8453" width="12.28515625" style="328" bestFit="1" customWidth="1"/>
    <col min="8454" max="8454" width="3.7109375" style="328" customWidth="1"/>
    <col min="8455" max="8455" width="10" style="328" bestFit="1" customWidth="1"/>
    <col min="8456" max="8456" width="3.7109375" style="328" customWidth="1"/>
    <col min="8457" max="8457" width="10" style="328" bestFit="1" customWidth="1"/>
    <col min="8458" max="8458" width="3.7109375" style="328" customWidth="1"/>
    <col min="8459" max="8459" width="12.5703125" style="328" bestFit="1" customWidth="1"/>
    <col min="8460" max="8460" width="7.28515625" style="328" customWidth="1"/>
    <col min="8461" max="8704" width="9.140625" style="328"/>
    <col min="8705" max="8705" width="15.85546875" style="328" bestFit="1" customWidth="1"/>
    <col min="8706" max="8706" width="3.7109375" style="328" customWidth="1"/>
    <col min="8707" max="8707" width="45.28515625" style="328" bestFit="1" customWidth="1"/>
    <col min="8708" max="8708" width="3.7109375" style="328" customWidth="1"/>
    <col min="8709" max="8709" width="12.28515625" style="328" bestFit="1" customWidth="1"/>
    <col min="8710" max="8710" width="3.7109375" style="328" customWidth="1"/>
    <col min="8711" max="8711" width="10" style="328" bestFit="1" customWidth="1"/>
    <col min="8712" max="8712" width="3.7109375" style="328" customWidth="1"/>
    <col min="8713" max="8713" width="10" style="328" bestFit="1" customWidth="1"/>
    <col min="8714" max="8714" width="3.7109375" style="328" customWidth="1"/>
    <col min="8715" max="8715" width="12.5703125" style="328" bestFit="1" customWidth="1"/>
    <col min="8716" max="8716" width="7.28515625" style="328" customWidth="1"/>
    <col min="8717" max="8960" width="9.140625" style="328"/>
    <col min="8961" max="8961" width="15.85546875" style="328" bestFit="1" customWidth="1"/>
    <col min="8962" max="8962" width="3.7109375" style="328" customWidth="1"/>
    <col min="8963" max="8963" width="45.28515625" style="328" bestFit="1" customWidth="1"/>
    <col min="8964" max="8964" width="3.7109375" style="328" customWidth="1"/>
    <col min="8965" max="8965" width="12.28515625" style="328" bestFit="1" customWidth="1"/>
    <col min="8966" max="8966" width="3.7109375" style="328" customWidth="1"/>
    <col min="8967" max="8967" width="10" style="328" bestFit="1" customWidth="1"/>
    <col min="8968" max="8968" width="3.7109375" style="328" customWidth="1"/>
    <col min="8969" max="8969" width="10" style="328" bestFit="1" customWidth="1"/>
    <col min="8970" max="8970" width="3.7109375" style="328" customWidth="1"/>
    <col min="8971" max="8971" width="12.5703125" style="328" bestFit="1" customWidth="1"/>
    <col min="8972" max="8972" width="7.28515625" style="328" customWidth="1"/>
    <col min="8973" max="9216" width="9.140625" style="328"/>
    <col min="9217" max="9217" width="15.85546875" style="328" bestFit="1" customWidth="1"/>
    <col min="9218" max="9218" width="3.7109375" style="328" customWidth="1"/>
    <col min="9219" max="9219" width="45.28515625" style="328" bestFit="1" customWidth="1"/>
    <col min="9220" max="9220" width="3.7109375" style="328" customWidth="1"/>
    <col min="9221" max="9221" width="12.28515625" style="328" bestFit="1" customWidth="1"/>
    <col min="9222" max="9222" width="3.7109375" style="328" customWidth="1"/>
    <col min="9223" max="9223" width="10" style="328" bestFit="1" customWidth="1"/>
    <col min="9224" max="9224" width="3.7109375" style="328" customWidth="1"/>
    <col min="9225" max="9225" width="10" style="328" bestFit="1" customWidth="1"/>
    <col min="9226" max="9226" width="3.7109375" style="328" customWidth="1"/>
    <col min="9227" max="9227" width="12.5703125" style="328" bestFit="1" customWidth="1"/>
    <col min="9228" max="9228" width="7.28515625" style="328" customWidth="1"/>
    <col min="9229" max="9472" width="9.140625" style="328"/>
    <col min="9473" max="9473" width="15.85546875" style="328" bestFit="1" customWidth="1"/>
    <col min="9474" max="9474" width="3.7109375" style="328" customWidth="1"/>
    <col min="9475" max="9475" width="45.28515625" style="328" bestFit="1" customWidth="1"/>
    <col min="9476" max="9476" width="3.7109375" style="328" customWidth="1"/>
    <col min="9477" max="9477" width="12.28515625" style="328" bestFit="1" customWidth="1"/>
    <col min="9478" max="9478" width="3.7109375" style="328" customWidth="1"/>
    <col min="9479" max="9479" width="10" style="328" bestFit="1" customWidth="1"/>
    <col min="9480" max="9480" width="3.7109375" style="328" customWidth="1"/>
    <col min="9481" max="9481" width="10" style="328" bestFit="1" customWidth="1"/>
    <col min="9482" max="9482" width="3.7109375" style="328" customWidth="1"/>
    <col min="9483" max="9483" width="12.5703125" style="328" bestFit="1" customWidth="1"/>
    <col min="9484" max="9484" width="7.28515625" style="328" customWidth="1"/>
    <col min="9485" max="9728" width="9.140625" style="328"/>
    <col min="9729" max="9729" width="15.85546875" style="328" bestFit="1" customWidth="1"/>
    <col min="9730" max="9730" width="3.7109375" style="328" customWidth="1"/>
    <col min="9731" max="9731" width="45.28515625" style="328" bestFit="1" customWidth="1"/>
    <col min="9732" max="9732" width="3.7109375" style="328" customWidth="1"/>
    <col min="9733" max="9733" width="12.28515625" style="328" bestFit="1" customWidth="1"/>
    <col min="9734" max="9734" width="3.7109375" style="328" customWidth="1"/>
    <col min="9735" max="9735" width="10" style="328" bestFit="1" customWidth="1"/>
    <col min="9736" max="9736" width="3.7109375" style="328" customWidth="1"/>
    <col min="9737" max="9737" width="10" style="328" bestFit="1" customWidth="1"/>
    <col min="9738" max="9738" width="3.7109375" style="328" customWidth="1"/>
    <col min="9739" max="9739" width="12.5703125" style="328" bestFit="1" customWidth="1"/>
    <col min="9740" max="9740" width="7.28515625" style="328" customWidth="1"/>
    <col min="9741" max="9984" width="9.140625" style="328"/>
    <col min="9985" max="9985" width="15.85546875" style="328" bestFit="1" customWidth="1"/>
    <col min="9986" max="9986" width="3.7109375" style="328" customWidth="1"/>
    <col min="9987" max="9987" width="45.28515625" style="328" bestFit="1" customWidth="1"/>
    <col min="9988" max="9988" width="3.7109375" style="328" customWidth="1"/>
    <col min="9989" max="9989" width="12.28515625" style="328" bestFit="1" customWidth="1"/>
    <col min="9990" max="9990" width="3.7109375" style="328" customWidth="1"/>
    <col min="9991" max="9991" width="10" style="328" bestFit="1" customWidth="1"/>
    <col min="9992" max="9992" width="3.7109375" style="328" customWidth="1"/>
    <col min="9993" max="9993" width="10" style="328" bestFit="1" customWidth="1"/>
    <col min="9994" max="9994" width="3.7109375" style="328" customWidth="1"/>
    <col min="9995" max="9995" width="12.5703125" style="328" bestFit="1" customWidth="1"/>
    <col min="9996" max="9996" width="7.28515625" style="328" customWidth="1"/>
    <col min="9997" max="10240" width="9.140625" style="328"/>
    <col min="10241" max="10241" width="15.85546875" style="328" bestFit="1" customWidth="1"/>
    <col min="10242" max="10242" width="3.7109375" style="328" customWidth="1"/>
    <col min="10243" max="10243" width="45.28515625" style="328" bestFit="1" customWidth="1"/>
    <col min="10244" max="10244" width="3.7109375" style="328" customWidth="1"/>
    <col min="10245" max="10245" width="12.28515625" style="328" bestFit="1" customWidth="1"/>
    <col min="10246" max="10246" width="3.7109375" style="328" customWidth="1"/>
    <col min="10247" max="10247" width="10" style="328" bestFit="1" customWidth="1"/>
    <col min="10248" max="10248" width="3.7109375" style="328" customWidth="1"/>
    <col min="10249" max="10249" width="10" style="328" bestFit="1" customWidth="1"/>
    <col min="10250" max="10250" width="3.7109375" style="328" customWidth="1"/>
    <col min="10251" max="10251" width="12.5703125" style="328" bestFit="1" customWidth="1"/>
    <col min="10252" max="10252" width="7.28515625" style="328" customWidth="1"/>
    <col min="10253" max="10496" width="9.140625" style="328"/>
    <col min="10497" max="10497" width="15.85546875" style="328" bestFit="1" customWidth="1"/>
    <col min="10498" max="10498" width="3.7109375" style="328" customWidth="1"/>
    <col min="10499" max="10499" width="45.28515625" style="328" bestFit="1" customWidth="1"/>
    <col min="10500" max="10500" width="3.7109375" style="328" customWidth="1"/>
    <col min="10501" max="10501" width="12.28515625" style="328" bestFit="1" customWidth="1"/>
    <col min="10502" max="10502" width="3.7109375" style="328" customWidth="1"/>
    <col min="10503" max="10503" width="10" style="328" bestFit="1" customWidth="1"/>
    <col min="10504" max="10504" width="3.7109375" style="328" customWidth="1"/>
    <col min="10505" max="10505" width="10" style="328" bestFit="1" customWidth="1"/>
    <col min="10506" max="10506" width="3.7109375" style="328" customWidth="1"/>
    <col min="10507" max="10507" width="12.5703125" style="328" bestFit="1" customWidth="1"/>
    <col min="10508" max="10508" width="7.28515625" style="328" customWidth="1"/>
    <col min="10509" max="10752" width="9.140625" style="328"/>
    <col min="10753" max="10753" width="15.85546875" style="328" bestFit="1" customWidth="1"/>
    <col min="10754" max="10754" width="3.7109375" style="328" customWidth="1"/>
    <col min="10755" max="10755" width="45.28515625" style="328" bestFit="1" customWidth="1"/>
    <col min="10756" max="10756" width="3.7109375" style="328" customWidth="1"/>
    <col min="10757" max="10757" width="12.28515625" style="328" bestFit="1" customWidth="1"/>
    <col min="10758" max="10758" width="3.7109375" style="328" customWidth="1"/>
    <col min="10759" max="10759" width="10" style="328" bestFit="1" customWidth="1"/>
    <col min="10760" max="10760" width="3.7109375" style="328" customWidth="1"/>
    <col min="10761" max="10761" width="10" style="328" bestFit="1" customWidth="1"/>
    <col min="10762" max="10762" width="3.7109375" style="328" customWidth="1"/>
    <col min="10763" max="10763" width="12.5703125" style="328" bestFit="1" customWidth="1"/>
    <col min="10764" max="10764" width="7.28515625" style="328" customWidth="1"/>
    <col min="10765" max="11008" width="9.140625" style="328"/>
    <col min="11009" max="11009" width="15.85546875" style="328" bestFit="1" customWidth="1"/>
    <col min="11010" max="11010" width="3.7109375" style="328" customWidth="1"/>
    <col min="11011" max="11011" width="45.28515625" style="328" bestFit="1" customWidth="1"/>
    <col min="11012" max="11012" width="3.7109375" style="328" customWidth="1"/>
    <col min="11013" max="11013" width="12.28515625" style="328" bestFit="1" customWidth="1"/>
    <col min="11014" max="11014" width="3.7109375" style="328" customWidth="1"/>
    <col min="11015" max="11015" width="10" style="328" bestFit="1" customWidth="1"/>
    <col min="11016" max="11016" width="3.7109375" style="328" customWidth="1"/>
    <col min="11017" max="11017" width="10" style="328" bestFit="1" customWidth="1"/>
    <col min="11018" max="11018" width="3.7109375" style="328" customWidth="1"/>
    <col min="11019" max="11019" width="12.5703125" style="328" bestFit="1" customWidth="1"/>
    <col min="11020" max="11020" width="7.28515625" style="328" customWidth="1"/>
    <col min="11021" max="11264" width="9.140625" style="328"/>
    <col min="11265" max="11265" width="15.85546875" style="328" bestFit="1" customWidth="1"/>
    <col min="11266" max="11266" width="3.7109375" style="328" customWidth="1"/>
    <col min="11267" max="11267" width="45.28515625" style="328" bestFit="1" customWidth="1"/>
    <col min="11268" max="11268" width="3.7109375" style="328" customWidth="1"/>
    <col min="11269" max="11269" width="12.28515625" style="328" bestFit="1" customWidth="1"/>
    <col min="11270" max="11270" width="3.7109375" style="328" customWidth="1"/>
    <col min="11271" max="11271" width="10" style="328" bestFit="1" customWidth="1"/>
    <col min="11272" max="11272" width="3.7109375" style="328" customWidth="1"/>
    <col min="11273" max="11273" width="10" style="328" bestFit="1" customWidth="1"/>
    <col min="11274" max="11274" width="3.7109375" style="328" customWidth="1"/>
    <col min="11275" max="11275" width="12.5703125" style="328" bestFit="1" customWidth="1"/>
    <col min="11276" max="11276" width="7.28515625" style="328" customWidth="1"/>
    <col min="11277" max="11520" width="9.140625" style="328"/>
    <col min="11521" max="11521" width="15.85546875" style="328" bestFit="1" customWidth="1"/>
    <col min="11522" max="11522" width="3.7109375" style="328" customWidth="1"/>
    <col min="11523" max="11523" width="45.28515625" style="328" bestFit="1" customWidth="1"/>
    <col min="11524" max="11524" width="3.7109375" style="328" customWidth="1"/>
    <col min="11525" max="11525" width="12.28515625" style="328" bestFit="1" customWidth="1"/>
    <col min="11526" max="11526" width="3.7109375" style="328" customWidth="1"/>
    <col min="11527" max="11527" width="10" style="328" bestFit="1" customWidth="1"/>
    <col min="11528" max="11528" width="3.7109375" style="328" customWidth="1"/>
    <col min="11529" max="11529" width="10" style="328" bestFit="1" customWidth="1"/>
    <col min="11530" max="11530" width="3.7109375" style="328" customWidth="1"/>
    <col min="11531" max="11531" width="12.5703125" style="328" bestFit="1" customWidth="1"/>
    <col min="11532" max="11532" width="7.28515625" style="328" customWidth="1"/>
    <col min="11533" max="11776" width="9.140625" style="328"/>
    <col min="11777" max="11777" width="15.85546875" style="328" bestFit="1" customWidth="1"/>
    <col min="11778" max="11778" width="3.7109375" style="328" customWidth="1"/>
    <col min="11779" max="11779" width="45.28515625" style="328" bestFit="1" customWidth="1"/>
    <col min="11780" max="11780" width="3.7109375" style="328" customWidth="1"/>
    <col min="11781" max="11781" width="12.28515625" style="328" bestFit="1" customWidth="1"/>
    <col min="11782" max="11782" width="3.7109375" style="328" customWidth="1"/>
    <col min="11783" max="11783" width="10" style="328" bestFit="1" customWidth="1"/>
    <col min="11784" max="11784" width="3.7109375" style="328" customWidth="1"/>
    <col min="11785" max="11785" width="10" style="328" bestFit="1" customWidth="1"/>
    <col min="11786" max="11786" width="3.7109375" style="328" customWidth="1"/>
    <col min="11787" max="11787" width="12.5703125" style="328" bestFit="1" customWidth="1"/>
    <col min="11788" max="11788" width="7.28515625" style="328" customWidth="1"/>
    <col min="11789" max="12032" width="9.140625" style="328"/>
    <col min="12033" max="12033" width="15.85546875" style="328" bestFit="1" customWidth="1"/>
    <col min="12034" max="12034" width="3.7109375" style="328" customWidth="1"/>
    <col min="12035" max="12035" width="45.28515625" style="328" bestFit="1" customWidth="1"/>
    <col min="12036" max="12036" width="3.7109375" style="328" customWidth="1"/>
    <col min="12037" max="12037" width="12.28515625" style="328" bestFit="1" customWidth="1"/>
    <col min="12038" max="12038" width="3.7109375" style="328" customWidth="1"/>
    <col min="12039" max="12039" width="10" style="328" bestFit="1" customWidth="1"/>
    <col min="12040" max="12040" width="3.7109375" style="328" customWidth="1"/>
    <col min="12041" max="12041" width="10" style="328" bestFit="1" customWidth="1"/>
    <col min="12042" max="12042" width="3.7109375" style="328" customWidth="1"/>
    <col min="12043" max="12043" width="12.5703125" style="328" bestFit="1" customWidth="1"/>
    <col min="12044" max="12044" width="7.28515625" style="328" customWidth="1"/>
    <col min="12045" max="12288" width="9.140625" style="328"/>
    <col min="12289" max="12289" width="15.85546875" style="328" bestFit="1" customWidth="1"/>
    <col min="12290" max="12290" width="3.7109375" style="328" customWidth="1"/>
    <col min="12291" max="12291" width="45.28515625" style="328" bestFit="1" customWidth="1"/>
    <col min="12292" max="12292" width="3.7109375" style="328" customWidth="1"/>
    <col min="12293" max="12293" width="12.28515625" style="328" bestFit="1" customWidth="1"/>
    <col min="12294" max="12294" width="3.7109375" style="328" customWidth="1"/>
    <col min="12295" max="12295" width="10" style="328" bestFit="1" customWidth="1"/>
    <col min="12296" max="12296" width="3.7109375" style="328" customWidth="1"/>
    <col min="12297" max="12297" width="10" style="328" bestFit="1" customWidth="1"/>
    <col min="12298" max="12298" width="3.7109375" style="328" customWidth="1"/>
    <col min="12299" max="12299" width="12.5703125" style="328" bestFit="1" customWidth="1"/>
    <col min="12300" max="12300" width="7.28515625" style="328" customWidth="1"/>
    <col min="12301" max="12544" width="9.140625" style="328"/>
    <col min="12545" max="12545" width="15.85546875" style="328" bestFit="1" customWidth="1"/>
    <col min="12546" max="12546" width="3.7109375" style="328" customWidth="1"/>
    <col min="12547" max="12547" width="45.28515625" style="328" bestFit="1" customWidth="1"/>
    <col min="12548" max="12548" width="3.7109375" style="328" customWidth="1"/>
    <col min="12549" max="12549" width="12.28515625" style="328" bestFit="1" customWidth="1"/>
    <col min="12550" max="12550" width="3.7109375" style="328" customWidth="1"/>
    <col min="12551" max="12551" width="10" style="328" bestFit="1" customWidth="1"/>
    <col min="12552" max="12552" width="3.7109375" style="328" customWidth="1"/>
    <col min="12553" max="12553" width="10" style="328" bestFit="1" customWidth="1"/>
    <col min="12554" max="12554" width="3.7109375" style="328" customWidth="1"/>
    <col min="12555" max="12555" width="12.5703125" style="328" bestFit="1" customWidth="1"/>
    <col min="12556" max="12556" width="7.28515625" style="328" customWidth="1"/>
    <col min="12557" max="12800" width="9.140625" style="328"/>
    <col min="12801" max="12801" width="15.85546875" style="328" bestFit="1" customWidth="1"/>
    <col min="12802" max="12802" width="3.7109375" style="328" customWidth="1"/>
    <col min="12803" max="12803" width="45.28515625" style="328" bestFit="1" customWidth="1"/>
    <col min="12804" max="12804" width="3.7109375" style="328" customWidth="1"/>
    <col min="12805" max="12805" width="12.28515625" style="328" bestFit="1" customWidth="1"/>
    <col min="12806" max="12806" width="3.7109375" style="328" customWidth="1"/>
    <col min="12807" max="12807" width="10" style="328" bestFit="1" customWidth="1"/>
    <col min="12808" max="12808" width="3.7109375" style="328" customWidth="1"/>
    <col min="12809" max="12809" width="10" style="328" bestFit="1" customWidth="1"/>
    <col min="12810" max="12810" width="3.7109375" style="328" customWidth="1"/>
    <col min="12811" max="12811" width="12.5703125" style="328" bestFit="1" customWidth="1"/>
    <col min="12812" max="12812" width="7.28515625" style="328" customWidth="1"/>
    <col min="12813" max="13056" width="9.140625" style="328"/>
    <col min="13057" max="13057" width="15.85546875" style="328" bestFit="1" customWidth="1"/>
    <col min="13058" max="13058" width="3.7109375" style="328" customWidth="1"/>
    <col min="13059" max="13059" width="45.28515625" style="328" bestFit="1" customWidth="1"/>
    <col min="13060" max="13060" width="3.7109375" style="328" customWidth="1"/>
    <col min="13061" max="13061" width="12.28515625" style="328" bestFit="1" customWidth="1"/>
    <col min="13062" max="13062" width="3.7109375" style="328" customWidth="1"/>
    <col min="13063" max="13063" width="10" style="328" bestFit="1" customWidth="1"/>
    <col min="13064" max="13064" width="3.7109375" style="328" customWidth="1"/>
    <col min="13065" max="13065" width="10" style="328" bestFit="1" customWidth="1"/>
    <col min="13066" max="13066" width="3.7109375" style="328" customWidth="1"/>
    <col min="13067" max="13067" width="12.5703125" style="328" bestFit="1" customWidth="1"/>
    <col min="13068" max="13068" width="7.28515625" style="328" customWidth="1"/>
    <col min="13069" max="13312" width="9.140625" style="328"/>
    <col min="13313" max="13313" width="15.85546875" style="328" bestFit="1" customWidth="1"/>
    <col min="13314" max="13314" width="3.7109375" style="328" customWidth="1"/>
    <col min="13315" max="13315" width="45.28515625" style="328" bestFit="1" customWidth="1"/>
    <col min="13316" max="13316" width="3.7109375" style="328" customWidth="1"/>
    <col min="13317" max="13317" width="12.28515625" style="328" bestFit="1" customWidth="1"/>
    <col min="13318" max="13318" width="3.7109375" style="328" customWidth="1"/>
    <col min="13319" max="13319" width="10" style="328" bestFit="1" customWidth="1"/>
    <col min="13320" max="13320" width="3.7109375" style="328" customWidth="1"/>
    <col min="13321" max="13321" width="10" style="328" bestFit="1" customWidth="1"/>
    <col min="13322" max="13322" width="3.7109375" style="328" customWidth="1"/>
    <col min="13323" max="13323" width="12.5703125" style="328" bestFit="1" customWidth="1"/>
    <col min="13324" max="13324" width="7.28515625" style="328" customWidth="1"/>
    <col min="13325" max="13568" width="9.140625" style="328"/>
    <col min="13569" max="13569" width="15.85546875" style="328" bestFit="1" customWidth="1"/>
    <col min="13570" max="13570" width="3.7109375" style="328" customWidth="1"/>
    <col min="13571" max="13571" width="45.28515625" style="328" bestFit="1" customWidth="1"/>
    <col min="13572" max="13572" width="3.7109375" style="328" customWidth="1"/>
    <col min="13573" max="13573" width="12.28515625" style="328" bestFit="1" customWidth="1"/>
    <col min="13574" max="13574" width="3.7109375" style="328" customWidth="1"/>
    <col min="13575" max="13575" width="10" style="328" bestFit="1" customWidth="1"/>
    <col min="13576" max="13576" width="3.7109375" style="328" customWidth="1"/>
    <col min="13577" max="13577" width="10" style="328" bestFit="1" customWidth="1"/>
    <col min="13578" max="13578" width="3.7109375" style="328" customWidth="1"/>
    <col min="13579" max="13579" width="12.5703125" style="328" bestFit="1" customWidth="1"/>
    <col min="13580" max="13580" width="7.28515625" style="328" customWidth="1"/>
    <col min="13581" max="13824" width="9.140625" style="328"/>
    <col min="13825" max="13825" width="15.85546875" style="328" bestFit="1" customWidth="1"/>
    <col min="13826" max="13826" width="3.7109375" style="328" customWidth="1"/>
    <col min="13827" max="13827" width="45.28515625" style="328" bestFit="1" customWidth="1"/>
    <col min="13828" max="13828" width="3.7109375" style="328" customWidth="1"/>
    <col min="13829" max="13829" width="12.28515625" style="328" bestFit="1" customWidth="1"/>
    <col min="13830" max="13830" width="3.7109375" style="328" customWidth="1"/>
    <col min="13831" max="13831" width="10" style="328" bestFit="1" customWidth="1"/>
    <col min="13832" max="13832" width="3.7109375" style="328" customWidth="1"/>
    <col min="13833" max="13833" width="10" style="328" bestFit="1" customWidth="1"/>
    <col min="13834" max="13834" width="3.7109375" style="328" customWidth="1"/>
    <col min="13835" max="13835" width="12.5703125" style="328" bestFit="1" customWidth="1"/>
    <col min="13836" max="13836" width="7.28515625" style="328" customWidth="1"/>
    <col min="13837" max="14080" width="9.140625" style="328"/>
    <col min="14081" max="14081" width="15.85546875" style="328" bestFit="1" customWidth="1"/>
    <col min="14082" max="14082" width="3.7109375" style="328" customWidth="1"/>
    <col min="14083" max="14083" width="45.28515625" style="328" bestFit="1" customWidth="1"/>
    <col min="14084" max="14084" width="3.7109375" style="328" customWidth="1"/>
    <col min="14085" max="14085" width="12.28515625" style="328" bestFit="1" customWidth="1"/>
    <col min="14086" max="14086" width="3.7109375" style="328" customWidth="1"/>
    <col min="14087" max="14087" width="10" style="328" bestFit="1" customWidth="1"/>
    <col min="14088" max="14088" width="3.7109375" style="328" customWidth="1"/>
    <col min="14089" max="14089" width="10" style="328" bestFit="1" customWidth="1"/>
    <col min="14090" max="14090" width="3.7109375" style="328" customWidth="1"/>
    <col min="14091" max="14091" width="12.5703125" style="328" bestFit="1" customWidth="1"/>
    <col min="14092" max="14092" width="7.28515625" style="328" customWidth="1"/>
    <col min="14093" max="14336" width="9.140625" style="328"/>
    <col min="14337" max="14337" width="15.85546875" style="328" bestFit="1" customWidth="1"/>
    <col min="14338" max="14338" width="3.7109375" style="328" customWidth="1"/>
    <col min="14339" max="14339" width="45.28515625" style="328" bestFit="1" customWidth="1"/>
    <col min="14340" max="14340" width="3.7109375" style="328" customWidth="1"/>
    <col min="14341" max="14341" width="12.28515625" style="328" bestFit="1" customWidth="1"/>
    <col min="14342" max="14342" width="3.7109375" style="328" customWidth="1"/>
    <col min="14343" max="14343" width="10" style="328" bestFit="1" customWidth="1"/>
    <col min="14344" max="14344" width="3.7109375" style="328" customWidth="1"/>
    <col min="14345" max="14345" width="10" style="328" bestFit="1" customWidth="1"/>
    <col min="14346" max="14346" width="3.7109375" style="328" customWidth="1"/>
    <col min="14347" max="14347" width="12.5703125" style="328" bestFit="1" customWidth="1"/>
    <col min="14348" max="14348" width="7.28515625" style="328" customWidth="1"/>
    <col min="14349" max="14592" width="9.140625" style="328"/>
    <col min="14593" max="14593" width="15.85546875" style="328" bestFit="1" customWidth="1"/>
    <col min="14594" max="14594" width="3.7109375" style="328" customWidth="1"/>
    <col min="14595" max="14595" width="45.28515625" style="328" bestFit="1" customWidth="1"/>
    <col min="14596" max="14596" width="3.7109375" style="328" customWidth="1"/>
    <col min="14597" max="14597" width="12.28515625" style="328" bestFit="1" customWidth="1"/>
    <col min="14598" max="14598" width="3.7109375" style="328" customWidth="1"/>
    <col min="14599" max="14599" width="10" style="328" bestFit="1" customWidth="1"/>
    <col min="14600" max="14600" width="3.7109375" style="328" customWidth="1"/>
    <col min="14601" max="14601" width="10" style="328" bestFit="1" customWidth="1"/>
    <col min="14602" max="14602" width="3.7109375" style="328" customWidth="1"/>
    <col min="14603" max="14603" width="12.5703125" style="328" bestFit="1" customWidth="1"/>
    <col min="14604" max="14604" width="7.28515625" style="328" customWidth="1"/>
    <col min="14605" max="14848" width="9.140625" style="328"/>
    <col min="14849" max="14849" width="15.85546875" style="328" bestFit="1" customWidth="1"/>
    <col min="14850" max="14850" width="3.7109375" style="328" customWidth="1"/>
    <col min="14851" max="14851" width="45.28515625" style="328" bestFit="1" customWidth="1"/>
    <col min="14852" max="14852" width="3.7109375" style="328" customWidth="1"/>
    <col min="14853" max="14853" width="12.28515625" style="328" bestFit="1" customWidth="1"/>
    <col min="14854" max="14854" width="3.7109375" style="328" customWidth="1"/>
    <col min="14855" max="14855" width="10" style="328" bestFit="1" customWidth="1"/>
    <col min="14856" max="14856" width="3.7109375" style="328" customWidth="1"/>
    <col min="14857" max="14857" width="10" style="328" bestFit="1" customWidth="1"/>
    <col min="14858" max="14858" width="3.7109375" style="328" customWidth="1"/>
    <col min="14859" max="14859" width="12.5703125" style="328" bestFit="1" customWidth="1"/>
    <col min="14860" max="14860" width="7.28515625" style="328" customWidth="1"/>
    <col min="14861" max="15104" width="9.140625" style="328"/>
    <col min="15105" max="15105" width="15.85546875" style="328" bestFit="1" customWidth="1"/>
    <col min="15106" max="15106" width="3.7109375" style="328" customWidth="1"/>
    <col min="15107" max="15107" width="45.28515625" style="328" bestFit="1" customWidth="1"/>
    <col min="15108" max="15108" width="3.7109375" style="328" customWidth="1"/>
    <col min="15109" max="15109" width="12.28515625" style="328" bestFit="1" customWidth="1"/>
    <col min="15110" max="15110" width="3.7109375" style="328" customWidth="1"/>
    <col min="15111" max="15111" width="10" style="328" bestFit="1" customWidth="1"/>
    <col min="15112" max="15112" width="3.7109375" style="328" customWidth="1"/>
    <col min="15113" max="15113" width="10" style="328" bestFit="1" customWidth="1"/>
    <col min="15114" max="15114" width="3.7109375" style="328" customWidth="1"/>
    <col min="15115" max="15115" width="12.5703125" style="328" bestFit="1" customWidth="1"/>
    <col min="15116" max="15116" width="7.28515625" style="328" customWidth="1"/>
    <col min="15117" max="15360" width="9.140625" style="328"/>
    <col min="15361" max="15361" width="15.85546875" style="328" bestFit="1" customWidth="1"/>
    <col min="15362" max="15362" width="3.7109375" style="328" customWidth="1"/>
    <col min="15363" max="15363" width="45.28515625" style="328" bestFit="1" customWidth="1"/>
    <col min="15364" max="15364" width="3.7109375" style="328" customWidth="1"/>
    <col min="15365" max="15365" width="12.28515625" style="328" bestFit="1" customWidth="1"/>
    <col min="15366" max="15366" width="3.7109375" style="328" customWidth="1"/>
    <col min="15367" max="15367" width="10" style="328" bestFit="1" customWidth="1"/>
    <col min="15368" max="15368" width="3.7109375" style="328" customWidth="1"/>
    <col min="15369" max="15369" width="10" style="328" bestFit="1" customWidth="1"/>
    <col min="15370" max="15370" width="3.7109375" style="328" customWidth="1"/>
    <col min="15371" max="15371" width="12.5703125" style="328" bestFit="1" customWidth="1"/>
    <col min="15372" max="15372" width="7.28515625" style="328" customWidth="1"/>
    <col min="15373" max="15616" width="9.140625" style="328"/>
    <col min="15617" max="15617" width="15.85546875" style="328" bestFit="1" customWidth="1"/>
    <col min="15618" max="15618" width="3.7109375" style="328" customWidth="1"/>
    <col min="15619" max="15619" width="45.28515625" style="328" bestFit="1" customWidth="1"/>
    <col min="15620" max="15620" width="3.7109375" style="328" customWidth="1"/>
    <col min="15621" max="15621" width="12.28515625" style="328" bestFit="1" customWidth="1"/>
    <col min="15622" max="15622" width="3.7109375" style="328" customWidth="1"/>
    <col min="15623" max="15623" width="10" style="328" bestFit="1" customWidth="1"/>
    <col min="15624" max="15624" width="3.7109375" style="328" customWidth="1"/>
    <col min="15625" max="15625" width="10" style="328" bestFit="1" customWidth="1"/>
    <col min="15626" max="15626" width="3.7109375" style="328" customWidth="1"/>
    <col min="15627" max="15627" width="12.5703125" style="328" bestFit="1" customWidth="1"/>
    <col min="15628" max="15628" width="7.28515625" style="328" customWidth="1"/>
    <col min="15629" max="15872" width="9.140625" style="328"/>
    <col min="15873" max="15873" width="15.85546875" style="328" bestFit="1" customWidth="1"/>
    <col min="15874" max="15874" width="3.7109375" style="328" customWidth="1"/>
    <col min="15875" max="15875" width="45.28515625" style="328" bestFit="1" customWidth="1"/>
    <col min="15876" max="15876" width="3.7109375" style="328" customWidth="1"/>
    <col min="15877" max="15877" width="12.28515625" style="328" bestFit="1" customWidth="1"/>
    <col min="15878" max="15878" width="3.7109375" style="328" customWidth="1"/>
    <col min="15879" max="15879" width="10" style="328" bestFit="1" customWidth="1"/>
    <col min="15880" max="15880" width="3.7109375" style="328" customWidth="1"/>
    <col min="15881" max="15881" width="10" style="328" bestFit="1" customWidth="1"/>
    <col min="15882" max="15882" width="3.7109375" style="328" customWidth="1"/>
    <col min="15883" max="15883" width="12.5703125" style="328" bestFit="1" customWidth="1"/>
    <col min="15884" max="15884" width="7.28515625" style="328" customWidth="1"/>
    <col min="15885" max="16128" width="9.140625" style="328"/>
    <col min="16129" max="16129" width="15.85546875" style="328" bestFit="1" customWidth="1"/>
    <col min="16130" max="16130" width="3.7109375" style="328" customWidth="1"/>
    <col min="16131" max="16131" width="45.28515625" style="328" bestFit="1" customWidth="1"/>
    <col min="16132" max="16132" width="3.7109375" style="328" customWidth="1"/>
    <col min="16133" max="16133" width="12.28515625" style="328" bestFit="1" customWidth="1"/>
    <col min="16134" max="16134" width="3.7109375" style="328" customWidth="1"/>
    <col min="16135" max="16135" width="10" style="328" bestFit="1" customWidth="1"/>
    <col min="16136" max="16136" width="3.7109375" style="328" customWidth="1"/>
    <col min="16137" max="16137" width="10" style="328" bestFit="1" customWidth="1"/>
    <col min="16138" max="16138" width="3.7109375" style="328" customWidth="1"/>
    <col min="16139" max="16139" width="12.5703125" style="328" bestFit="1" customWidth="1"/>
    <col min="16140" max="16140" width="7.28515625" style="328" customWidth="1"/>
    <col min="16141" max="16384" width="9.140625" style="328"/>
  </cols>
  <sheetData>
    <row r="1" spans="1:12">
      <c r="A1" s="306"/>
      <c r="B1" s="307"/>
      <c r="J1" s="306" t="s">
        <v>158</v>
      </c>
      <c r="K1" s="307"/>
      <c r="L1" s="307"/>
    </row>
    <row r="2" spans="1:12">
      <c r="A2" s="273" t="s">
        <v>257</v>
      </c>
      <c r="B2" s="273" t="s">
        <v>258</v>
      </c>
      <c r="C2" s="274"/>
      <c r="D2" s="274"/>
      <c r="E2" s="275" t="s">
        <v>259</v>
      </c>
      <c r="F2" s="276"/>
      <c r="G2" s="275" t="s">
        <v>260</v>
      </c>
      <c r="H2" s="276"/>
      <c r="I2" s="275" t="s">
        <v>261</v>
      </c>
      <c r="J2" s="276"/>
      <c r="K2" s="275" t="s">
        <v>262</v>
      </c>
      <c r="L2" s="276"/>
    </row>
    <row r="3" spans="1:12">
      <c r="A3" s="339">
        <v>1</v>
      </c>
      <c r="B3" s="339" t="s">
        <v>264</v>
      </c>
      <c r="C3" s="340"/>
      <c r="D3" s="340"/>
      <c r="E3" s="355">
        <v>5626778.5</v>
      </c>
      <c r="F3" s="342"/>
      <c r="G3" s="355">
        <v>10670277.199999999</v>
      </c>
      <c r="H3" s="342"/>
      <c r="I3" s="355">
        <v>8058482.6799999997</v>
      </c>
      <c r="J3" s="342"/>
      <c r="K3" s="355">
        <v>8238573.0199999996</v>
      </c>
      <c r="L3" s="294" t="e">
        <f>VLOOKUP(A3,#REF!,3,0)</f>
        <v>#REF!</v>
      </c>
    </row>
    <row r="4" spans="1:12">
      <c r="A4" s="339" t="s">
        <v>269</v>
      </c>
      <c r="B4" s="337" t="s">
        <v>158</v>
      </c>
      <c r="C4" s="339" t="s">
        <v>270</v>
      </c>
      <c r="D4" s="340"/>
      <c r="E4" s="355">
        <v>5271986.09</v>
      </c>
      <c r="F4" s="342"/>
      <c r="G4" s="355">
        <v>10110745.99</v>
      </c>
      <c r="H4" s="342"/>
      <c r="I4" s="355">
        <v>8050295.96</v>
      </c>
      <c r="J4" s="342"/>
      <c r="K4" s="355">
        <v>7332436.1200000001</v>
      </c>
      <c r="L4" s="294" t="e">
        <f>VLOOKUP(A4,#REF!,3,0)</f>
        <v>#REF!</v>
      </c>
    </row>
    <row r="5" spans="1:12">
      <c r="A5" s="339" t="s">
        <v>274</v>
      </c>
      <c r="B5" s="337" t="s">
        <v>158</v>
      </c>
      <c r="C5" s="339" t="s">
        <v>275</v>
      </c>
      <c r="D5" s="340"/>
      <c r="E5" s="355">
        <v>5075946.32</v>
      </c>
      <c r="F5" s="342"/>
      <c r="G5" s="355">
        <v>9316048.3200000003</v>
      </c>
      <c r="H5" s="342"/>
      <c r="I5" s="355">
        <v>7166897.2300000004</v>
      </c>
      <c r="J5" s="342"/>
      <c r="K5" s="355">
        <v>7225097.4100000001</v>
      </c>
      <c r="L5" s="294" t="e">
        <f>VLOOKUP(A5,#REF!,3,0)</f>
        <v>#REF!</v>
      </c>
    </row>
    <row r="6" spans="1:12">
      <c r="A6" s="339" t="s">
        <v>280</v>
      </c>
      <c r="B6" s="337" t="s">
        <v>158</v>
      </c>
      <c r="C6" s="339" t="s">
        <v>275</v>
      </c>
      <c r="D6" s="340"/>
      <c r="E6" s="355">
        <v>5075946.32</v>
      </c>
      <c r="F6" s="342"/>
      <c r="G6" s="355">
        <v>9316048.3200000003</v>
      </c>
      <c r="H6" s="342"/>
      <c r="I6" s="355">
        <v>7166897.2300000004</v>
      </c>
      <c r="J6" s="342"/>
      <c r="K6" s="355">
        <v>7225097.4100000001</v>
      </c>
      <c r="L6" s="294" t="e">
        <f>VLOOKUP(A6,#REF!,3,0)</f>
        <v>#REF!</v>
      </c>
    </row>
    <row r="7" spans="1:12">
      <c r="A7" s="339" t="s">
        <v>281</v>
      </c>
      <c r="B7" s="337" t="s">
        <v>158</v>
      </c>
      <c r="C7" s="339" t="s">
        <v>282</v>
      </c>
      <c r="D7" s="340"/>
      <c r="E7" s="355">
        <v>25887.82</v>
      </c>
      <c r="F7" s="342"/>
      <c r="G7" s="355">
        <v>302821</v>
      </c>
      <c r="H7" s="342"/>
      <c r="I7" s="355">
        <v>93523.23</v>
      </c>
      <c r="J7" s="342"/>
      <c r="K7" s="355">
        <v>235185.59</v>
      </c>
      <c r="L7" s="294" t="e">
        <f>VLOOKUP(A7,#REF!,3,0)</f>
        <v>#REF!</v>
      </c>
    </row>
    <row r="8" spans="1:12">
      <c r="A8" s="343" t="s">
        <v>285</v>
      </c>
      <c r="B8" s="337" t="s">
        <v>158</v>
      </c>
      <c r="C8" s="343" t="s">
        <v>286</v>
      </c>
      <c r="D8" s="344"/>
      <c r="E8" s="356">
        <v>25887.82</v>
      </c>
      <c r="F8" s="346"/>
      <c r="G8" s="345">
        <v>0</v>
      </c>
      <c r="H8" s="346"/>
      <c r="I8" s="356">
        <v>1000</v>
      </c>
      <c r="J8" s="346"/>
      <c r="K8" s="356">
        <v>24887.82</v>
      </c>
      <c r="L8" s="294" t="e">
        <f>VLOOKUP(A8,#REF!,3,0)</f>
        <v>#REF!</v>
      </c>
    </row>
    <row r="9" spans="1:12">
      <c r="A9" s="343" t="s">
        <v>288</v>
      </c>
      <c r="B9" s="337" t="s">
        <v>158</v>
      </c>
      <c r="C9" s="343" t="s">
        <v>4758</v>
      </c>
      <c r="D9" s="344"/>
      <c r="E9" s="345">
        <v>0</v>
      </c>
      <c r="F9" s="346"/>
      <c r="G9" s="356">
        <v>302821</v>
      </c>
      <c r="H9" s="346"/>
      <c r="I9" s="356">
        <v>92523.23</v>
      </c>
      <c r="J9" s="346"/>
      <c r="K9" s="356">
        <v>210297.77</v>
      </c>
      <c r="L9" s="294" t="e">
        <f>VLOOKUP(A9,#REF!,3,0)</f>
        <v>#REF!</v>
      </c>
    </row>
    <row r="10" spans="1:12">
      <c r="A10" s="347"/>
      <c r="B10" s="337"/>
      <c r="C10" s="347"/>
      <c r="D10" s="348"/>
      <c r="E10" s="348"/>
      <c r="F10" s="348"/>
      <c r="G10" s="348"/>
      <c r="H10" s="348"/>
      <c r="I10" s="348"/>
      <c r="J10" s="348"/>
      <c r="K10" s="348"/>
      <c r="L10" s="294"/>
    </row>
    <row r="11" spans="1:12">
      <c r="A11" s="339" t="s">
        <v>291</v>
      </c>
      <c r="B11" s="337" t="s">
        <v>158</v>
      </c>
      <c r="C11" s="339" t="s">
        <v>292</v>
      </c>
      <c r="D11" s="340"/>
      <c r="E11" s="355">
        <v>2894.9</v>
      </c>
      <c r="F11" s="342"/>
      <c r="G11" s="355">
        <v>3690432.47</v>
      </c>
      <c r="H11" s="342"/>
      <c r="I11" s="355">
        <v>3691760.83</v>
      </c>
      <c r="J11" s="342"/>
      <c r="K11" s="355">
        <v>1566.54</v>
      </c>
      <c r="L11" s="294" t="e">
        <f>VLOOKUP(A11,#REF!,3,0)</f>
        <v>#REF!</v>
      </c>
    </row>
    <row r="12" spans="1:12">
      <c r="A12" s="343" t="s">
        <v>297</v>
      </c>
      <c r="B12" s="337" t="s">
        <v>158</v>
      </c>
      <c r="C12" s="343" t="s">
        <v>4021</v>
      </c>
      <c r="D12" s="344"/>
      <c r="E12" s="356">
        <v>2894.89</v>
      </c>
      <c r="F12" s="346"/>
      <c r="G12" s="356">
        <v>6565</v>
      </c>
      <c r="H12" s="346"/>
      <c r="I12" s="356">
        <v>7893.36</v>
      </c>
      <c r="J12" s="346"/>
      <c r="K12" s="356">
        <v>1566.53</v>
      </c>
      <c r="L12" s="294" t="e">
        <f>VLOOKUP(A12,#REF!,3,0)</f>
        <v>#REF!</v>
      </c>
    </row>
    <row r="13" spans="1:12">
      <c r="A13" s="343" t="s">
        <v>303</v>
      </c>
      <c r="B13" s="337" t="s">
        <v>158</v>
      </c>
      <c r="C13" s="343" t="s">
        <v>4023</v>
      </c>
      <c r="D13" s="344"/>
      <c r="E13" s="345">
        <v>0</v>
      </c>
      <c r="F13" s="346"/>
      <c r="G13" s="356">
        <v>2652260.6800000002</v>
      </c>
      <c r="H13" s="346"/>
      <c r="I13" s="356">
        <v>2652260.6800000002</v>
      </c>
      <c r="J13" s="346"/>
      <c r="K13" s="345">
        <v>0</v>
      </c>
      <c r="L13" s="294" t="e">
        <f>VLOOKUP(A13,#REF!,3,0)</f>
        <v>#REF!</v>
      </c>
    </row>
    <row r="14" spans="1:12">
      <c r="A14" s="343" t="s">
        <v>309</v>
      </c>
      <c r="B14" s="337" t="s">
        <v>158</v>
      </c>
      <c r="C14" s="343" t="s">
        <v>4025</v>
      </c>
      <c r="D14" s="344"/>
      <c r="E14" s="345">
        <v>0</v>
      </c>
      <c r="F14" s="346"/>
      <c r="G14" s="356">
        <v>668068.79</v>
      </c>
      <c r="H14" s="346"/>
      <c r="I14" s="356">
        <v>668068.79</v>
      </c>
      <c r="J14" s="346"/>
      <c r="K14" s="345">
        <v>0</v>
      </c>
      <c r="L14" s="294" t="e">
        <f>VLOOKUP(A14,#REF!,3,0)</f>
        <v>#REF!</v>
      </c>
    </row>
    <row r="15" spans="1:12">
      <c r="A15" s="343" t="s">
        <v>315</v>
      </c>
      <c r="B15" s="337" t="s">
        <v>158</v>
      </c>
      <c r="C15" s="343" t="s">
        <v>4027</v>
      </c>
      <c r="D15" s="344"/>
      <c r="E15" s="345">
        <v>0</v>
      </c>
      <c r="F15" s="346"/>
      <c r="G15" s="356">
        <v>363538</v>
      </c>
      <c r="H15" s="346"/>
      <c r="I15" s="356">
        <v>363538</v>
      </c>
      <c r="J15" s="346"/>
      <c r="K15" s="345">
        <v>0</v>
      </c>
      <c r="L15" s="294" t="e">
        <f>VLOOKUP(A15,#REF!,3,0)</f>
        <v>#REF!</v>
      </c>
    </row>
    <row r="16" spans="1:12">
      <c r="A16" s="343" t="s">
        <v>321</v>
      </c>
      <c r="B16" s="337" t="s">
        <v>158</v>
      </c>
      <c r="C16" s="343" t="s">
        <v>4028</v>
      </c>
      <c r="D16" s="344"/>
      <c r="E16" s="345">
        <v>0.01</v>
      </c>
      <c r="F16" s="346"/>
      <c r="G16" s="345">
        <v>0</v>
      </c>
      <c r="H16" s="346"/>
      <c r="I16" s="345">
        <v>0</v>
      </c>
      <c r="J16" s="346"/>
      <c r="K16" s="345">
        <v>0.01</v>
      </c>
      <c r="L16" s="294" t="e">
        <f>VLOOKUP(A16,#REF!,3,0)</f>
        <v>#REF!</v>
      </c>
    </row>
    <row r="17" spans="1:12">
      <c r="A17" s="347"/>
      <c r="B17" s="337"/>
      <c r="C17" s="347"/>
      <c r="D17" s="348"/>
      <c r="E17" s="348"/>
      <c r="F17" s="348"/>
      <c r="G17" s="348"/>
      <c r="H17" s="348"/>
      <c r="I17" s="348"/>
      <c r="J17" s="348"/>
      <c r="K17" s="348"/>
      <c r="L17" s="294"/>
    </row>
    <row r="18" spans="1:12">
      <c r="A18" s="339" t="s">
        <v>329</v>
      </c>
      <c r="B18" s="337" t="s">
        <v>158</v>
      </c>
      <c r="C18" s="339" t="s">
        <v>330</v>
      </c>
      <c r="D18" s="340"/>
      <c r="E18" s="355">
        <v>4369118.2699999996</v>
      </c>
      <c r="F18" s="342"/>
      <c r="G18" s="355">
        <v>2354820.16</v>
      </c>
      <c r="H18" s="342"/>
      <c r="I18" s="355">
        <v>1331587.52</v>
      </c>
      <c r="J18" s="342"/>
      <c r="K18" s="355">
        <v>5392350.9100000001</v>
      </c>
      <c r="L18" s="294" t="e">
        <f>VLOOKUP(A18,#REF!,3,0)</f>
        <v>#REF!</v>
      </c>
    </row>
    <row r="19" spans="1:12">
      <c r="A19" s="343" t="s">
        <v>335</v>
      </c>
      <c r="B19" s="337" t="s">
        <v>158</v>
      </c>
      <c r="C19" s="343" t="s">
        <v>4251</v>
      </c>
      <c r="D19" s="344"/>
      <c r="E19" s="356">
        <v>103524.95</v>
      </c>
      <c r="F19" s="346"/>
      <c r="G19" s="356">
        <v>434403.12</v>
      </c>
      <c r="H19" s="346"/>
      <c r="I19" s="356">
        <v>233540.44</v>
      </c>
      <c r="J19" s="346"/>
      <c r="K19" s="356">
        <v>304387.63</v>
      </c>
      <c r="L19" s="294" t="e">
        <f>VLOOKUP(A19,#REF!,3,0)</f>
        <v>#REF!</v>
      </c>
    </row>
    <row r="20" spans="1:12">
      <c r="A20" s="343" t="s">
        <v>340</v>
      </c>
      <c r="B20" s="337" t="s">
        <v>158</v>
      </c>
      <c r="C20" s="343" t="s">
        <v>4253</v>
      </c>
      <c r="D20" s="344"/>
      <c r="E20" s="356">
        <v>528582.93999999994</v>
      </c>
      <c r="F20" s="346"/>
      <c r="G20" s="356">
        <v>1539312.56</v>
      </c>
      <c r="H20" s="346"/>
      <c r="I20" s="356">
        <v>827027.81</v>
      </c>
      <c r="J20" s="346"/>
      <c r="K20" s="356">
        <v>1240867.69</v>
      </c>
      <c r="L20" s="294" t="e">
        <f>VLOOKUP(A20,#REF!,3,0)</f>
        <v>#REF!</v>
      </c>
    </row>
    <row r="21" spans="1:12">
      <c r="A21" s="343" t="s">
        <v>4255</v>
      </c>
      <c r="B21" s="337" t="s">
        <v>158</v>
      </c>
      <c r="C21" s="343" t="s">
        <v>4256</v>
      </c>
      <c r="D21" s="344"/>
      <c r="E21" s="345">
        <v>229.79</v>
      </c>
      <c r="F21" s="346"/>
      <c r="G21" s="356">
        <v>130039.55</v>
      </c>
      <c r="H21" s="346"/>
      <c r="I21" s="345">
        <v>0</v>
      </c>
      <c r="J21" s="346"/>
      <c r="K21" s="356">
        <v>130269.34</v>
      </c>
      <c r="L21" s="294" t="e">
        <f>VLOOKUP(A21,#REF!,3,0)</f>
        <v>#REF!</v>
      </c>
    </row>
    <row r="22" spans="1:12">
      <c r="A22" s="343" t="s">
        <v>346</v>
      </c>
      <c r="B22" s="337" t="s">
        <v>158</v>
      </c>
      <c r="C22" s="343" t="s">
        <v>4030</v>
      </c>
      <c r="D22" s="344"/>
      <c r="E22" s="345">
        <v>0.01</v>
      </c>
      <c r="F22" s="346"/>
      <c r="G22" s="345">
        <v>0</v>
      </c>
      <c r="H22" s="346"/>
      <c r="I22" s="345">
        <v>0</v>
      </c>
      <c r="J22" s="346"/>
      <c r="K22" s="345">
        <v>0.01</v>
      </c>
      <c r="L22" s="294" t="e">
        <f>VLOOKUP(A22,#REF!,3,0)</f>
        <v>#REF!</v>
      </c>
    </row>
    <row r="23" spans="1:12">
      <c r="A23" s="343" t="s">
        <v>359</v>
      </c>
      <c r="B23" s="337" t="s">
        <v>158</v>
      </c>
      <c r="C23" s="343" t="s">
        <v>4031</v>
      </c>
      <c r="D23" s="344"/>
      <c r="E23" s="356">
        <v>439257.78</v>
      </c>
      <c r="F23" s="346"/>
      <c r="G23" s="356">
        <v>234404.5</v>
      </c>
      <c r="H23" s="346"/>
      <c r="I23" s="345">
        <v>144.69</v>
      </c>
      <c r="J23" s="346"/>
      <c r="K23" s="356">
        <v>673517.59</v>
      </c>
      <c r="L23" s="294" t="e">
        <f>VLOOKUP(A23,#REF!,3,0)</f>
        <v>#REF!</v>
      </c>
    </row>
    <row r="24" spans="1:12">
      <c r="A24" s="343" t="s">
        <v>365</v>
      </c>
      <c r="B24" s="337" t="s">
        <v>158</v>
      </c>
      <c r="C24" s="343" t="s">
        <v>4033</v>
      </c>
      <c r="D24" s="344"/>
      <c r="E24" s="356">
        <v>1251325.95</v>
      </c>
      <c r="F24" s="346"/>
      <c r="G24" s="356">
        <v>2941.33</v>
      </c>
      <c r="H24" s="346"/>
      <c r="I24" s="345">
        <v>0</v>
      </c>
      <c r="J24" s="346"/>
      <c r="K24" s="356">
        <v>1254267.28</v>
      </c>
      <c r="L24" s="294" t="e">
        <f>VLOOKUP(A24,#REF!,3,0)</f>
        <v>#REF!</v>
      </c>
    </row>
    <row r="25" spans="1:12">
      <c r="A25" s="343" t="s">
        <v>1885</v>
      </c>
      <c r="B25" s="337" t="s">
        <v>158</v>
      </c>
      <c r="C25" s="343" t="s">
        <v>4035</v>
      </c>
      <c r="D25" s="344"/>
      <c r="E25" s="356">
        <v>1223659.7</v>
      </c>
      <c r="F25" s="346"/>
      <c r="G25" s="356">
        <v>12342.44</v>
      </c>
      <c r="H25" s="346"/>
      <c r="I25" s="345">
        <v>0</v>
      </c>
      <c r="J25" s="346"/>
      <c r="K25" s="356">
        <v>1236002.1399999999</v>
      </c>
      <c r="L25" s="294" t="e">
        <f>VLOOKUP(A25,#REF!,3,0)</f>
        <v>#REF!</v>
      </c>
    </row>
    <row r="26" spans="1:12">
      <c r="A26" s="343" t="s">
        <v>1923</v>
      </c>
      <c r="B26" s="337" t="s">
        <v>158</v>
      </c>
      <c r="C26" s="343" t="s">
        <v>1924</v>
      </c>
      <c r="D26" s="344"/>
      <c r="E26" s="356">
        <v>136203.89000000001</v>
      </c>
      <c r="F26" s="346"/>
      <c r="G26" s="345">
        <v>32.56</v>
      </c>
      <c r="H26" s="346"/>
      <c r="I26" s="356">
        <v>136236.45000000001</v>
      </c>
      <c r="J26" s="346"/>
      <c r="K26" s="345">
        <v>0</v>
      </c>
      <c r="L26" s="294" t="e">
        <f>VLOOKUP(A26,#REF!,3,0)</f>
        <v>#REF!</v>
      </c>
    </row>
    <row r="27" spans="1:12">
      <c r="A27" s="343" t="s">
        <v>2494</v>
      </c>
      <c r="B27" s="337" t="s">
        <v>158</v>
      </c>
      <c r="C27" s="343" t="s">
        <v>4037</v>
      </c>
      <c r="D27" s="344"/>
      <c r="E27" s="356">
        <v>551774.77</v>
      </c>
      <c r="F27" s="346"/>
      <c r="G27" s="356">
        <v>1264.46</v>
      </c>
      <c r="H27" s="346"/>
      <c r="I27" s="345">
        <v>0</v>
      </c>
      <c r="J27" s="346"/>
      <c r="K27" s="356">
        <v>553039.23</v>
      </c>
      <c r="L27" s="294" t="e">
        <f>VLOOKUP(A27,#REF!,3,0)</f>
        <v>#REF!</v>
      </c>
    </row>
    <row r="28" spans="1:12">
      <c r="A28" s="343" t="s">
        <v>2497</v>
      </c>
      <c r="B28" s="337" t="s">
        <v>158</v>
      </c>
      <c r="C28" s="343" t="s">
        <v>4039</v>
      </c>
      <c r="D28" s="344"/>
      <c r="E28" s="356">
        <v>134558.49</v>
      </c>
      <c r="F28" s="346"/>
      <c r="G28" s="345">
        <v>79.64</v>
      </c>
      <c r="H28" s="346"/>
      <c r="I28" s="356">
        <v>134638.13</v>
      </c>
      <c r="J28" s="346"/>
      <c r="K28" s="345">
        <v>0</v>
      </c>
      <c r="L28" s="294" t="e">
        <f>VLOOKUP(A28,#REF!,3,0)</f>
        <v>#REF!</v>
      </c>
    </row>
    <row r="29" spans="1:12">
      <c r="A29" s="347"/>
      <c r="B29" s="337"/>
      <c r="C29" s="347"/>
      <c r="D29" s="348"/>
      <c r="E29" s="348"/>
      <c r="F29" s="348"/>
      <c r="G29" s="348"/>
      <c r="H29" s="348"/>
      <c r="I29" s="348"/>
      <c r="J29" s="348"/>
      <c r="K29" s="348"/>
      <c r="L29" s="294"/>
    </row>
    <row r="30" spans="1:12">
      <c r="A30" s="339" t="s">
        <v>385</v>
      </c>
      <c r="B30" s="337" t="s">
        <v>158</v>
      </c>
      <c r="C30" s="339" t="s">
        <v>386</v>
      </c>
      <c r="D30" s="340"/>
      <c r="E30" s="355">
        <v>677992.35</v>
      </c>
      <c r="F30" s="342"/>
      <c r="G30" s="355">
        <v>989002.87</v>
      </c>
      <c r="H30" s="342"/>
      <c r="I30" s="355">
        <v>71000.850000000006</v>
      </c>
      <c r="J30" s="342"/>
      <c r="K30" s="355">
        <v>1595994.37</v>
      </c>
      <c r="L30" s="294" t="e">
        <f>VLOOKUP(A30,#REF!,3,0)</f>
        <v>#REF!</v>
      </c>
    </row>
    <row r="31" spans="1:12">
      <c r="A31" s="343" t="s">
        <v>1887</v>
      </c>
      <c r="B31" s="337" t="s">
        <v>158</v>
      </c>
      <c r="C31" s="343" t="s">
        <v>4046</v>
      </c>
      <c r="D31" s="344"/>
      <c r="E31" s="356">
        <v>354281.33</v>
      </c>
      <c r="F31" s="346"/>
      <c r="G31" s="345">
        <v>272.08</v>
      </c>
      <c r="H31" s="346"/>
      <c r="I31" s="345">
        <v>0</v>
      </c>
      <c r="J31" s="346"/>
      <c r="K31" s="356">
        <v>354553.41</v>
      </c>
      <c r="L31" s="294" t="e">
        <f>VLOOKUP(A31,#REF!,3,0)</f>
        <v>#REF!</v>
      </c>
    </row>
    <row r="32" spans="1:12">
      <c r="A32" s="343" t="s">
        <v>4679</v>
      </c>
      <c r="B32" s="337" t="s">
        <v>158</v>
      </c>
      <c r="C32" s="343" t="s">
        <v>4680</v>
      </c>
      <c r="D32" s="344"/>
      <c r="E32" s="356">
        <v>8003.25</v>
      </c>
      <c r="F32" s="346"/>
      <c r="G32" s="345">
        <v>0.9</v>
      </c>
      <c r="H32" s="346"/>
      <c r="I32" s="345">
        <v>0</v>
      </c>
      <c r="J32" s="346"/>
      <c r="K32" s="356">
        <v>8004.15</v>
      </c>
      <c r="L32" s="294" t="e">
        <f>VLOOKUP(A32,#REF!,3,0)</f>
        <v>#REF!</v>
      </c>
    </row>
    <row r="33" spans="1:12">
      <c r="A33" s="343" t="s">
        <v>3539</v>
      </c>
      <c r="B33" s="337" t="s">
        <v>158</v>
      </c>
      <c r="C33" s="343" t="s">
        <v>4048</v>
      </c>
      <c r="D33" s="344"/>
      <c r="E33" s="356">
        <v>315707.77</v>
      </c>
      <c r="F33" s="346"/>
      <c r="G33" s="345">
        <v>681.13</v>
      </c>
      <c r="H33" s="346"/>
      <c r="I33" s="356">
        <v>30025.09</v>
      </c>
      <c r="J33" s="346"/>
      <c r="K33" s="356">
        <v>286363.81</v>
      </c>
      <c r="L33" s="294" t="e">
        <f>VLOOKUP(A33,#REF!,3,0)</f>
        <v>#REF!</v>
      </c>
    </row>
    <row r="34" spans="1:12">
      <c r="A34" s="343" t="s">
        <v>4733</v>
      </c>
      <c r="B34" s="337" t="s">
        <v>158</v>
      </c>
      <c r="C34" s="343" t="s">
        <v>4734</v>
      </c>
      <c r="D34" s="344"/>
      <c r="E34" s="345">
        <v>0</v>
      </c>
      <c r="F34" s="346"/>
      <c r="G34" s="356">
        <v>928047.66</v>
      </c>
      <c r="H34" s="346"/>
      <c r="I34" s="356">
        <v>40975.760000000002</v>
      </c>
      <c r="J34" s="346"/>
      <c r="K34" s="356">
        <v>887071.9</v>
      </c>
      <c r="L34" s="294" t="e">
        <f>VLOOKUP(A34,#REF!,3,0)</f>
        <v>#REF!</v>
      </c>
    </row>
    <row r="35" spans="1:12">
      <c r="A35" s="343" t="s">
        <v>4735</v>
      </c>
      <c r="B35" s="337" t="s">
        <v>158</v>
      </c>
      <c r="C35" s="343" t="s">
        <v>4736</v>
      </c>
      <c r="D35" s="344"/>
      <c r="E35" s="345">
        <v>0</v>
      </c>
      <c r="F35" s="346"/>
      <c r="G35" s="356">
        <v>60001.1</v>
      </c>
      <c r="H35" s="346"/>
      <c r="I35" s="345">
        <v>0</v>
      </c>
      <c r="J35" s="346"/>
      <c r="K35" s="356">
        <v>60001.1</v>
      </c>
      <c r="L35" s="294" t="e">
        <f>VLOOKUP(A35,#REF!,3,0)</f>
        <v>#REF!</v>
      </c>
    </row>
    <row r="36" spans="1:12">
      <c r="A36" s="347"/>
      <c r="B36" s="337"/>
      <c r="C36" s="347"/>
      <c r="D36" s="348"/>
      <c r="E36" s="348"/>
      <c r="F36" s="348"/>
      <c r="G36" s="348"/>
      <c r="H36" s="348"/>
      <c r="I36" s="348"/>
      <c r="J36" s="348"/>
      <c r="K36" s="348"/>
      <c r="L36" s="294"/>
    </row>
    <row r="37" spans="1:12">
      <c r="A37" s="339" t="s">
        <v>393</v>
      </c>
      <c r="B37" s="337" t="s">
        <v>158</v>
      </c>
      <c r="C37" s="339" t="s">
        <v>325</v>
      </c>
      <c r="D37" s="340"/>
      <c r="E37" s="341">
        <v>52.98</v>
      </c>
      <c r="F37" s="342"/>
      <c r="G37" s="355">
        <v>1978971.82</v>
      </c>
      <c r="H37" s="342"/>
      <c r="I37" s="355">
        <v>1979024.8</v>
      </c>
      <c r="J37" s="342"/>
      <c r="K37" s="341">
        <v>0</v>
      </c>
      <c r="L37" s="294" t="e">
        <f>VLOOKUP(A37,#REF!,3,0)</f>
        <v>#REF!</v>
      </c>
    </row>
    <row r="38" spans="1:12">
      <c r="A38" s="343" t="s">
        <v>3543</v>
      </c>
      <c r="B38" s="337" t="s">
        <v>158</v>
      </c>
      <c r="C38" s="343" t="s">
        <v>3540</v>
      </c>
      <c r="D38" s="344"/>
      <c r="E38" s="345">
        <v>52.98</v>
      </c>
      <c r="F38" s="346"/>
      <c r="G38" s="356">
        <v>994971.82</v>
      </c>
      <c r="H38" s="346"/>
      <c r="I38" s="356">
        <v>995024.8</v>
      </c>
      <c r="J38" s="346"/>
      <c r="K38" s="345">
        <v>0</v>
      </c>
      <c r="L38" s="294" t="e">
        <f>VLOOKUP(A38,#REF!,3,0)</f>
        <v>#REF!</v>
      </c>
    </row>
    <row r="39" spans="1:12">
      <c r="A39" s="343" t="s">
        <v>4737</v>
      </c>
      <c r="B39" s="337" t="s">
        <v>158</v>
      </c>
      <c r="C39" s="343" t="s">
        <v>4738</v>
      </c>
      <c r="D39" s="344"/>
      <c r="E39" s="345">
        <v>0</v>
      </c>
      <c r="F39" s="346"/>
      <c r="G39" s="356">
        <v>60000</v>
      </c>
      <c r="H39" s="346"/>
      <c r="I39" s="356">
        <v>60000</v>
      </c>
      <c r="J39" s="346"/>
      <c r="K39" s="345">
        <v>0</v>
      </c>
      <c r="L39" s="294" t="e">
        <f>VLOOKUP(A39,#REF!,3,0)</f>
        <v>#REF!</v>
      </c>
    </row>
    <row r="40" spans="1:12">
      <c r="A40" s="343" t="s">
        <v>4739</v>
      </c>
      <c r="B40" s="337" t="s">
        <v>158</v>
      </c>
      <c r="C40" s="343" t="s">
        <v>4740</v>
      </c>
      <c r="D40" s="344"/>
      <c r="E40" s="345">
        <v>0</v>
      </c>
      <c r="F40" s="346"/>
      <c r="G40" s="356">
        <v>924000</v>
      </c>
      <c r="H40" s="346"/>
      <c r="I40" s="356">
        <v>924000</v>
      </c>
      <c r="J40" s="346"/>
      <c r="K40" s="345">
        <v>0</v>
      </c>
      <c r="L40" s="294" t="e">
        <f>VLOOKUP(A40,#REF!,3,0)</f>
        <v>#REF!</v>
      </c>
    </row>
    <row r="41" spans="1:12">
      <c r="A41" s="347"/>
      <c r="B41" s="337"/>
      <c r="C41" s="347"/>
      <c r="D41" s="348"/>
      <c r="E41" s="348"/>
      <c r="F41" s="348"/>
      <c r="G41" s="348"/>
      <c r="H41" s="348"/>
      <c r="I41" s="348"/>
      <c r="J41" s="348"/>
      <c r="K41" s="348"/>
      <c r="L41" s="294"/>
    </row>
    <row r="42" spans="1:12">
      <c r="A42" s="339" t="s">
        <v>399</v>
      </c>
      <c r="B42" s="337" t="s">
        <v>158</v>
      </c>
      <c r="C42" s="339" t="s">
        <v>400</v>
      </c>
      <c r="D42" s="340"/>
      <c r="E42" s="355">
        <v>196039.77</v>
      </c>
      <c r="F42" s="342"/>
      <c r="G42" s="355">
        <v>794697.67</v>
      </c>
      <c r="H42" s="342"/>
      <c r="I42" s="355">
        <v>883398.73</v>
      </c>
      <c r="J42" s="342"/>
      <c r="K42" s="355">
        <v>107338.71</v>
      </c>
      <c r="L42" s="294" t="e">
        <f>VLOOKUP(A42,#REF!,3,0)</f>
        <v>#REF!</v>
      </c>
    </row>
    <row r="43" spans="1:12">
      <c r="A43" s="339" t="s">
        <v>405</v>
      </c>
      <c r="B43" s="337" t="s">
        <v>158</v>
      </c>
      <c r="C43" s="339" t="s">
        <v>406</v>
      </c>
      <c r="D43" s="340"/>
      <c r="E43" s="355">
        <v>8460</v>
      </c>
      <c r="F43" s="342"/>
      <c r="G43" s="355">
        <v>652149.49</v>
      </c>
      <c r="H43" s="342"/>
      <c r="I43" s="355">
        <v>609685.59</v>
      </c>
      <c r="J43" s="342"/>
      <c r="K43" s="355">
        <v>50923.9</v>
      </c>
      <c r="L43" s="294" t="e">
        <f>VLOOKUP(A43,#REF!,3,0)</f>
        <v>#REF!</v>
      </c>
    </row>
    <row r="44" spans="1:12">
      <c r="A44" s="339" t="s">
        <v>411</v>
      </c>
      <c r="B44" s="337" t="s">
        <v>158</v>
      </c>
      <c r="C44" s="339" t="s">
        <v>412</v>
      </c>
      <c r="D44" s="340"/>
      <c r="E44" s="355">
        <v>8460</v>
      </c>
      <c r="F44" s="342"/>
      <c r="G44" s="355">
        <v>652149.49</v>
      </c>
      <c r="H44" s="342"/>
      <c r="I44" s="355">
        <v>609685.59</v>
      </c>
      <c r="J44" s="342"/>
      <c r="K44" s="355">
        <v>50923.9</v>
      </c>
      <c r="L44" s="294" t="e">
        <f>VLOOKUP(A44,#REF!,3,0)</f>
        <v>#REF!</v>
      </c>
    </row>
    <row r="45" spans="1:12">
      <c r="A45" s="343" t="s">
        <v>417</v>
      </c>
      <c r="B45" s="337" t="s">
        <v>158</v>
      </c>
      <c r="C45" s="343" t="s">
        <v>418</v>
      </c>
      <c r="D45" s="344"/>
      <c r="E45" s="345">
        <v>0</v>
      </c>
      <c r="F45" s="346"/>
      <c r="G45" s="356">
        <v>607469.99</v>
      </c>
      <c r="H45" s="346"/>
      <c r="I45" s="356">
        <v>607469.99</v>
      </c>
      <c r="J45" s="346"/>
      <c r="K45" s="345">
        <v>0</v>
      </c>
      <c r="L45" s="294" t="e">
        <f>VLOOKUP(A45,#REF!,3,0)</f>
        <v>#REF!</v>
      </c>
    </row>
    <row r="46" spans="1:12">
      <c r="A46" s="343" t="s">
        <v>423</v>
      </c>
      <c r="B46" s="337" t="s">
        <v>158</v>
      </c>
      <c r="C46" s="343" t="s">
        <v>424</v>
      </c>
      <c r="D46" s="344"/>
      <c r="E46" s="356">
        <v>8460</v>
      </c>
      <c r="F46" s="346"/>
      <c r="G46" s="356">
        <v>44679.5</v>
      </c>
      <c r="H46" s="346"/>
      <c r="I46" s="356">
        <v>2215.6</v>
      </c>
      <c r="J46" s="346"/>
      <c r="K46" s="356">
        <v>50923.9</v>
      </c>
      <c r="L46" s="294" t="e">
        <f>VLOOKUP(A46,#REF!,3,0)</f>
        <v>#REF!</v>
      </c>
    </row>
    <row r="47" spans="1:12">
      <c r="A47" s="347"/>
      <c r="B47" s="337"/>
      <c r="C47" s="347"/>
      <c r="D47" s="348"/>
      <c r="E47" s="348"/>
      <c r="F47" s="348"/>
      <c r="G47" s="348"/>
      <c r="H47" s="348"/>
      <c r="I47" s="348"/>
      <c r="J47" s="348"/>
      <c r="K47" s="348"/>
      <c r="L47" s="294"/>
    </row>
    <row r="48" spans="1:12">
      <c r="A48" s="339" t="s">
        <v>439</v>
      </c>
      <c r="B48" s="337" t="s">
        <v>158</v>
      </c>
      <c r="C48" s="339" t="s">
        <v>440</v>
      </c>
      <c r="D48" s="340"/>
      <c r="E48" s="355">
        <v>164946.01999999999</v>
      </c>
      <c r="F48" s="342"/>
      <c r="G48" s="355">
        <v>130340</v>
      </c>
      <c r="H48" s="342"/>
      <c r="I48" s="355">
        <v>270946.42</v>
      </c>
      <c r="J48" s="342"/>
      <c r="K48" s="355">
        <v>24339.599999999999</v>
      </c>
      <c r="L48" s="294" t="e">
        <f>VLOOKUP(A48,#REF!,3,0)</f>
        <v>#REF!</v>
      </c>
    </row>
    <row r="49" spans="1:12">
      <c r="A49" s="339" t="s">
        <v>445</v>
      </c>
      <c r="B49" s="337" t="s">
        <v>158</v>
      </c>
      <c r="C49" s="339" t="s">
        <v>446</v>
      </c>
      <c r="D49" s="340"/>
      <c r="E49" s="355">
        <v>164946.01999999999</v>
      </c>
      <c r="F49" s="342"/>
      <c r="G49" s="355">
        <v>130340</v>
      </c>
      <c r="H49" s="342"/>
      <c r="I49" s="355">
        <v>270946.42</v>
      </c>
      <c r="J49" s="342"/>
      <c r="K49" s="355">
        <v>24339.599999999999</v>
      </c>
      <c r="L49" s="294" t="e">
        <f>VLOOKUP(A49,#REF!,3,0)</f>
        <v>#REF!</v>
      </c>
    </row>
    <row r="50" spans="1:12">
      <c r="A50" s="343" t="s">
        <v>447</v>
      </c>
      <c r="B50" s="337" t="s">
        <v>158</v>
      </c>
      <c r="C50" s="343" t="s">
        <v>448</v>
      </c>
      <c r="D50" s="344"/>
      <c r="E50" s="345">
        <v>0</v>
      </c>
      <c r="F50" s="346"/>
      <c r="G50" s="356">
        <v>102385</v>
      </c>
      <c r="H50" s="346"/>
      <c r="I50" s="356">
        <v>102385</v>
      </c>
      <c r="J50" s="346"/>
      <c r="K50" s="345">
        <v>0</v>
      </c>
      <c r="L50" s="294" t="e">
        <f>VLOOKUP(A50,#REF!,3,0)</f>
        <v>#REF!</v>
      </c>
    </row>
    <row r="51" spans="1:12">
      <c r="A51" s="343" t="s">
        <v>450</v>
      </c>
      <c r="B51" s="337" t="s">
        <v>158</v>
      </c>
      <c r="C51" s="343" t="s">
        <v>451</v>
      </c>
      <c r="D51" s="344"/>
      <c r="E51" s="356">
        <v>27366.02</v>
      </c>
      <c r="F51" s="346"/>
      <c r="G51" s="356">
        <v>27955</v>
      </c>
      <c r="H51" s="346"/>
      <c r="I51" s="356">
        <v>30981.42</v>
      </c>
      <c r="J51" s="346"/>
      <c r="K51" s="356">
        <v>24339.599999999999</v>
      </c>
      <c r="L51" s="294" t="e">
        <f>VLOOKUP(A51,#REF!,3,0)</f>
        <v>#REF!</v>
      </c>
    </row>
    <row r="52" spans="1:12">
      <c r="A52" s="343" t="s">
        <v>456</v>
      </c>
      <c r="B52" s="337" t="s">
        <v>158</v>
      </c>
      <c r="C52" s="343" t="s">
        <v>457</v>
      </c>
      <c r="D52" s="344"/>
      <c r="E52" s="356">
        <v>137580</v>
      </c>
      <c r="F52" s="346"/>
      <c r="G52" s="345">
        <v>0</v>
      </c>
      <c r="H52" s="346"/>
      <c r="I52" s="356">
        <v>137580</v>
      </c>
      <c r="J52" s="346"/>
      <c r="K52" s="345">
        <v>0</v>
      </c>
      <c r="L52" s="294" t="e">
        <f>VLOOKUP(A52,#REF!,3,0)</f>
        <v>#REF!</v>
      </c>
    </row>
    <row r="53" spans="1:12">
      <c r="A53" s="347"/>
      <c r="B53" s="337"/>
      <c r="C53" s="347"/>
      <c r="D53" s="348"/>
      <c r="E53" s="348"/>
      <c r="F53" s="348"/>
      <c r="G53" s="348"/>
      <c r="H53" s="348"/>
      <c r="I53" s="348"/>
      <c r="J53" s="348"/>
      <c r="K53" s="348"/>
      <c r="L53" s="294"/>
    </row>
    <row r="54" spans="1:12">
      <c r="A54" s="339" t="s">
        <v>472</v>
      </c>
      <c r="B54" s="337" t="s">
        <v>158</v>
      </c>
      <c r="C54" s="339" t="s">
        <v>473</v>
      </c>
      <c r="D54" s="340"/>
      <c r="E54" s="355">
        <v>22633.75</v>
      </c>
      <c r="F54" s="342"/>
      <c r="G54" s="355">
        <v>12208.18</v>
      </c>
      <c r="H54" s="342"/>
      <c r="I54" s="355">
        <v>2766.72</v>
      </c>
      <c r="J54" s="342"/>
      <c r="K54" s="355">
        <v>32075.21</v>
      </c>
      <c r="L54" s="294" t="e">
        <f>VLOOKUP(A54,#REF!,3,0)</f>
        <v>#REF!</v>
      </c>
    </row>
    <row r="55" spans="1:12">
      <c r="A55" s="339" t="s">
        <v>477</v>
      </c>
      <c r="B55" s="337" t="s">
        <v>158</v>
      </c>
      <c r="C55" s="339" t="s">
        <v>473</v>
      </c>
      <c r="D55" s="340"/>
      <c r="E55" s="355">
        <v>22633.75</v>
      </c>
      <c r="F55" s="342"/>
      <c r="G55" s="355">
        <v>12208.18</v>
      </c>
      <c r="H55" s="342"/>
      <c r="I55" s="355">
        <v>2766.72</v>
      </c>
      <c r="J55" s="342"/>
      <c r="K55" s="355">
        <v>32075.21</v>
      </c>
      <c r="L55" s="294" t="e">
        <f>VLOOKUP(A55,#REF!,3,0)</f>
        <v>#REF!</v>
      </c>
    </row>
    <row r="56" spans="1:12">
      <c r="A56" s="343" t="s">
        <v>478</v>
      </c>
      <c r="B56" s="337" t="s">
        <v>158</v>
      </c>
      <c r="C56" s="343" t="s">
        <v>479</v>
      </c>
      <c r="D56" s="344"/>
      <c r="E56" s="356">
        <v>22633.75</v>
      </c>
      <c r="F56" s="346"/>
      <c r="G56" s="356">
        <v>12208.18</v>
      </c>
      <c r="H56" s="346"/>
      <c r="I56" s="356">
        <v>2766.72</v>
      </c>
      <c r="J56" s="346"/>
      <c r="K56" s="356">
        <v>32075.21</v>
      </c>
      <c r="L56" s="294" t="e">
        <f>VLOOKUP(A56,#REF!,3,0)</f>
        <v>#REF!</v>
      </c>
    </row>
    <row r="57" spans="1:12">
      <c r="A57" s="347"/>
      <c r="B57" s="337"/>
      <c r="C57" s="347"/>
      <c r="D57" s="348"/>
      <c r="E57" s="348"/>
      <c r="F57" s="348"/>
      <c r="G57" s="348"/>
      <c r="H57" s="348"/>
      <c r="I57" s="348"/>
      <c r="J57" s="348"/>
      <c r="K57" s="348"/>
      <c r="L57" s="294"/>
    </row>
    <row r="58" spans="1:12">
      <c r="A58" s="339" t="s">
        <v>480</v>
      </c>
      <c r="B58" s="337" t="s">
        <v>158</v>
      </c>
      <c r="C58" s="339" t="s">
        <v>481</v>
      </c>
      <c r="D58" s="340"/>
      <c r="E58" s="355">
        <v>354792.41</v>
      </c>
      <c r="F58" s="342"/>
      <c r="G58" s="355">
        <v>559531.21</v>
      </c>
      <c r="H58" s="342"/>
      <c r="I58" s="355">
        <v>8186.72</v>
      </c>
      <c r="J58" s="342"/>
      <c r="K58" s="355">
        <v>906136.9</v>
      </c>
      <c r="L58" s="294" t="e">
        <f>VLOOKUP(A58,#REF!,3,0)</f>
        <v>#REF!</v>
      </c>
    </row>
    <row r="59" spans="1:12">
      <c r="A59" s="339" t="s">
        <v>485</v>
      </c>
      <c r="B59" s="337" t="s">
        <v>158</v>
      </c>
      <c r="C59" s="339" t="s">
        <v>486</v>
      </c>
      <c r="D59" s="340"/>
      <c r="E59" s="355">
        <v>354792.41</v>
      </c>
      <c r="F59" s="342"/>
      <c r="G59" s="355">
        <v>559531.21</v>
      </c>
      <c r="H59" s="342"/>
      <c r="I59" s="355">
        <v>8186.72</v>
      </c>
      <c r="J59" s="342"/>
      <c r="K59" s="355">
        <v>906136.9</v>
      </c>
      <c r="L59" s="294" t="e">
        <f>VLOOKUP(A59,#REF!,3,0)</f>
        <v>#REF!</v>
      </c>
    </row>
    <row r="60" spans="1:12">
      <c r="A60" s="339" t="s">
        <v>487</v>
      </c>
      <c r="B60" s="337" t="s">
        <v>158</v>
      </c>
      <c r="C60" s="339" t="s">
        <v>488</v>
      </c>
      <c r="D60" s="340"/>
      <c r="E60" s="355">
        <v>1884580.68</v>
      </c>
      <c r="F60" s="342"/>
      <c r="G60" s="355">
        <v>559531.21</v>
      </c>
      <c r="H60" s="342"/>
      <c r="I60" s="341">
        <v>0</v>
      </c>
      <c r="J60" s="342"/>
      <c r="K60" s="355">
        <v>2444111.89</v>
      </c>
      <c r="L60" s="294" t="e">
        <f>VLOOKUP(A60,#REF!,3,0)</f>
        <v>#REF!</v>
      </c>
    </row>
    <row r="61" spans="1:12">
      <c r="A61" s="339" t="s">
        <v>490</v>
      </c>
      <c r="B61" s="337" t="s">
        <v>158</v>
      </c>
      <c r="C61" s="339" t="s">
        <v>491</v>
      </c>
      <c r="D61" s="340"/>
      <c r="E61" s="355">
        <v>1884580.68</v>
      </c>
      <c r="F61" s="342"/>
      <c r="G61" s="355">
        <v>559531.21</v>
      </c>
      <c r="H61" s="342"/>
      <c r="I61" s="341">
        <v>0</v>
      </c>
      <c r="J61" s="342"/>
      <c r="K61" s="355">
        <v>2444111.89</v>
      </c>
      <c r="L61" s="294" t="e">
        <f>VLOOKUP(A61,#REF!,3,0)</f>
        <v>#REF!</v>
      </c>
    </row>
    <row r="62" spans="1:12">
      <c r="A62" s="343" t="s">
        <v>492</v>
      </c>
      <c r="B62" s="337" t="s">
        <v>158</v>
      </c>
      <c r="C62" s="343" t="s">
        <v>493</v>
      </c>
      <c r="D62" s="344"/>
      <c r="E62" s="356">
        <v>513311.14</v>
      </c>
      <c r="F62" s="346"/>
      <c r="G62" s="345">
        <v>0</v>
      </c>
      <c r="H62" s="346"/>
      <c r="I62" s="345">
        <v>0</v>
      </c>
      <c r="J62" s="346"/>
      <c r="K62" s="356">
        <v>513311.14</v>
      </c>
      <c r="L62" s="294" t="e">
        <f>VLOOKUP(A62,#REF!,3,0)</f>
        <v>#REF!</v>
      </c>
    </row>
    <row r="63" spans="1:12">
      <c r="A63" s="343" t="s">
        <v>495</v>
      </c>
      <c r="B63" s="337" t="s">
        <v>158</v>
      </c>
      <c r="C63" s="343" t="s">
        <v>496</v>
      </c>
      <c r="D63" s="344"/>
      <c r="E63" s="356">
        <v>41082.71</v>
      </c>
      <c r="F63" s="346"/>
      <c r="G63" s="345">
        <v>0</v>
      </c>
      <c r="H63" s="346"/>
      <c r="I63" s="345">
        <v>0</v>
      </c>
      <c r="J63" s="346"/>
      <c r="K63" s="356">
        <v>41082.71</v>
      </c>
      <c r="L63" s="294" t="e">
        <f>VLOOKUP(A63,#REF!,3,0)</f>
        <v>#REF!</v>
      </c>
    </row>
    <row r="64" spans="1:12">
      <c r="A64" s="343" t="s">
        <v>498</v>
      </c>
      <c r="B64" s="337" t="s">
        <v>158</v>
      </c>
      <c r="C64" s="343" t="s">
        <v>499</v>
      </c>
      <c r="D64" s="344"/>
      <c r="E64" s="356">
        <v>190200</v>
      </c>
      <c r="F64" s="346"/>
      <c r="G64" s="345">
        <v>0</v>
      </c>
      <c r="H64" s="346"/>
      <c r="I64" s="345">
        <v>0</v>
      </c>
      <c r="J64" s="346"/>
      <c r="K64" s="356">
        <v>190200</v>
      </c>
      <c r="L64" s="294" t="e">
        <f>VLOOKUP(A64,#REF!,3,0)</f>
        <v>#REF!</v>
      </c>
    </row>
    <row r="65" spans="1:12">
      <c r="A65" s="343" t="s">
        <v>501</v>
      </c>
      <c r="B65" s="337" t="s">
        <v>158</v>
      </c>
      <c r="C65" s="343" t="s">
        <v>502</v>
      </c>
      <c r="D65" s="344"/>
      <c r="E65" s="356">
        <v>330750.93</v>
      </c>
      <c r="F65" s="346"/>
      <c r="G65" s="356">
        <v>4768.96</v>
      </c>
      <c r="H65" s="346"/>
      <c r="I65" s="345">
        <v>0</v>
      </c>
      <c r="J65" s="346"/>
      <c r="K65" s="356">
        <v>335519.89</v>
      </c>
      <c r="L65" s="294" t="e">
        <f>VLOOKUP(A65,#REF!,3,0)</f>
        <v>#REF!</v>
      </c>
    </row>
    <row r="66" spans="1:12">
      <c r="A66" s="343" t="s">
        <v>504</v>
      </c>
      <c r="B66" s="337" t="s">
        <v>158</v>
      </c>
      <c r="C66" s="343" t="s">
        <v>505</v>
      </c>
      <c r="D66" s="344"/>
      <c r="E66" s="356">
        <v>626718.81000000006</v>
      </c>
      <c r="F66" s="346"/>
      <c r="G66" s="345">
        <v>0</v>
      </c>
      <c r="H66" s="346"/>
      <c r="I66" s="345">
        <v>0</v>
      </c>
      <c r="J66" s="346"/>
      <c r="K66" s="356">
        <v>626718.81000000006</v>
      </c>
      <c r="L66" s="294" t="e">
        <f>VLOOKUP(A66,#REF!,3,0)</f>
        <v>#REF!</v>
      </c>
    </row>
    <row r="67" spans="1:12">
      <c r="A67" s="343" t="s">
        <v>507</v>
      </c>
      <c r="B67" s="337" t="s">
        <v>158</v>
      </c>
      <c r="C67" s="343" t="s">
        <v>207</v>
      </c>
      <c r="D67" s="344"/>
      <c r="E67" s="356">
        <v>182517.09</v>
      </c>
      <c r="F67" s="346"/>
      <c r="G67" s="345">
        <v>0</v>
      </c>
      <c r="H67" s="346"/>
      <c r="I67" s="345">
        <v>0</v>
      </c>
      <c r="J67" s="346"/>
      <c r="K67" s="356">
        <v>182517.09</v>
      </c>
      <c r="L67" s="294" t="e">
        <f>VLOOKUP(A67,#REF!,3,0)</f>
        <v>#REF!</v>
      </c>
    </row>
    <row r="68" spans="1:12">
      <c r="A68" s="343" t="s">
        <v>4765</v>
      </c>
      <c r="B68" s="337" t="s">
        <v>158</v>
      </c>
      <c r="C68" s="343" t="s">
        <v>4766</v>
      </c>
      <c r="D68" s="344"/>
      <c r="E68" s="345">
        <v>0</v>
      </c>
      <c r="F68" s="346"/>
      <c r="G68" s="356">
        <v>554762.25</v>
      </c>
      <c r="H68" s="346"/>
      <c r="I68" s="345">
        <v>0</v>
      </c>
      <c r="J68" s="346"/>
      <c r="K68" s="356">
        <v>554762.25</v>
      </c>
      <c r="L68" s="294" t="e">
        <f>VLOOKUP(A68,#REF!,3,0)</f>
        <v>#REF!</v>
      </c>
    </row>
    <row r="69" spans="1:12">
      <c r="A69" s="347"/>
      <c r="B69" s="337"/>
      <c r="C69" s="347"/>
      <c r="D69" s="348"/>
      <c r="E69" s="348"/>
      <c r="F69" s="348"/>
      <c r="G69" s="348"/>
      <c r="H69" s="348"/>
      <c r="I69" s="348"/>
      <c r="J69" s="348"/>
      <c r="K69" s="348"/>
      <c r="L69" s="294"/>
    </row>
    <row r="70" spans="1:12">
      <c r="A70" s="339" t="s">
        <v>509</v>
      </c>
      <c r="B70" s="337" t="s">
        <v>158</v>
      </c>
      <c r="C70" s="339" t="s">
        <v>510</v>
      </c>
      <c r="D70" s="340"/>
      <c r="E70" s="355">
        <v>-1529788.27</v>
      </c>
      <c r="F70" s="342"/>
      <c r="G70" s="341">
        <v>0</v>
      </c>
      <c r="H70" s="342"/>
      <c r="I70" s="355">
        <v>8186.72</v>
      </c>
      <c r="J70" s="342"/>
      <c r="K70" s="355">
        <v>-1537974.99</v>
      </c>
      <c r="L70" s="294" t="e">
        <f>VLOOKUP(A70,#REF!,3,0)</f>
        <v>#REF!</v>
      </c>
    </row>
    <row r="71" spans="1:12">
      <c r="A71" s="339" t="s">
        <v>513</v>
      </c>
      <c r="B71" s="337" t="s">
        <v>158</v>
      </c>
      <c r="C71" s="339" t="s">
        <v>514</v>
      </c>
      <c r="D71" s="340"/>
      <c r="E71" s="355">
        <v>-1529788.27</v>
      </c>
      <c r="F71" s="342"/>
      <c r="G71" s="341">
        <v>0</v>
      </c>
      <c r="H71" s="342"/>
      <c r="I71" s="355">
        <v>8186.72</v>
      </c>
      <c r="J71" s="342"/>
      <c r="K71" s="355">
        <v>-1537974.99</v>
      </c>
      <c r="L71" s="294" t="e">
        <f>VLOOKUP(A71,#REF!,3,0)</f>
        <v>#REF!</v>
      </c>
    </row>
    <row r="72" spans="1:12">
      <c r="A72" s="343" t="s">
        <v>515</v>
      </c>
      <c r="B72" s="337" t="s">
        <v>158</v>
      </c>
      <c r="C72" s="343" t="s">
        <v>516</v>
      </c>
      <c r="D72" s="344"/>
      <c r="E72" s="356">
        <v>-190200</v>
      </c>
      <c r="F72" s="346"/>
      <c r="G72" s="345">
        <v>0</v>
      </c>
      <c r="H72" s="346"/>
      <c r="I72" s="345">
        <v>0</v>
      </c>
      <c r="J72" s="346"/>
      <c r="K72" s="356">
        <v>-190200</v>
      </c>
      <c r="L72" s="294" t="e">
        <f>VLOOKUP(A72,#REF!,3,0)</f>
        <v>#REF!</v>
      </c>
    </row>
    <row r="73" spans="1:12">
      <c r="A73" s="343" t="s">
        <v>518</v>
      </c>
      <c r="B73" s="337" t="s">
        <v>158</v>
      </c>
      <c r="C73" s="343" t="s">
        <v>519</v>
      </c>
      <c r="D73" s="344"/>
      <c r="E73" s="356">
        <v>-403377.18</v>
      </c>
      <c r="F73" s="346"/>
      <c r="G73" s="345">
        <v>0</v>
      </c>
      <c r="H73" s="346"/>
      <c r="I73" s="356">
        <v>4810.2</v>
      </c>
      <c r="J73" s="346"/>
      <c r="K73" s="356">
        <v>-408187.38</v>
      </c>
      <c r="L73" s="294" t="e">
        <f>VLOOKUP(A73,#REF!,3,0)</f>
        <v>#REF!</v>
      </c>
    </row>
    <row r="74" spans="1:12">
      <c r="A74" s="343" t="s">
        <v>523</v>
      </c>
      <c r="B74" s="337" t="s">
        <v>158</v>
      </c>
      <c r="C74" s="343" t="s">
        <v>524</v>
      </c>
      <c r="D74" s="344"/>
      <c r="E74" s="356">
        <v>-270714.83</v>
      </c>
      <c r="F74" s="346"/>
      <c r="G74" s="345">
        <v>0</v>
      </c>
      <c r="H74" s="346"/>
      <c r="I74" s="356">
        <v>1440.4</v>
      </c>
      <c r="J74" s="346"/>
      <c r="K74" s="356">
        <v>-272155.23</v>
      </c>
      <c r="L74" s="294" t="e">
        <f>VLOOKUP(A74,#REF!,3,0)</f>
        <v>#REF!</v>
      </c>
    </row>
    <row r="75" spans="1:12">
      <c r="A75" s="343" t="s">
        <v>528</v>
      </c>
      <c r="B75" s="337" t="s">
        <v>158</v>
      </c>
      <c r="C75" s="343" t="s">
        <v>529</v>
      </c>
      <c r="D75" s="344"/>
      <c r="E75" s="356">
        <v>-447829.17</v>
      </c>
      <c r="F75" s="346"/>
      <c r="G75" s="345">
        <v>0</v>
      </c>
      <c r="H75" s="346"/>
      <c r="I75" s="356">
        <v>1755.82</v>
      </c>
      <c r="J75" s="346"/>
      <c r="K75" s="356">
        <v>-449584.99</v>
      </c>
      <c r="L75" s="294" t="e">
        <f>VLOOKUP(A75,#REF!,3,0)</f>
        <v>#REF!</v>
      </c>
    </row>
    <row r="76" spans="1:12">
      <c r="A76" s="343" t="s">
        <v>533</v>
      </c>
      <c r="B76" s="337" t="s">
        <v>158</v>
      </c>
      <c r="C76" s="343" t="s">
        <v>534</v>
      </c>
      <c r="D76" s="344"/>
      <c r="E76" s="356">
        <v>-35770.870000000003</v>
      </c>
      <c r="F76" s="346"/>
      <c r="G76" s="345">
        <v>0</v>
      </c>
      <c r="H76" s="346"/>
      <c r="I76" s="345">
        <v>91.59</v>
      </c>
      <c r="J76" s="346"/>
      <c r="K76" s="356">
        <v>-35862.46</v>
      </c>
      <c r="L76" s="294" t="e">
        <f>VLOOKUP(A76,#REF!,3,0)</f>
        <v>#REF!</v>
      </c>
    </row>
    <row r="77" spans="1:12">
      <c r="A77" s="343" t="s">
        <v>536</v>
      </c>
      <c r="B77" s="337" t="s">
        <v>158</v>
      </c>
      <c r="C77" s="343" t="s">
        <v>537</v>
      </c>
      <c r="D77" s="344"/>
      <c r="E77" s="356">
        <v>-181896.22</v>
      </c>
      <c r="F77" s="346"/>
      <c r="G77" s="345">
        <v>0</v>
      </c>
      <c r="H77" s="346"/>
      <c r="I77" s="345">
        <v>88.71</v>
      </c>
      <c r="J77" s="346"/>
      <c r="K77" s="356">
        <v>-181984.93</v>
      </c>
      <c r="L77" s="294" t="e">
        <f>VLOOKUP(A77,#REF!,3,0)</f>
        <v>#REF!</v>
      </c>
    </row>
    <row r="78" spans="1:12">
      <c r="A78" s="347"/>
      <c r="B78" s="337"/>
      <c r="C78" s="347"/>
      <c r="D78" s="348"/>
      <c r="E78" s="348"/>
      <c r="F78" s="348"/>
      <c r="G78" s="348"/>
      <c r="H78" s="348"/>
      <c r="I78" s="348"/>
      <c r="J78" s="348"/>
      <c r="K78" s="348"/>
      <c r="L78" s="294"/>
    </row>
    <row r="79" spans="1:12">
      <c r="A79" s="339">
        <v>2</v>
      </c>
      <c r="B79" s="339" t="s">
        <v>542</v>
      </c>
      <c r="C79" s="340"/>
      <c r="D79" s="340"/>
      <c r="E79" s="355">
        <v>5626778.5</v>
      </c>
      <c r="F79" s="342"/>
      <c r="G79" s="355">
        <v>2762845.45</v>
      </c>
      <c r="H79" s="342"/>
      <c r="I79" s="355">
        <v>5374639.9699999997</v>
      </c>
      <c r="J79" s="342"/>
      <c r="K79" s="355">
        <v>8238573.0199999996</v>
      </c>
      <c r="L79" s="294" t="e">
        <f>VLOOKUP(A79,#REF!,3,0)</f>
        <v>#REF!</v>
      </c>
    </row>
    <row r="80" spans="1:12">
      <c r="A80" s="339" t="s">
        <v>545</v>
      </c>
      <c r="B80" s="337" t="s">
        <v>158</v>
      </c>
      <c r="C80" s="339" t="s">
        <v>546</v>
      </c>
      <c r="D80" s="340"/>
      <c r="E80" s="355">
        <v>5251786.09</v>
      </c>
      <c r="F80" s="342"/>
      <c r="G80" s="355">
        <v>2742645.45</v>
      </c>
      <c r="H80" s="342"/>
      <c r="I80" s="355">
        <v>4823295.4800000004</v>
      </c>
      <c r="J80" s="342"/>
      <c r="K80" s="355">
        <v>7332436.1200000001</v>
      </c>
      <c r="L80" s="294" t="e">
        <f>VLOOKUP(A80,#REF!,3,0)</f>
        <v>#REF!</v>
      </c>
    </row>
    <row r="81" spans="1:12">
      <c r="A81" s="339" t="s">
        <v>548</v>
      </c>
      <c r="B81" s="337" t="s">
        <v>158</v>
      </c>
      <c r="C81" s="339" t="s">
        <v>549</v>
      </c>
      <c r="D81" s="340"/>
      <c r="E81" s="355">
        <v>5251786.09</v>
      </c>
      <c r="F81" s="342"/>
      <c r="G81" s="355">
        <v>2742645.45</v>
      </c>
      <c r="H81" s="342"/>
      <c r="I81" s="355">
        <v>4823295.4800000004</v>
      </c>
      <c r="J81" s="342"/>
      <c r="K81" s="355">
        <v>7332436.1200000001</v>
      </c>
      <c r="L81" s="294" t="e">
        <f>VLOOKUP(A81,#REF!,3,0)</f>
        <v>#REF!</v>
      </c>
    </row>
    <row r="82" spans="1:12">
      <c r="A82" s="339" t="s">
        <v>550</v>
      </c>
      <c r="B82" s="337" t="s">
        <v>158</v>
      </c>
      <c r="C82" s="339" t="s">
        <v>551</v>
      </c>
      <c r="D82" s="340"/>
      <c r="E82" s="355">
        <v>810919.02</v>
      </c>
      <c r="F82" s="342"/>
      <c r="G82" s="355">
        <v>1130708.48</v>
      </c>
      <c r="H82" s="342"/>
      <c r="I82" s="355">
        <v>820509.2</v>
      </c>
      <c r="J82" s="342"/>
      <c r="K82" s="355">
        <v>500719.74</v>
      </c>
      <c r="L82" s="294" t="e">
        <f>VLOOKUP(A82,#REF!,3,0)</f>
        <v>#REF!</v>
      </c>
    </row>
    <row r="83" spans="1:12">
      <c r="A83" s="339" t="s">
        <v>556</v>
      </c>
      <c r="B83" s="337" t="s">
        <v>158</v>
      </c>
      <c r="C83" s="339" t="s">
        <v>551</v>
      </c>
      <c r="D83" s="340"/>
      <c r="E83" s="355">
        <v>7119.13</v>
      </c>
      <c r="F83" s="342"/>
      <c r="G83" s="355">
        <v>712038.68</v>
      </c>
      <c r="H83" s="342"/>
      <c r="I83" s="355">
        <v>711581.53</v>
      </c>
      <c r="J83" s="342"/>
      <c r="K83" s="355">
        <v>6661.98</v>
      </c>
      <c r="L83" s="294" t="e">
        <f>VLOOKUP(A83,#REF!,3,0)</f>
        <v>#REF!</v>
      </c>
    </row>
    <row r="84" spans="1:12">
      <c r="A84" s="343" t="s">
        <v>561</v>
      </c>
      <c r="B84" s="337" t="s">
        <v>158</v>
      </c>
      <c r="C84" s="343" t="s">
        <v>562</v>
      </c>
      <c r="D84" s="344"/>
      <c r="E84" s="345">
        <v>0</v>
      </c>
      <c r="F84" s="346"/>
      <c r="G84" s="356">
        <v>335949.08</v>
      </c>
      <c r="H84" s="346"/>
      <c r="I84" s="356">
        <v>335949.08</v>
      </c>
      <c r="J84" s="346"/>
      <c r="K84" s="345">
        <v>0</v>
      </c>
      <c r="L84" s="294" t="e">
        <f>VLOOKUP(A84,#REF!,3,0)</f>
        <v>#REF!</v>
      </c>
    </row>
    <row r="85" spans="1:12">
      <c r="A85" s="343" t="s">
        <v>564</v>
      </c>
      <c r="B85" s="337" t="s">
        <v>158</v>
      </c>
      <c r="C85" s="343" t="s">
        <v>565</v>
      </c>
      <c r="D85" s="344"/>
      <c r="E85" s="345">
        <v>0</v>
      </c>
      <c r="F85" s="346"/>
      <c r="G85" s="356">
        <v>1767.88</v>
      </c>
      <c r="H85" s="346"/>
      <c r="I85" s="356">
        <v>1767.88</v>
      </c>
      <c r="J85" s="346"/>
      <c r="K85" s="345">
        <v>0</v>
      </c>
      <c r="L85" s="294" t="e">
        <f>VLOOKUP(A85,#REF!,3,0)</f>
        <v>#REF!</v>
      </c>
    </row>
    <row r="86" spans="1:12">
      <c r="A86" s="343" t="s">
        <v>567</v>
      </c>
      <c r="B86" s="337" t="s">
        <v>158</v>
      </c>
      <c r="C86" s="343" t="s">
        <v>568</v>
      </c>
      <c r="D86" s="344"/>
      <c r="E86" s="345">
        <v>0</v>
      </c>
      <c r="F86" s="346"/>
      <c r="G86" s="356">
        <v>3048.42</v>
      </c>
      <c r="H86" s="346"/>
      <c r="I86" s="356">
        <v>3048.42</v>
      </c>
      <c r="J86" s="346"/>
      <c r="K86" s="345">
        <v>0</v>
      </c>
      <c r="L86" s="294" t="e">
        <f>VLOOKUP(A86,#REF!,3,0)</f>
        <v>#REF!</v>
      </c>
    </row>
    <row r="87" spans="1:12">
      <c r="A87" s="343" t="s">
        <v>573</v>
      </c>
      <c r="B87" s="337" t="s">
        <v>158</v>
      </c>
      <c r="C87" s="343" t="s">
        <v>574</v>
      </c>
      <c r="D87" s="344"/>
      <c r="E87" s="356">
        <v>7119.13</v>
      </c>
      <c r="F87" s="346"/>
      <c r="G87" s="356">
        <v>93123.72</v>
      </c>
      <c r="H87" s="346"/>
      <c r="I87" s="356">
        <v>92666.57</v>
      </c>
      <c r="J87" s="346"/>
      <c r="K87" s="356">
        <v>6661.98</v>
      </c>
      <c r="L87" s="294" t="e">
        <f>VLOOKUP(A87,#REF!,3,0)</f>
        <v>#REF!</v>
      </c>
    </row>
    <row r="88" spans="1:12">
      <c r="A88" s="343" t="s">
        <v>4741</v>
      </c>
      <c r="B88" s="337" t="s">
        <v>158</v>
      </c>
      <c r="C88" s="343" t="s">
        <v>4742</v>
      </c>
      <c r="D88" s="344"/>
      <c r="E88" s="345">
        <v>0</v>
      </c>
      <c r="F88" s="346"/>
      <c r="G88" s="356">
        <v>278149.58</v>
      </c>
      <c r="H88" s="346"/>
      <c r="I88" s="356">
        <v>278149.58</v>
      </c>
      <c r="J88" s="346"/>
      <c r="K88" s="345">
        <v>0</v>
      </c>
      <c r="L88" s="294" t="e">
        <f>VLOOKUP(A88,#REF!,3,0)</f>
        <v>#REF!</v>
      </c>
    </row>
    <row r="89" spans="1:12">
      <c r="A89" s="347"/>
      <c r="B89" s="337"/>
      <c r="C89" s="347"/>
      <c r="D89" s="348"/>
      <c r="E89" s="348"/>
      <c r="F89" s="348"/>
      <c r="G89" s="348"/>
      <c r="H89" s="348"/>
      <c r="I89" s="348"/>
      <c r="J89" s="348"/>
      <c r="K89" s="348"/>
      <c r="L89" s="294"/>
    </row>
    <row r="90" spans="1:12">
      <c r="A90" s="339" t="s">
        <v>577</v>
      </c>
      <c r="B90" s="337" t="s">
        <v>158</v>
      </c>
      <c r="C90" s="339" t="s">
        <v>578</v>
      </c>
      <c r="D90" s="340"/>
      <c r="E90" s="355">
        <v>803799.89</v>
      </c>
      <c r="F90" s="342"/>
      <c r="G90" s="355">
        <v>418669.8</v>
      </c>
      <c r="H90" s="342"/>
      <c r="I90" s="355">
        <v>108927.67</v>
      </c>
      <c r="J90" s="342"/>
      <c r="K90" s="355">
        <v>494057.76</v>
      </c>
      <c r="L90" s="294" t="e">
        <f>VLOOKUP(A90,#REF!,3,0)</f>
        <v>#REF!</v>
      </c>
    </row>
    <row r="91" spans="1:12">
      <c r="A91" s="343" t="s">
        <v>583</v>
      </c>
      <c r="B91" s="337" t="s">
        <v>158</v>
      </c>
      <c r="C91" s="343" t="s">
        <v>584</v>
      </c>
      <c r="D91" s="344"/>
      <c r="E91" s="356">
        <v>234643.24</v>
      </c>
      <c r="F91" s="346"/>
      <c r="G91" s="356">
        <v>278452.45</v>
      </c>
      <c r="H91" s="346"/>
      <c r="I91" s="356">
        <v>43809.21</v>
      </c>
      <c r="J91" s="346"/>
      <c r="K91" s="345">
        <v>0</v>
      </c>
      <c r="L91" s="294" t="e">
        <f>VLOOKUP(A91,#REF!,3,0)</f>
        <v>#REF!</v>
      </c>
    </row>
    <row r="92" spans="1:12">
      <c r="A92" s="343" t="s">
        <v>589</v>
      </c>
      <c r="B92" s="337" t="s">
        <v>158</v>
      </c>
      <c r="C92" s="343" t="s">
        <v>590</v>
      </c>
      <c r="D92" s="344"/>
      <c r="E92" s="356">
        <v>372181.44</v>
      </c>
      <c r="F92" s="346"/>
      <c r="G92" s="356">
        <v>41920</v>
      </c>
      <c r="H92" s="346"/>
      <c r="I92" s="356">
        <v>37068.06</v>
      </c>
      <c r="J92" s="346"/>
      <c r="K92" s="356">
        <v>367329.5</v>
      </c>
      <c r="L92" s="294" t="e">
        <f>VLOOKUP(A92,#REF!,3,0)</f>
        <v>#REF!</v>
      </c>
    </row>
    <row r="93" spans="1:12">
      <c r="A93" s="343" t="s">
        <v>595</v>
      </c>
      <c r="B93" s="337" t="s">
        <v>158</v>
      </c>
      <c r="C93" s="343" t="s">
        <v>596</v>
      </c>
      <c r="D93" s="344"/>
      <c r="E93" s="356">
        <v>7767.6</v>
      </c>
      <c r="F93" s="346"/>
      <c r="G93" s="356">
        <v>11306.79</v>
      </c>
      <c r="H93" s="346"/>
      <c r="I93" s="356">
        <v>3539.19</v>
      </c>
      <c r="J93" s="346"/>
      <c r="K93" s="345">
        <v>0</v>
      </c>
      <c r="L93" s="294" t="e">
        <f>VLOOKUP(A93,#REF!,3,0)</f>
        <v>#REF!</v>
      </c>
    </row>
    <row r="94" spans="1:12">
      <c r="A94" s="343" t="s">
        <v>601</v>
      </c>
      <c r="B94" s="337" t="s">
        <v>158</v>
      </c>
      <c r="C94" s="343" t="s">
        <v>602</v>
      </c>
      <c r="D94" s="344"/>
      <c r="E94" s="356">
        <v>29774.080000000002</v>
      </c>
      <c r="F94" s="346"/>
      <c r="G94" s="356">
        <v>3353.33</v>
      </c>
      <c r="H94" s="346"/>
      <c r="I94" s="356">
        <v>2965.06</v>
      </c>
      <c r="J94" s="346"/>
      <c r="K94" s="356">
        <v>29385.81</v>
      </c>
      <c r="L94" s="294" t="e">
        <f>VLOOKUP(A94,#REF!,3,0)</f>
        <v>#REF!</v>
      </c>
    </row>
    <row r="95" spans="1:12">
      <c r="A95" s="343" t="s">
        <v>607</v>
      </c>
      <c r="B95" s="337" t="s">
        <v>158</v>
      </c>
      <c r="C95" s="343" t="s">
        <v>608</v>
      </c>
      <c r="D95" s="344"/>
      <c r="E95" s="345">
        <v>971.3</v>
      </c>
      <c r="F95" s="346"/>
      <c r="G95" s="356">
        <v>1413.02</v>
      </c>
      <c r="H95" s="346"/>
      <c r="I95" s="345">
        <v>441.72</v>
      </c>
      <c r="J95" s="346"/>
      <c r="K95" s="345">
        <v>0</v>
      </c>
      <c r="L95" s="294" t="e">
        <f>VLOOKUP(A95,#REF!,3,0)</f>
        <v>#REF!</v>
      </c>
    </row>
    <row r="96" spans="1:12">
      <c r="A96" s="343" t="s">
        <v>613</v>
      </c>
      <c r="B96" s="337" t="s">
        <v>158</v>
      </c>
      <c r="C96" s="343" t="s">
        <v>614</v>
      </c>
      <c r="D96" s="344"/>
      <c r="E96" s="356">
        <v>3721.85</v>
      </c>
      <c r="F96" s="346"/>
      <c r="G96" s="345">
        <v>419.19</v>
      </c>
      <c r="H96" s="346"/>
      <c r="I96" s="345">
        <v>370.67</v>
      </c>
      <c r="J96" s="346"/>
      <c r="K96" s="356">
        <v>3673.33</v>
      </c>
      <c r="L96" s="294" t="e">
        <f>VLOOKUP(A96,#REF!,3,0)</f>
        <v>#REF!</v>
      </c>
    </row>
    <row r="97" spans="1:12">
      <c r="A97" s="343" t="s">
        <v>619</v>
      </c>
      <c r="B97" s="337" t="s">
        <v>158</v>
      </c>
      <c r="C97" s="343" t="s">
        <v>620</v>
      </c>
      <c r="D97" s="344"/>
      <c r="E97" s="356">
        <v>59834.02</v>
      </c>
      <c r="F97" s="346"/>
      <c r="G97" s="356">
        <v>71115.45</v>
      </c>
      <c r="H97" s="346"/>
      <c r="I97" s="356">
        <v>11281.43</v>
      </c>
      <c r="J97" s="346"/>
      <c r="K97" s="345">
        <v>0</v>
      </c>
      <c r="L97" s="294" t="e">
        <f>VLOOKUP(A97,#REF!,3,0)</f>
        <v>#REF!</v>
      </c>
    </row>
    <row r="98" spans="1:12">
      <c r="A98" s="343" t="s">
        <v>625</v>
      </c>
      <c r="B98" s="337" t="s">
        <v>158</v>
      </c>
      <c r="C98" s="343" t="s">
        <v>626</v>
      </c>
      <c r="D98" s="344"/>
      <c r="E98" s="356">
        <v>94906.36</v>
      </c>
      <c r="F98" s="346"/>
      <c r="G98" s="356">
        <v>10689.57</v>
      </c>
      <c r="H98" s="346"/>
      <c r="I98" s="356">
        <v>9452.33</v>
      </c>
      <c r="J98" s="346"/>
      <c r="K98" s="356">
        <v>93669.119999999995</v>
      </c>
      <c r="L98" s="294" t="e">
        <f>VLOOKUP(A98,#REF!,3,0)</f>
        <v>#REF!</v>
      </c>
    </row>
    <row r="99" spans="1:12">
      <c r="A99" s="347"/>
      <c r="B99" s="337"/>
      <c r="C99" s="347"/>
      <c r="D99" s="348"/>
      <c r="E99" s="348"/>
      <c r="F99" s="348"/>
      <c r="G99" s="348"/>
      <c r="H99" s="348"/>
      <c r="I99" s="348"/>
      <c r="J99" s="348"/>
      <c r="K99" s="348"/>
      <c r="L99" s="294"/>
    </row>
    <row r="100" spans="1:12">
      <c r="A100" s="339" t="s">
        <v>631</v>
      </c>
      <c r="B100" s="337" t="s">
        <v>158</v>
      </c>
      <c r="C100" s="339" t="s">
        <v>632</v>
      </c>
      <c r="D100" s="340"/>
      <c r="E100" s="355">
        <v>131375.04000000001</v>
      </c>
      <c r="F100" s="342"/>
      <c r="G100" s="355">
        <v>224968.71</v>
      </c>
      <c r="H100" s="342"/>
      <c r="I100" s="355">
        <v>230357.34</v>
      </c>
      <c r="J100" s="342"/>
      <c r="K100" s="355">
        <v>136763.67000000001</v>
      </c>
      <c r="L100" s="294" t="e">
        <f>VLOOKUP(A100,#REF!,3,0)</f>
        <v>#REF!</v>
      </c>
    </row>
    <row r="101" spans="1:12">
      <c r="A101" s="339" t="s">
        <v>637</v>
      </c>
      <c r="B101" s="337" t="s">
        <v>158</v>
      </c>
      <c r="C101" s="339" t="s">
        <v>632</v>
      </c>
      <c r="D101" s="340"/>
      <c r="E101" s="355">
        <v>131375.04000000001</v>
      </c>
      <c r="F101" s="342"/>
      <c r="G101" s="355">
        <v>224968.71</v>
      </c>
      <c r="H101" s="342"/>
      <c r="I101" s="355">
        <v>230357.34</v>
      </c>
      <c r="J101" s="342"/>
      <c r="K101" s="355">
        <v>136763.67000000001</v>
      </c>
      <c r="L101" s="294" t="e">
        <f>VLOOKUP(A101,#REF!,3,0)</f>
        <v>#REF!</v>
      </c>
    </row>
    <row r="102" spans="1:12">
      <c r="A102" s="343" t="s">
        <v>638</v>
      </c>
      <c r="B102" s="337" t="s">
        <v>158</v>
      </c>
      <c r="C102" s="343" t="s">
        <v>639</v>
      </c>
      <c r="D102" s="344"/>
      <c r="E102" s="356">
        <v>95197.08</v>
      </c>
      <c r="F102" s="346"/>
      <c r="G102" s="356">
        <v>188799.42</v>
      </c>
      <c r="H102" s="346"/>
      <c r="I102" s="356">
        <v>191742.92</v>
      </c>
      <c r="J102" s="346"/>
      <c r="K102" s="356">
        <v>98140.58</v>
      </c>
      <c r="L102" s="294" t="e">
        <f>VLOOKUP(A102,#REF!,3,0)</f>
        <v>#REF!</v>
      </c>
    </row>
    <row r="103" spans="1:12">
      <c r="A103" s="343" t="s">
        <v>644</v>
      </c>
      <c r="B103" s="337" t="s">
        <v>158</v>
      </c>
      <c r="C103" s="343" t="s">
        <v>645</v>
      </c>
      <c r="D103" s="344"/>
      <c r="E103" s="356">
        <v>32151.360000000001</v>
      </c>
      <c r="F103" s="346"/>
      <c r="G103" s="356">
        <v>32151.360000000001</v>
      </c>
      <c r="H103" s="346"/>
      <c r="I103" s="356">
        <v>34349.699999999997</v>
      </c>
      <c r="J103" s="346"/>
      <c r="K103" s="356">
        <v>34349.699999999997</v>
      </c>
      <c r="L103" s="294" t="e">
        <f>VLOOKUP(A103,#REF!,3,0)</f>
        <v>#REF!</v>
      </c>
    </row>
    <row r="104" spans="1:12">
      <c r="A104" s="343" t="s">
        <v>650</v>
      </c>
      <c r="B104" s="337" t="s">
        <v>158</v>
      </c>
      <c r="C104" s="343" t="s">
        <v>651</v>
      </c>
      <c r="D104" s="344"/>
      <c r="E104" s="356">
        <v>4026.6</v>
      </c>
      <c r="F104" s="346"/>
      <c r="G104" s="356">
        <v>4017.93</v>
      </c>
      <c r="H104" s="346"/>
      <c r="I104" s="356">
        <v>4264.72</v>
      </c>
      <c r="J104" s="346"/>
      <c r="K104" s="356">
        <v>4273.3900000000003</v>
      </c>
      <c r="L104" s="294" t="e">
        <f>VLOOKUP(A104,#REF!,3,0)</f>
        <v>#REF!</v>
      </c>
    </row>
    <row r="105" spans="1:12">
      <c r="A105" s="347"/>
      <c r="B105" s="337"/>
      <c r="C105" s="347"/>
      <c r="D105" s="348"/>
      <c r="E105" s="348"/>
      <c r="F105" s="348"/>
      <c r="G105" s="348"/>
      <c r="H105" s="348"/>
      <c r="I105" s="348"/>
      <c r="J105" s="348"/>
      <c r="K105" s="348"/>
      <c r="L105" s="294"/>
    </row>
    <row r="106" spans="1:12">
      <c r="A106" s="339" t="s">
        <v>656</v>
      </c>
      <c r="B106" s="337" t="s">
        <v>158</v>
      </c>
      <c r="C106" s="339" t="s">
        <v>657</v>
      </c>
      <c r="D106" s="340"/>
      <c r="E106" s="355">
        <v>57261.63</v>
      </c>
      <c r="F106" s="342"/>
      <c r="G106" s="355">
        <v>56371.58</v>
      </c>
      <c r="H106" s="342"/>
      <c r="I106" s="355">
        <v>75044.759999999995</v>
      </c>
      <c r="J106" s="342"/>
      <c r="K106" s="355">
        <v>75934.81</v>
      </c>
      <c r="L106" s="294" t="e">
        <f>VLOOKUP(A106,#REF!,3,0)</f>
        <v>#REF!</v>
      </c>
    </row>
    <row r="107" spans="1:12">
      <c r="A107" s="339" t="s">
        <v>662</v>
      </c>
      <c r="B107" s="337" t="s">
        <v>158</v>
      </c>
      <c r="C107" s="339" t="s">
        <v>657</v>
      </c>
      <c r="D107" s="340"/>
      <c r="E107" s="355">
        <v>57261.63</v>
      </c>
      <c r="F107" s="342"/>
      <c r="G107" s="355">
        <v>56371.58</v>
      </c>
      <c r="H107" s="342"/>
      <c r="I107" s="355">
        <v>75044.759999999995</v>
      </c>
      <c r="J107" s="342"/>
      <c r="K107" s="355">
        <v>75934.81</v>
      </c>
      <c r="L107" s="294" t="e">
        <f>VLOOKUP(A107,#REF!,3,0)</f>
        <v>#REF!</v>
      </c>
    </row>
    <row r="108" spans="1:12">
      <c r="A108" s="343" t="s">
        <v>663</v>
      </c>
      <c r="B108" s="337" t="s">
        <v>158</v>
      </c>
      <c r="C108" s="343" t="s">
        <v>664</v>
      </c>
      <c r="D108" s="344"/>
      <c r="E108" s="345">
        <v>429.03</v>
      </c>
      <c r="F108" s="346"/>
      <c r="G108" s="345">
        <v>429.02</v>
      </c>
      <c r="H108" s="346"/>
      <c r="I108" s="345">
        <v>463.57</v>
      </c>
      <c r="J108" s="346"/>
      <c r="K108" s="345">
        <v>463.58</v>
      </c>
      <c r="L108" s="294" t="e">
        <f>VLOOKUP(A108,#REF!,3,0)</f>
        <v>#REF!</v>
      </c>
    </row>
    <row r="109" spans="1:12">
      <c r="A109" s="343" t="s">
        <v>669</v>
      </c>
      <c r="B109" s="337" t="s">
        <v>158</v>
      </c>
      <c r="C109" s="343" t="s">
        <v>670</v>
      </c>
      <c r="D109" s="344"/>
      <c r="E109" s="356">
        <v>29330.51</v>
      </c>
      <c r="F109" s="346"/>
      <c r="G109" s="356">
        <v>29330.51</v>
      </c>
      <c r="H109" s="346"/>
      <c r="I109" s="356">
        <v>51043.72</v>
      </c>
      <c r="J109" s="346"/>
      <c r="K109" s="356">
        <v>51043.72</v>
      </c>
      <c r="L109" s="294" t="e">
        <f>VLOOKUP(A109,#REF!,3,0)</f>
        <v>#REF!</v>
      </c>
    </row>
    <row r="110" spans="1:12">
      <c r="A110" s="343" t="s">
        <v>1889</v>
      </c>
      <c r="B110" s="337" t="s">
        <v>158</v>
      </c>
      <c r="C110" s="343" t="s">
        <v>1890</v>
      </c>
      <c r="D110" s="344"/>
      <c r="E110" s="345">
        <v>0</v>
      </c>
      <c r="F110" s="346"/>
      <c r="G110" s="345">
        <v>0</v>
      </c>
      <c r="H110" s="346"/>
      <c r="I110" s="345">
        <v>60.68</v>
      </c>
      <c r="J110" s="346"/>
      <c r="K110" s="345">
        <v>60.68</v>
      </c>
      <c r="L110" s="294" t="e">
        <f>VLOOKUP(A110,#REF!,3,0)</f>
        <v>#REF!</v>
      </c>
    </row>
    <row r="111" spans="1:12">
      <c r="A111" s="343" t="s">
        <v>675</v>
      </c>
      <c r="B111" s="337" t="s">
        <v>158</v>
      </c>
      <c r="C111" s="343" t="s">
        <v>676</v>
      </c>
      <c r="D111" s="344"/>
      <c r="E111" s="356">
        <v>1540.38</v>
      </c>
      <c r="F111" s="346"/>
      <c r="G111" s="356">
        <v>1702.14</v>
      </c>
      <c r="H111" s="346"/>
      <c r="I111" s="356">
        <v>1429.74</v>
      </c>
      <c r="J111" s="346"/>
      <c r="K111" s="356">
        <v>1267.98</v>
      </c>
      <c r="L111" s="294" t="e">
        <f>VLOOKUP(A111,#REF!,3,0)</f>
        <v>#REF!</v>
      </c>
    </row>
    <row r="112" spans="1:12">
      <c r="A112" s="343" t="s">
        <v>681</v>
      </c>
      <c r="B112" s="337" t="s">
        <v>158</v>
      </c>
      <c r="C112" s="343" t="s">
        <v>682</v>
      </c>
      <c r="D112" s="344"/>
      <c r="E112" s="356">
        <v>6593.38</v>
      </c>
      <c r="F112" s="346"/>
      <c r="G112" s="356">
        <v>7552.48</v>
      </c>
      <c r="H112" s="346"/>
      <c r="I112" s="356">
        <v>6502.3</v>
      </c>
      <c r="J112" s="346"/>
      <c r="K112" s="356">
        <v>5543.2</v>
      </c>
      <c r="L112" s="294" t="e">
        <f>VLOOKUP(A112,#REF!,3,0)</f>
        <v>#REF!</v>
      </c>
    </row>
    <row r="113" spans="1:12">
      <c r="A113" s="343" t="s">
        <v>687</v>
      </c>
      <c r="B113" s="337" t="s">
        <v>158</v>
      </c>
      <c r="C113" s="343" t="s">
        <v>688</v>
      </c>
      <c r="D113" s="344"/>
      <c r="E113" s="356">
        <v>14469.32</v>
      </c>
      <c r="F113" s="346"/>
      <c r="G113" s="356">
        <v>14469.32</v>
      </c>
      <c r="H113" s="346"/>
      <c r="I113" s="356">
        <v>12923.31</v>
      </c>
      <c r="J113" s="346"/>
      <c r="K113" s="356">
        <v>12923.31</v>
      </c>
      <c r="L113" s="294" t="e">
        <f>VLOOKUP(A113,#REF!,3,0)</f>
        <v>#REF!</v>
      </c>
    </row>
    <row r="114" spans="1:12">
      <c r="A114" s="343" t="s">
        <v>693</v>
      </c>
      <c r="B114" s="337" t="s">
        <v>158</v>
      </c>
      <c r="C114" s="343" t="s">
        <v>694</v>
      </c>
      <c r="D114" s="344"/>
      <c r="E114" s="356">
        <v>2690.97</v>
      </c>
      <c r="F114" s="346"/>
      <c r="G114" s="356">
        <v>2888.11</v>
      </c>
      <c r="H114" s="346"/>
      <c r="I114" s="356">
        <v>2621.44</v>
      </c>
      <c r="J114" s="346"/>
      <c r="K114" s="356">
        <v>2424.3000000000002</v>
      </c>
      <c r="L114" s="294" t="e">
        <f>VLOOKUP(A114,#REF!,3,0)</f>
        <v>#REF!</v>
      </c>
    </row>
    <row r="115" spans="1:12">
      <c r="A115" s="343" t="s">
        <v>1918</v>
      </c>
      <c r="B115" s="337" t="s">
        <v>158</v>
      </c>
      <c r="C115" s="343" t="s">
        <v>1919</v>
      </c>
      <c r="D115" s="344"/>
      <c r="E115" s="356">
        <v>2208.04</v>
      </c>
      <c r="F115" s="346"/>
      <c r="G115" s="345">
        <v>0</v>
      </c>
      <c r="H115" s="346"/>
      <c r="I115" s="345">
        <v>0</v>
      </c>
      <c r="J115" s="346"/>
      <c r="K115" s="356">
        <v>2208.04</v>
      </c>
      <c r="L115" s="294" t="e">
        <f>VLOOKUP(A115,#REF!,3,0)</f>
        <v>#REF!</v>
      </c>
    </row>
    <row r="116" spans="1:12">
      <c r="A116" s="347"/>
      <c r="B116" s="337"/>
      <c r="C116" s="347"/>
      <c r="D116" s="348"/>
      <c r="E116" s="348"/>
      <c r="F116" s="348"/>
      <c r="G116" s="348"/>
      <c r="H116" s="348"/>
      <c r="I116" s="348"/>
      <c r="J116" s="348"/>
      <c r="K116" s="348"/>
      <c r="L116" s="294"/>
    </row>
    <row r="117" spans="1:12">
      <c r="A117" s="339" t="s">
        <v>699</v>
      </c>
      <c r="B117" s="337" t="s">
        <v>158</v>
      </c>
      <c r="C117" s="339" t="s">
        <v>700</v>
      </c>
      <c r="D117" s="340"/>
      <c r="E117" s="355">
        <v>198879.08</v>
      </c>
      <c r="F117" s="342"/>
      <c r="G117" s="355">
        <v>444638.41</v>
      </c>
      <c r="H117" s="342"/>
      <c r="I117" s="355">
        <v>1024392.1</v>
      </c>
      <c r="J117" s="342"/>
      <c r="K117" s="355">
        <v>778632.77</v>
      </c>
      <c r="L117" s="294" t="e">
        <f>VLOOKUP(A117,#REF!,3,0)</f>
        <v>#REF!</v>
      </c>
    </row>
    <row r="118" spans="1:12">
      <c r="A118" s="339" t="s">
        <v>705</v>
      </c>
      <c r="B118" s="337" t="s">
        <v>158</v>
      </c>
      <c r="C118" s="339" t="s">
        <v>700</v>
      </c>
      <c r="D118" s="340"/>
      <c r="E118" s="355">
        <v>198879.08</v>
      </c>
      <c r="F118" s="342"/>
      <c r="G118" s="355">
        <v>444638.41</v>
      </c>
      <c r="H118" s="342"/>
      <c r="I118" s="355">
        <v>1024392.1</v>
      </c>
      <c r="J118" s="342"/>
      <c r="K118" s="355">
        <v>778632.77</v>
      </c>
      <c r="L118" s="294" t="e">
        <f>VLOOKUP(A118,#REF!,3,0)</f>
        <v>#REF!</v>
      </c>
    </row>
    <row r="119" spans="1:12">
      <c r="A119" s="343" t="s">
        <v>706</v>
      </c>
      <c r="B119" s="337" t="s">
        <v>158</v>
      </c>
      <c r="C119" s="343" t="s">
        <v>707</v>
      </c>
      <c r="D119" s="344"/>
      <c r="E119" s="356">
        <v>198879.08</v>
      </c>
      <c r="F119" s="346"/>
      <c r="G119" s="356">
        <v>444638.41</v>
      </c>
      <c r="H119" s="346"/>
      <c r="I119" s="356">
        <v>1024392.1</v>
      </c>
      <c r="J119" s="346"/>
      <c r="K119" s="356">
        <v>778632.77</v>
      </c>
      <c r="L119" s="294" t="e">
        <f>VLOOKUP(A119,#REF!,3,0)</f>
        <v>#REF!</v>
      </c>
    </row>
    <row r="120" spans="1:12">
      <c r="A120" s="347"/>
      <c r="B120" s="337"/>
      <c r="C120" s="347"/>
      <c r="D120" s="348"/>
      <c r="E120" s="348"/>
      <c r="F120" s="348"/>
      <c r="G120" s="348"/>
      <c r="H120" s="348"/>
      <c r="I120" s="348"/>
      <c r="J120" s="348"/>
      <c r="K120" s="348"/>
      <c r="L120" s="294"/>
    </row>
    <row r="121" spans="1:12">
      <c r="A121" s="339" t="s">
        <v>714</v>
      </c>
      <c r="B121" s="337" t="s">
        <v>158</v>
      </c>
      <c r="C121" s="339" t="s">
        <v>227</v>
      </c>
      <c r="D121" s="340"/>
      <c r="E121" s="355">
        <v>4053351.32</v>
      </c>
      <c r="F121" s="342"/>
      <c r="G121" s="355">
        <v>885958.27</v>
      </c>
      <c r="H121" s="342"/>
      <c r="I121" s="355">
        <v>2672992.08</v>
      </c>
      <c r="J121" s="342"/>
      <c r="K121" s="355">
        <v>5840385.1299999999</v>
      </c>
      <c r="L121" s="294" t="e">
        <f>VLOOKUP(A121,#REF!,3,0)</f>
        <v>#REF!</v>
      </c>
    </row>
    <row r="122" spans="1:12">
      <c r="A122" s="339" t="s">
        <v>719</v>
      </c>
      <c r="B122" s="337" t="s">
        <v>158</v>
      </c>
      <c r="C122" s="339" t="s">
        <v>227</v>
      </c>
      <c r="D122" s="340"/>
      <c r="E122" s="355">
        <v>4053351.32</v>
      </c>
      <c r="F122" s="342"/>
      <c r="G122" s="355">
        <v>885958.27</v>
      </c>
      <c r="H122" s="342"/>
      <c r="I122" s="355">
        <v>2672992.08</v>
      </c>
      <c r="J122" s="342"/>
      <c r="K122" s="355">
        <v>5840385.1299999999</v>
      </c>
      <c r="L122" s="294" t="e">
        <f>VLOOKUP(A122,#REF!,3,0)</f>
        <v>#REF!</v>
      </c>
    </row>
    <row r="123" spans="1:12">
      <c r="A123" s="343" t="s">
        <v>720</v>
      </c>
      <c r="B123" s="337" t="s">
        <v>158</v>
      </c>
      <c r="C123" s="343" t="s">
        <v>721</v>
      </c>
      <c r="D123" s="344"/>
      <c r="E123" s="356">
        <v>3378157.49</v>
      </c>
      <c r="F123" s="346"/>
      <c r="G123" s="356">
        <v>819633.23</v>
      </c>
      <c r="H123" s="346"/>
      <c r="I123" s="356">
        <v>1688718</v>
      </c>
      <c r="J123" s="346"/>
      <c r="K123" s="356">
        <v>4247242.26</v>
      </c>
      <c r="L123" s="294" t="e">
        <f>VLOOKUP(A123,#REF!,3,0)</f>
        <v>#REF!</v>
      </c>
    </row>
    <row r="124" spans="1:12">
      <c r="A124" s="343" t="s">
        <v>730</v>
      </c>
      <c r="B124" s="337" t="s">
        <v>158</v>
      </c>
      <c r="C124" s="343" t="s">
        <v>731</v>
      </c>
      <c r="D124" s="344"/>
      <c r="E124" s="356">
        <v>362284.58</v>
      </c>
      <c r="F124" s="346"/>
      <c r="G124" s="345">
        <v>0</v>
      </c>
      <c r="H124" s="346"/>
      <c r="I124" s="345">
        <v>272.98</v>
      </c>
      <c r="J124" s="346"/>
      <c r="K124" s="356">
        <v>362557.56</v>
      </c>
      <c r="L124" s="294" t="e">
        <f>VLOOKUP(A124,#REF!,3,0)</f>
        <v>#REF!</v>
      </c>
    </row>
    <row r="125" spans="1:12">
      <c r="A125" s="343" t="s">
        <v>2619</v>
      </c>
      <c r="B125" s="337" t="s">
        <v>158</v>
      </c>
      <c r="C125" s="343" t="s">
        <v>2620</v>
      </c>
      <c r="D125" s="344"/>
      <c r="E125" s="356">
        <v>312909.25</v>
      </c>
      <c r="F125" s="346"/>
      <c r="G125" s="356">
        <v>66325.039999999994</v>
      </c>
      <c r="H125" s="346"/>
      <c r="I125" s="356">
        <v>924000</v>
      </c>
      <c r="J125" s="346"/>
      <c r="K125" s="356">
        <v>1170584.21</v>
      </c>
      <c r="L125" s="294" t="e">
        <f>VLOOKUP(A125,#REF!,3,0)</f>
        <v>#REF!</v>
      </c>
    </row>
    <row r="126" spans="1:12">
      <c r="A126" s="343" t="s">
        <v>4743</v>
      </c>
      <c r="B126" s="337" t="s">
        <v>158</v>
      </c>
      <c r="C126" s="343" t="s">
        <v>4744</v>
      </c>
      <c r="D126" s="344"/>
      <c r="E126" s="345">
        <v>0</v>
      </c>
      <c r="F126" s="346"/>
      <c r="G126" s="345">
        <v>0</v>
      </c>
      <c r="H126" s="346"/>
      <c r="I126" s="356">
        <v>60001.1</v>
      </c>
      <c r="J126" s="346"/>
      <c r="K126" s="356">
        <v>60001.1</v>
      </c>
      <c r="L126" s="294" t="e">
        <f>VLOOKUP(A126,#REF!,3,0)</f>
        <v>#REF!</v>
      </c>
    </row>
    <row r="127" spans="1:12">
      <c r="A127" s="347"/>
      <c r="B127" s="337"/>
      <c r="C127" s="347"/>
      <c r="D127" s="348"/>
      <c r="E127" s="348"/>
      <c r="F127" s="348"/>
      <c r="G127" s="348"/>
      <c r="H127" s="348"/>
      <c r="I127" s="348"/>
      <c r="J127" s="348"/>
      <c r="K127" s="348"/>
      <c r="L127" s="294"/>
    </row>
    <row r="128" spans="1:12">
      <c r="A128" s="339" t="s">
        <v>732</v>
      </c>
      <c r="B128" s="337" t="s">
        <v>158</v>
      </c>
      <c r="C128" s="339" t="s">
        <v>733</v>
      </c>
      <c r="D128" s="340"/>
      <c r="E128" s="355">
        <v>374992.41</v>
      </c>
      <c r="F128" s="342"/>
      <c r="G128" s="355">
        <v>20200</v>
      </c>
      <c r="H128" s="342"/>
      <c r="I128" s="355">
        <v>551344.49</v>
      </c>
      <c r="J128" s="342"/>
      <c r="K128" s="355">
        <v>906136.9</v>
      </c>
      <c r="L128" s="294" t="e">
        <f>VLOOKUP(A128,#REF!,3,0)</f>
        <v>#REF!</v>
      </c>
    </row>
    <row r="129" spans="1:13">
      <c r="A129" s="339" t="s">
        <v>734</v>
      </c>
      <c r="B129" s="337" t="s">
        <v>158</v>
      </c>
      <c r="C129" s="339" t="s">
        <v>735</v>
      </c>
      <c r="D129" s="340"/>
      <c r="E129" s="355">
        <v>374992.41</v>
      </c>
      <c r="F129" s="342"/>
      <c r="G129" s="355">
        <v>20200</v>
      </c>
      <c r="H129" s="342"/>
      <c r="I129" s="355">
        <v>551344.49</v>
      </c>
      <c r="J129" s="342"/>
      <c r="K129" s="355">
        <v>906136.9</v>
      </c>
      <c r="L129" s="294" t="e">
        <f>VLOOKUP(A129,#REF!,3,0)</f>
        <v>#REF!</v>
      </c>
    </row>
    <row r="130" spans="1:13">
      <c r="A130" s="339" t="s">
        <v>736</v>
      </c>
      <c r="B130" s="337" t="s">
        <v>158</v>
      </c>
      <c r="C130" s="339" t="s">
        <v>737</v>
      </c>
      <c r="D130" s="340"/>
      <c r="E130" s="355">
        <v>354792.41</v>
      </c>
      <c r="F130" s="342"/>
      <c r="G130" s="341">
        <v>0</v>
      </c>
      <c r="H130" s="342"/>
      <c r="I130" s="355">
        <v>551344.49</v>
      </c>
      <c r="J130" s="342"/>
      <c r="K130" s="355">
        <v>906136.9</v>
      </c>
      <c r="L130" s="294" t="e">
        <f>VLOOKUP(A130,#REF!,3,0)</f>
        <v>#REF!</v>
      </c>
    </row>
    <row r="131" spans="1:13">
      <c r="A131" s="339" t="s">
        <v>738</v>
      </c>
      <c r="B131" s="337" t="s">
        <v>158</v>
      </c>
      <c r="C131" s="339" t="s">
        <v>737</v>
      </c>
      <c r="D131" s="340"/>
      <c r="E131" s="355">
        <v>354792.41</v>
      </c>
      <c r="F131" s="342"/>
      <c r="G131" s="341">
        <v>0</v>
      </c>
      <c r="H131" s="342"/>
      <c r="I131" s="355">
        <v>551344.49</v>
      </c>
      <c r="J131" s="342"/>
      <c r="K131" s="355">
        <v>906136.9</v>
      </c>
      <c r="L131" s="294" t="e">
        <f>VLOOKUP(A131,#REF!,3,0)</f>
        <v>#REF!</v>
      </c>
    </row>
    <row r="132" spans="1:13">
      <c r="A132" s="343" t="s">
        <v>739</v>
      </c>
      <c r="B132" s="337" t="s">
        <v>158</v>
      </c>
      <c r="C132" s="343" t="s">
        <v>740</v>
      </c>
      <c r="D132" s="344"/>
      <c r="E132" s="356">
        <v>354792.41</v>
      </c>
      <c r="F132" s="346"/>
      <c r="G132" s="345">
        <v>0</v>
      </c>
      <c r="H132" s="346"/>
      <c r="I132" s="356">
        <v>551344.49</v>
      </c>
      <c r="J132" s="346"/>
      <c r="K132" s="356">
        <v>906136.9</v>
      </c>
      <c r="L132" s="294" t="e">
        <f>VLOOKUP(A132,#REF!,3,0)</f>
        <v>#REF!</v>
      </c>
    </row>
    <row r="133" spans="1:13">
      <c r="A133" s="347"/>
      <c r="B133" s="337"/>
      <c r="C133" s="347"/>
      <c r="D133" s="348"/>
      <c r="E133" s="348"/>
      <c r="F133" s="348"/>
      <c r="G133" s="348"/>
      <c r="H133" s="348"/>
      <c r="I133" s="348"/>
      <c r="J133" s="348"/>
      <c r="K133" s="348"/>
      <c r="L133" s="294"/>
    </row>
    <row r="134" spans="1:13">
      <c r="A134" s="339" t="s">
        <v>2624</v>
      </c>
      <c r="B134" s="337" t="s">
        <v>158</v>
      </c>
      <c r="C134" s="339" t="s">
        <v>2625</v>
      </c>
      <c r="D134" s="340"/>
      <c r="E134" s="355">
        <v>20200</v>
      </c>
      <c r="F134" s="342"/>
      <c r="G134" s="355">
        <v>20200</v>
      </c>
      <c r="H134" s="342"/>
      <c r="I134" s="341">
        <v>0</v>
      </c>
      <c r="J134" s="342"/>
      <c r="K134" s="341">
        <v>0</v>
      </c>
      <c r="L134" s="294" t="e">
        <f>VLOOKUP(A134,#REF!,3,0)</f>
        <v>#REF!</v>
      </c>
    </row>
    <row r="135" spans="1:13">
      <c r="A135" s="339" t="s">
        <v>2628</v>
      </c>
      <c r="B135" s="337" t="s">
        <v>158</v>
      </c>
      <c r="C135" s="339" t="s">
        <v>2625</v>
      </c>
      <c r="D135" s="340"/>
      <c r="E135" s="355">
        <v>20200</v>
      </c>
      <c r="F135" s="342"/>
      <c r="G135" s="355">
        <v>20200</v>
      </c>
      <c r="H135" s="342"/>
      <c r="I135" s="341">
        <v>0</v>
      </c>
      <c r="J135" s="342"/>
      <c r="K135" s="341">
        <v>0</v>
      </c>
      <c r="L135" s="294" t="e">
        <f>VLOOKUP(A135,#REF!,3,0)</f>
        <v>#REF!</v>
      </c>
    </row>
    <row r="136" spans="1:13">
      <c r="A136" s="343" t="s">
        <v>2629</v>
      </c>
      <c r="B136" s="337" t="s">
        <v>158</v>
      </c>
      <c r="C136" s="343" t="s">
        <v>2630</v>
      </c>
      <c r="D136" s="344"/>
      <c r="E136" s="356">
        <v>20200</v>
      </c>
      <c r="F136" s="346"/>
      <c r="G136" s="356">
        <v>20200</v>
      </c>
      <c r="H136" s="346"/>
      <c r="I136" s="345">
        <v>0</v>
      </c>
      <c r="J136" s="346"/>
      <c r="K136" s="345">
        <v>0</v>
      </c>
      <c r="L136" s="294" t="e">
        <f>VLOOKUP(A136,#REF!,3,0)</f>
        <v>#REF!</v>
      </c>
    </row>
    <row r="137" spans="1:13">
      <c r="A137" s="347"/>
      <c r="B137" s="337" t="s">
        <v>158</v>
      </c>
      <c r="C137" s="347" t="s">
        <v>158</v>
      </c>
      <c r="D137" s="348"/>
      <c r="E137" s="348"/>
      <c r="F137" s="348"/>
      <c r="G137" s="348"/>
      <c r="H137" s="348"/>
      <c r="I137" s="348"/>
      <c r="J137" s="348"/>
      <c r="K137" s="348"/>
      <c r="L137" s="294"/>
      <c r="M137" s="329"/>
    </row>
    <row r="138" spans="1:13">
      <c r="A138" s="339">
        <v>3</v>
      </c>
      <c r="B138" s="339" t="s">
        <v>742</v>
      </c>
      <c r="C138" s="340"/>
      <c r="D138" s="340"/>
      <c r="E138" s="355">
        <v>8999961.25</v>
      </c>
      <c r="F138" s="342"/>
      <c r="G138" s="355">
        <v>1239986.67</v>
      </c>
      <c r="H138" s="342"/>
      <c r="I138" s="355">
        <v>72963.41</v>
      </c>
      <c r="J138" s="342"/>
      <c r="K138" s="355">
        <v>10166984.51</v>
      </c>
      <c r="L138" s="294" t="e">
        <f>VLOOKUP(A138,#REF!,3,0)</f>
        <v>#REF!</v>
      </c>
      <c r="M138" s="329">
        <f t="shared" ref="M138:M201" si="0">G138-I138</f>
        <v>1167023.26</v>
      </c>
    </row>
    <row r="139" spans="1:13">
      <c r="A139" s="339" t="s">
        <v>747</v>
      </c>
      <c r="B139" s="337" t="s">
        <v>158</v>
      </c>
      <c r="C139" s="339" t="s">
        <v>748</v>
      </c>
      <c r="D139" s="340"/>
      <c r="E139" s="355">
        <v>6489621.7199999997</v>
      </c>
      <c r="F139" s="342"/>
      <c r="G139" s="355">
        <v>740549.27</v>
      </c>
      <c r="H139" s="342"/>
      <c r="I139" s="355">
        <v>68194.45</v>
      </c>
      <c r="J139" s="342"/>
      <c r="K139" s="355">
        <v>7161976.54</v>
      </c>
      <c r="L139" s="294" t="e">
        <f>VLOOKUP(A139,#REF!,3,0)</f>
        <v>#REF!</v>
      </c>
      <c r="M139" s="329">
        <f t="shared" si="0"/>
        <v>672354.82000000007</v>
      </c>
    </row>
    <row r="140" spans="1:13">
      <c r="A140" s="339" t="s">
        <v>753</v>
      </c>
      <c r="B140" s="337" t="s">
        <v>158</v>
      </c>
      <c r="C140" s="339" t="s">
        <v>754</v>
      </c>
      <c r="D140" s="340"/>
      <c r="E140" s="355">
        <v>5253755.8899999997</v>
      </c>
      <c r="F140" s="342"/>
      <c r="G140" s="355">
        <v>596730.68000000005</v>
      </c>
      <c r="H140" s="342"/>
      <c r="I140" s="355">
        <v>68194.45</v>
      </c>
      <c r="J140" s="342"/>
      <c r="K140" s="355">
        <v>5782292.1200000001</v>
      </c>
      <c r="L140" s="294" t="e">
        <f>VLOOKUP(A140,#REF!,3,0)</f>
        <v>#REF!</v>
      </c>
      <c r="M140" s="329">
        <f t="shared" si="0"/>
        <v>528536.2300000001</v>
      </c>
    </row>
    <row r="141" spans="1:13">
      <c r="A141" s="339" t="s">
        <v>758</v>
      </c>
      <c r="B141" s="337" t="s">
        <v>158</v>
      </c>
      <c r="C141" s="339" t="s">
        <v>759</v>
      </c>
      <c r="D141" s="340"/>
      <c r="E141" s="355">
        <v>480619.8</v>
      </c>
      <c r="F141" s="342"/>
      <c r="G141" s="355">
        <v>26997.69</v>
      </c>
      <c r="H141" s="342"/>
      <c r="I141" s="355">
        <v>3784.55</v>
      </c>
      <c r="J141" s="342"/>
      <c r="K141" s="355">
        <v>503832.94</v>
      </c>
      <c r="L141" s="294" t="e">
        <f>VLOOKUP(A141,#REF!,3,0)</f>
        <v>#REF!</v>
      </c>
      <c r="M141" s="329">
        <f t="shared" si="0"/>
        <v>23213.14</v>
      </c>
    </row>
    <row r="142" spans="1:13">
      <c r="A142" s="339" t="s">
        <v>764</v>
      </c>
      <c r="B142" s="337" t="s">
        <v>158</v>
      </c>
      <c r="C142" s="339" t="s">
        <v>765</v>
      </c>
      <c r="D142" s="340"/>
      <c r="E142" s="355">
        <v>394725.78</v>
      </c>
      <c r="F142" s="342"/>
      <c r="G142" s="355">
        <v>26997.69</v>
      </c>
      <c r="H142" s="342"/>
      <c r="I142" s="355">
        <v>3784.55</v>
      </c>
      <c r="J142" s="342"/>
      <c r="K142" s="355">
        <v>417938.92</v>
      </c>
      <c r="L142" s="294" t="e">
        <f>VLOOKUP(A142,#REF!,3,0)</f>
        <v>#REF!</v>
      </c>
      <c r="M142" s="329">
        <f t="shared" si="0"/>
        <v>23213.14</v>
      </c>
    </row>
    <row r="143" spans="1:13">
      <c r="A143" s="343" t="s">
        <v>770</v>
      </c>
      <c r="B143" s="337" t="s">
        <v>158</v>
      </c>
      <c r="C143" s="343" t="s">
        <v>771</v>
      </c>
      <c r="D143" s="344"/>
      <c r="E143" s="356">
        <v>236365.32</v>
      </c>
      <c r="F143" s="346"/>
      <c r="G143" s="356">
        <v>14805.86</v>
      </c>
      <c r="H143" s="346"/>
      <c r="I143" s="345">
        <v>0.82</v>
      </c>
      <c r="J143" s="346"/>
      <c r="K143" s="356">
        <v>251170.36</v>
      </c>
      <c r="L143" s="294" t="e">
        <f>VLOOKUP(A143,#REF!,3,0)</f>
        <v>#REF!</v>
      </c>
      <c r="M143" s="329">
        <f t="shared" si="0"/>
        <v>14805.04</v>
      </c>
    </row>
    <row r="144" spans="1:13">
      <c r="A144" s="343" t="s">
        <v>776</v>
      </c>
      <c r="B144" s="337" t="s">
        <v>158</v>
      </c>
      <c r="C144" s="343" t="s">
        <v>777</v>
      </c>
      <c r="D144" s="344"/>
      <c r="E144" s="356">
        <v>60048.23</v>
      </c>
      <c r="F144" s="346"/>
      <c r="G144" s="356">
        <v>3775.48</v>
      </c>
      <c r="H144" s="346"/>
      <c r="I144" s="345">
        <v>0</v>
      </c>
      <c r="J144" s="346"/>
      <c r="K144" s="356">
        <v>63823.71</v>
      </c>
      <c r="L144" s="294" t="e">
        <f>VLOOKUP(A144,#REF!,3,0)</f>
        <v>#REF!</v>
      </c>
      <c r="M144" s="329">
        <f t="shared" si="0"/>
        <v>3775.48</v>
      </c>
    </row>
    <row r="145" spans="1:13">
      <c r="A145" s="343" t="s">
        <v>781</v>
      </c>
      <c r="B145" s="337" t="s">
        <v>158</v>
      </c>
      <c r="C145" s="343" t="s">
        <v>782</v>
      </c>
      <c r="D145" s="344"/>
      <c r="E145" s="356">
        <v>17009.580000000002</v>
      </c>
      <c r="F145" s="346"/>
      <c r="G145" s="356">
        <v>1184.46</v>
      </c>
      <c r="H145" s="346"/>
      <c r="I145" s="345">
        <v>0</v>
      </c>
      <c r="J145" s="346"/>
      <c r="K145" s="356">
        <v>18194.04</v>
      </c>
      <c r="L145" s="294" t="e">
        <f>VLOOKUP(A145,#REF!,3,0)</f>
        <v>#REF!</v>
      </c>
      <c r="M145" s="329">
        <f t="shared" si="0"/>
        <v>1184.46</v>
      </c>
    </row>
    <row r="146" spans="1:13">
      <c r="A146" s="343" t="s">
        <v>786</v>
      </c>
      <c r="B146" s="337" t="s">
        <v>158</v>
      </c>
      <c r="C146" s="343" t="s">
        <v>787</v>
      </c>
      <c r="D146" s="344"/>
      <c r="E146" s="356">
        <v>4263.3</v>
      </c>
      <c r="F146" s="346"/>
      <c r="G146" s="345">
        <v>148.06</v>
      </c>
      <c r="H146" s="346"/>
      <c r="I146" s="345">
        <v>0</v>
      </c>
      <c r="J146" s="346"/>
      <c r="K146" s="356">
        <v>4411.3599999999997</v>
      </c>
      <c r="L146" s="294" t="e">
        <f>VLOOKUP(A146,#REF!,3,0)</f>
        <v>#REF!</v>
      </c>
      <c r="M146" s="329">
        <f t="shared" si="0"/>
        <v>148.06</v>
      </c>
    </row>
    <row r="147" spans="1:13">
      <c r="A147" s="343" t="s">
        <v>792</v>
      </c>
      <c r="B147" s="337" t="s">
        <v>158</v>
      </c>
      <c r="C147" s="343" t="s">
        <v>793</v>
      </c>
      <c r="D147" s="344"/>
      <c r="E147" s="356">
        <v>6540</v>
      </c>
      <c r="F147" s="346"/>
      <c r="G147" s="345">
        <v>630</v>
      </c>
      <c r="H147" s="346"/>
      <c r="I147" s="345">
        <v>0</v>
      </c>
      <c r="J147" s="346"/>
      <c r="K147" s="356">
        <v>7170</v>
      </c>
      <c r="L147" s="294" t="e">
        <f>VLOOKUP(A147,#REF!,3,0)</f>
        <v>#REF!</v>
      </c>
      <c r="M147" s="329">
        <f t="shared" si="0"/>
        <v>630</v>
      </c>
    </row>
    <row r="148" spans="1:13">
      <c r="A148" s="343" t="s">
        <v>800</v>
      </c>
      <c r="B148" s="337" t="s">
        <v>158</v>
      </c>
      <c r="C148" s="343" t="s">
        <v>584</v>
      </c>
      <c r="D148" s="344"/>
      <c r="E148" s="356">
        <v>22620.02</v>
      </c>
      <c r="F148" s="346"/>
      <c r="G148" s="356">
        <v>2056.61</v>
      </c>
      <c r="H148" s="346"/>
      <c r="I148" s="345">
        <v>0</v>
      </c>
      <c r="J148" s="346"/>
      <c r="K148" s="356">
        <v>24676.63</v>
      </c>
      <c r="L148" s="294" t="e">
        <f>VLOOKUP(A148,#REF!,3,0)</f>
        <v>#REF!</v>
      </c>
      <c r="M148" s="329">
        <f t="shared" si="0"/>
        <v>2056.61</v>
      </c>
    </row>
    <row r="149" spans="1:13">
      <c r="A149" s="343" t="s">
        <v>805</v>
      </c>
      <c r="B149" s="337" t="s">
        <v>158</v>
      </c>
      <c r="C149" s="343" t="s">
        <v>806</v>
      </c>
      <c r="D149" s="344"/>
      <c r="E149" s="356">
        <v>29795.86</v>
      </c>
      <c r="F149" s="346"/>
      <c r="G149" s="356">
        <v>2741.84</v>
      </c>
      <c r="H149" s="346"/>
      <c r="I149" s="345">
        <v>0</v>
      </c>
      <c r="J149" s="346"/>
      <c r="K149" s="356">
        <v>32537.7</v>
      </c>
      <c r="L149" s="294" t="e">
        <f>VLOOKUP(A149,#REF!,3,0)</f>
        <v>#REF!</v>
      </c>
      <c r="M149" s="329">
        <f t="shared" si="0"/>
        <v>2741.84</v>
      </c>
    </row>
    <row r="150" spans="1:13">
      <c r="A150" s="343" t="s">
        <v>810</v>
      </c>
      <c r="B150" s="337" t="s">
        <v>158</v>
      </c>
      <c r="C150" s="343" t="s">
        <v>811</v>
      </c>
      <c r="D150" s="344"/>
      <c r="E150" s="356">
        <v>1809.6</v>
      </c>
      <c r="F150" s="346"/>
      <c r="G150" s="345">
        <v>164.51</v>
      </c>
      <c r="H150" s="346"/>
      <c r="I150" s="345">
        <v>0.01</v>
      </c>
      <c r="J150" s="346"/>
      <c r="K150" s="356">
        <v>1974.1</v>
      </c>
      <c r="L150" s="294" t="e">
        <f>VLOOKUP(A150,#REF!,3,0)</f>
        <v>#REF!</v>
      </c>
      <c r="M150" s="329">
        <f t="shared" si="0"/>
        <v>164.5</v>
      </c>
    </row>
    <row r="151" spans="1:13">
      <c r="A151" s="343" t="s">
        <v>815</v>
      </c>
      <c r="B151" s="337" t="s">
        <v>158</v>
      </c>
      <c r="C151" s="343" t="s">
        <v>816</v>
      </c>
      <c r="D151" s="344"/>
      <c r="E151" s="356">
        <v>2383.66</v>
      </c>
      <c r="F151" s="346"/>
      <c r="G151" s="345">
        <v>219.34</v>
      </c>
      <c r="H151" s="346"/>
      <c r="I151" s="345">
        <v>877.38</v>
      </c>
      <c r="J151" s="346"/>
      <c r="K151" s="356">
        <v>1725.62</v>
      </c>
      <c r="L151" s="294" t="e">
        <f>VLOOKUP(A151,#REF!,3,0)</f>
        <v>#REF!</v>
      </c>
      <c r="M151" s="329">
        <f t="shared" si="0"/>
        <v>-658.04</v>
      </c>
    </row>
    <row r="152" spans="1:13">
      <c r="A152" s="343" t="s">
        <v>820</v>
      </c>
      <c r="B152" s="337" t="s">
        <v>158</v>
      </c>
      <c r="C152" s="343" t="s">
        <v>821</v>
      </c>
      <c r="D152" s="344"/>
      <c r="E152" s="345">
        <v>226.2</v>
      </c>
      <c r="F152" s="346"/>
      <c r="G152" s="345">
        <v>20.56</v>
      </c>
      <c r="H152" s="346"/>
      <c r="I152" s="345">
        <v>0</v>
      </c>
      <c r="J152" s="346"/>
      <c r="K152" s="345">
        <v>246.76</v>
      </c>
      <c r="L152" s="294" t="e">
        <f>VLOOKUP(A152,#REF!,3,0)</f>
        <v>#REF!</v>
      </c>
      <c r="M152" s="329">
        <f t="shared" si="0"/>
        <v>20.56</v>
      </c>
    </row>
    <row r="153" spans="1:13">
      <c r="A153" s="343" t="s">
        <v>825</v>
      </c>
      <c r="B153" s="337" t="s">
        <v>158</v>
      </c>
      <c r="C153" s="343" t="s">
        <v>826</v>
      </c>
      <c r="D153" s="344"/>
      <c r="E153" s="345">
        <v>297.97000000000003</v>
      </c>
      <c r="F153" s="346"/>
      <c r="G153" s="345">
        <v>27.42</v>
      </c>
      <c r="H153" s="346"/>
      <c r="I153" s="345">
        <v>109.67</v>
      </c>
      <c r="J153" s="346"/>
      <c r="K153" s="345">
        <v>215.72</v>
      </c>
      <c r="L153" s="294" t="e">
        <f>VLOOKUP(A153,#REF!,3,0)</f>
        <v>#REF!</v>
      </c>
      <c r="M153" s="329">
        <f t="shared" si="0"/>
        <v>-82.25</v>
      </c>
    </row>
    <row r="154" spans="1:13">
      <c r="A154" s="343" t="s">
        <v>830</v>
      </c>
      <c r="B154" s="337" t="s">
        <v>158</v>
      </c>
      <c r="C154" s="343" t="s">
        <v>831</v>
      </c>
      <c r="D154" s="344"/>
      <c r="E154" s="356">
        <v>5768.1</v>
      </c>
      <c r="F154" s="346"/>
      <c r="G154" s="345">
        <v>524.38</v>
      </c>
      <c r="H154" s="346"/>
      <c r="I154" s="345">
        <v>0.01</v>
      </c>
      <c r="J154" s="346"/>
      <c r="K154" s="356">
        <v>6292.47</v>
      </c>
      <c r="L154" s="294" t="e">
        <f>VLOOKUP(A154,#REF!,3,0)</f>
        <v>#REF!</v>
      </c>
      <c r="M154" s="329">
        <f t="shared" si="0"/>
        <v>524.37</v>
      </c>
    </row>
    <row r="155" spans="1:13">
      <c r="A155" s="343" t="s">
        <v>836</v>
      </c>
      <c r="B155" s="337" t="s">
        <v>158</v>
      </c>
      <c r="C155" s="343" t="s">
        <v>837</v>
      </c>
      <c r="D155" s="344"/>
      <c r="E155" s="356">
        <v>7597.94</v>
      </c>
      <c r="F155" s="346"/>
      <c r="G155" s="345">
        <v>699.17</v>
      </c>
      <c r="H155" s="346"/>
      <c r="I155" s="356">
        <v>2796.66</v>
      </c>
      <c r="J155" s="346"/>
      <c r="K155" s="356">
        <v>5500.45</v>
      </c>
      <c r="L155" s="294" t="e">
        <f>VLOOKUP(A155,#REF!,3,0)</f>
        <v>#REF!</v>
      </c>
      <c r="M155" s="329">
        <f t="shared" si="0"/>
        <v>-2097.4899999999998</v>
      </c>
    </row>
    <row r="156" spans="1:13">
      <c r="A156" s="347"/>
      <c r="B156" s="337"/>
      <c r="C156" s="347"/>
      <c r="D156" s="348"/>
      <c r="E156" s="348"/>
      <c r="F156" s="348"/>
      <c r="G156" s="348"/>
      <c r="H156" s="348"/>
      <c r="I156" s="348"/>
      <c r="J156" s="348"/>
      <c r="K156" s="348"/>
      <c r="L156" s="294"/>
      <c r="M156" s="329"/>
    </row>
    <row r="157" spans="1:13">
      <c r="A157" s="339" t="s">
        <v>841</v>
      </c>
      <c r="B157" s="337" t="s">
        <v>158</v>
      </c>
      <c r="C157" s="339" t="s">
        <v>842</v>
      </c>
      <c r="D157" s="340"/>
      <c r="E157" s="355">
        <v>85894.02</v>
      </c>
      <c r="F157" s="342"/>
      <c r="G157" s="341">
        <v>0</v>
      </c>
      <c r="H157" s="342"/>
      <c r="I157" s="341">
        <v>0</v>
      </c>
      <c r="J157" s="342"/>
      <c r="K157" s="355">
        <v>85894.02</v>
      </c>
      <c r="L157" s="294" t="e">
        <f>VLOOKUP(A157,#REF!,3,0)</f>
        <v>#REF!</v>
      </c>
      <c r="M157" s="329">
        <f t="shared" si="0"/>
        <v>0</v>
      </c>
    </row>
    <row r="158" spans="1:13">
      <c r="A158" s="343" t="s">
        <v>847</v>
      </c>
      <c r="B158" s="337" t="s">
        <v>158</v>
      </c>
      <c r="C158" s="343" t="s">
        <v>771</v>
      </c>
      <c r="D158" s="344"/>
      <c r="E158" s="356">
        <v>32768.35</v>
      </c>
      <c r="F158" s="346"/>
      <c r="G158" s="345">
        <v>0</v>
      </c>
      <c r="H158" s="346"/>
      <c r="I158" s="345">
        <v>0</v>
      </c>
      <c r="J158" s="346"/>
      <c r="K158" s="356">
        <v>32768.35</v>
      </c>
      <c r="L158" s="294" t="e">
        <f>VLOOKUP(A158,#REF!,3,0)</f>
        <v>#REF!</v>
      </c>
      <c r="M158" s="329">
        <f t="shared" si="0"/>
        <v>0</v>
      </c>
    </row>
    <row r="159" spans="1:13">
      <c r="A159" s="343" t="s">
        <v>3840</v>
      </c>
      <c r="B159" s="337" t="s">
        <v>158</v>
      </c>
      <c r="C159" s="343" t="s">
        <v>913</v>
      </c>
      <c r="D159" s="344"/>
      <c r="E159" s="356">
        <v>23412.83</v>
      </c>
      <c r="F159" s="346"/>
      <c r="G159" s="345">
        <v>0</v>
      </c>
      <c r="H159" s="346"/>
      <c r="I159" s="345">
        <v>0</v>
      </c>
      <c r="J159" s="346"/>
      <c r="K159" s="356">
        <v>23412.83</v>
      </c>
      <c r="L159" s="294" t="e">
        <f>VLOOKUP(A159,#REF!,3,0)</f>
        <v>#REF!</v>
      </c>
      <c r="M159" s="329">
        <f t="shared" si="0"/>
        <v>0</v>
      </c>
    </row>
    <row r="160" spans="1:13">
      <c r="A160" s="343" t="s">
        <v>852</v>
      </c>
      <c r="B160" s="337" t="s">
        <v>158</v>
      </c>
      <c r="C160" s="343" t="s">
        <v>777</v>
      </c>
      <c r="D160" s="344"/>
      <c r="E160" s="356">
        <v>16241.18</v>
      </c>
      <c r="F160" s="346"/>
      <c r="G160" s="345">
        <v>0</v>
      </c>
      <c r="H160" s="346"/>
      <c r="I160" s="345">
        <v>0</v>
      </c>
      <c r="J160" s="346"/>
      <c r="K160" s="356">
        <v>16241.18</v>
      </c>
      <c r="L160" s="294" t="e">
        <f>VLOOKUP(A160,#REF!,3,0)</f>
        <v>#REF!</v>
      </c>
      <c r="M160" s="329">
        <f t="shared" si="0"/>
        <v>0</v>
      </c>
    </row>
    <row r="161" spans="1:13">
      <c r="A161" s="343" t="s">
        <v>855</v>
      </c>
      <c r="B161" s="337" t="s">
        <v>158</v>
      </c>
      <c r="C161" s="343" t="s">
        <v>782</v>
      </c>
      <c r="D161" s="344"/>
      <c r="E161" s="356">
        <v>4402.2</v>
      </c>
      <c r="F161" s="346"/>
      <c r="G161" s="345">
        <v>0</v>
      </c>
      <c r="H161" s="346"/>
      <c r="I161" s="345">
        <v>0</v>
      </c>
      <c r="J161" s="346"/>
      <c r="K161" s="356">
        <v>4402.2</v>
      </c>
      <c r="L161" s="294" t="e">
        <f>VLOOKUP(A161,#REF!,3,0)</f>
        <v>#REF!</v>
      </c>
      <c r="M161" s="329">
        <f t="shared" si="0"/>
        <v>0</v>
      </c>
    </row>
    <row r="162" spans="1:13">
      <c r="A162" s="343" t="s">
        <v>4115</v>
      </c>
      <c r="B162" s="337" t="s">
        <v>158</v>
      </c>
      <c r="C162" s="343" t="s">
        <v>4116</v>
      </c>
      <c r="D162" s="344"/>
      <c r="E162" s="345">
        <v>287.94</v>
      </c>
      <c r="F162" s="346"/>
      <c r="G162" s="345">
        <v>0</v>
      </c>
      <c r="H162" s="346"/>
      <c r="I162" s="345">
        <v>0</v>
      </c>
      <c r="J162" s="346"/>
      <c r="K162" s="345">
        <v>287.94</v>
      </c>
      <c r="L162" s="294" t="e">
        <f>VLOOKUP(A162,#REF!,3,0)</f>
        <v>#REF!</v>
      </c>
      <c r="M162" s="329">
        <f t="shared" si="0"/>
        <v>0</v>
      </c>
    </row>
    <row r="163" spans="1:13">
      <c r="A163" s="343" t="s">
        <v>859</v>
      </c>
      <c r="B163" s="337" t="s">
        <v>158</v>
      </c>
      <c r="C163" s="343" t="s">
        <v>787</v>
      </c>
      <c r="D163" s="344"/>
      <c r="E163" s="345">
        <v>538.24</v>
      </c>
      <c r="F163" s="346"/>
      <c r="G163" s="345">
        <v>0</v>
      </c>
      <c r="H163" s="346"/>
      <c r="I163" s="345">
        <v>0</v>
      </c>
      <c r="J163" s="346"/>
      <c r="K163" s="345">
        <v>538.24</v>
      </c>
      <c r="L163" s="294" t="e">
        <f>VLOOKUP(A163,#REF!,3,0)</f>
        <v>#REF!</v>
      </c>
      <c r="M163" s="329">
        <f t="shared" si="0"/>
        <v>0</v>
      </c>
    </row>
    <row r="164" spans="1:13">
      <c r="A164" s="343" t="s">
        <v>865</v>
      </c>
      <c r="B164" s="337" t="s">
        <v>158</v>
      </c>
      <c r="C164" s="343" t="s">
        <v>866</v>
      </c>
      <c r="D164" s="344"/>
      <c r="E164" s="345">
        <v>900</v>
      </c>
      <c r="F164" s="346"/>
      <c r="G164" s="345">
        <v>0</v>
      </c>
      <c r="H164" s="346"/>
      <c r="I164" s="345">
        <v>0</v>
      </c>
      <c r="J164" s="346"/>
      <c r="K164" s="345">
        <v>900</v>
      </c>
      <c r="L164" s="294" t="e">
        <f>VLOOKUP(A164,#REF!,3,0)</f>
        <v>#REF!</v>
      </c>
      <c r="M164" s="329">
        <f t="shared" si="0"/>
        <v>0</v>
      </c>
    </row>
    <row r="165" spans="1:13">
      <c r="A165" s="343" t="s">
        <v>870</v>
      </c>
      <c r="B165" s="337" t="s">
        <v>158</v>
      </c>
      <c r="C165" s="343" t="s">
        <v>584</v>
      </c>
      <c r="D165" s="344"/>
      <c r="E165" s="356">
        <v>5936.39</v>
      </c>
      <c r="F165" s="346"/>
      <c r="G165" s="345">
        <v>0</v>
      </c>
      <c r="H165" s="346"/>
      <c r="I165" s="345">
        <v>0</v>
      </c>
      <c r="J165" s="346"/>
      <c r="K165" s="356">
        <v>5936.39</v>
      </c>
      <c r="L165" s="294" t="e">
        <f>VLOOKUP(A165,#REF!,3,0)</f>
        <v>#REF!</v>
      </c>
      <c r="M165" s="329">
        <f t="shared" si="0"/>
        <v>0</v>
      </c>
    </row>
    <row r="166" spans="1:13">
      <c r="A166" s="343" t="s">
        <v>871</v>
      </c>
      <c r="B166" s="337" t="s">
        <v>158</v>
      </c>
      <c r="C166" s="343" t="s">
        <v>806</v>
      </c>
      <c r="D166" s="344"/>
      <c r="E166" s="356">
        <v>7915.19</v>
      </c>
      <c r="F166" s="346"/>
      <c r="G166" s="345">
        <v>0</v>
      </c>
      <c r="H166" s="346"/>
      <c r="I166" s="345">
        <v>0</v>
      </c>
      <c r="J166" s="346"/>
      <c r="K166" s="356">
        <v>7915.19</v>
      </c>
      <c r="L166" s="294" t="e">
        <f>VLOOKUP(A166,#REF!,3,0)</f>
        <v>#REF!</v>
      </c>
      <c r="M166" s="329">
        <f t="shared" si="0"/>
        <v>0</v>
      </c>
    </row>
    <row r="167" spans="1:13">
      <c r="A167" s="343" t="s">
        <v>874</v>
      </c>
      <c r="B167" s="337" t="s">
        <v>158</v>
      </c>
      <c r="C167" s="343" t="s">
        <v>811</v>
      </c>
      <c r="D167" s="344"/>
      <c r="E167" s="345">
        <v>474.91</v>
      </c>
      <c r="F167" s="346"/>
      <c r="G167" s="345">
        <v>0</v>
      </c>
      <c r="H167" s="346"/>
      <c r="I167" s="345">
        <v>0</v>
      </c>
      <c r="J167" s="346"/>
      <c r="K167" s="345">
        <v>474.91</v>
      </c>
      <c r="L167" s="294" t="e">
        <f>VLOOKUP(A167,#REF!,3,0)</f>
        <v>#REF!</v>
      </c>
      <c r="M167" s="329">
        <f t="shared" si="0"/>
        <v>0</v>
      </c>
    </row>
    <row r="168" spans="1:13">
      <c r="A168" s="343" t="s">
        <v>875</v>
      </c>
      <c r="B168" s="337" t="s">
        <v>158</v>
      </c>
      <c r="C168" s="343" t="s">
        <v>816</v>
      </c>
      <c r="D168" s="344"/>
      <c r="E168" s="356">
        <v>-1984.07</v>
      </c>
      <c r="F168" s="346"/>
      <c r="G168" s="345">
        <v>0</v>
      </c>
      <c r="H168" s="346"/>
      <c r="I168" s="345">
        <v>0</v>
      </c>
      <c r="J168" s="346"/>
      <c r="K168" s="356">
        <v>-1984.07</v>
      </c>
      <c r="L168" s="294" t="e">
        <f>VLOOKUP(A168,#REF!,3,0)</f>
        <v>#REF!</v>
      </c>
      <c r="M168" s="329">
        <f t="shared" si="0"/>
        <v>0</v>
      </c>
    </row>
    <row r="169" spans="1:13">
      <c r="A169" s="343" t="s">
        <v>879</v>
      </c>
      <c r="B169" s="337" t="s">
        <v>158</v>
      </c>
      <c r="C169" s="343" t="s">
        <v>821</v>
      </c>
      <c r="D169" s="344"/>
      <c r="E169" s="345">
        <v>59.36</v>
      </c>
      <c r="F169" s="346"/>
      <c r="G169" s="345">
        <v>0</v>
      </c>
      <c r="H169" s="346"/>
      <c r="I169" s="345">
        <v>0</v>
      </c>
      <c r="J169" s="346"/>
      <c r="K169" s="345">
        <v>59.36</v>
      </c>
      <c r="L169" s="294" t="e">
        <f>VLOOKUP(A169,#REF!,3,0)</f>
        <v>#REF!</v>
      </c>
      <c r="M169" s="329">
        <f t="shared" si="0"/>
        <v>0</v>
      </c>
    </row>
    <row r="170" spans="1:13">
      <c r="A170" s="343" t="s">
        <v>880</v>
      </c>
      <c r="B170" s="337" t="s">
        <v>158</v>
      </c>
      <c r="C170" s="343" t="s">
        <v>826</v>
      </c>
      <c r="D170" s="344"/>
      <c r="E170" s="345">
        <v>-248.01</v>
      </c>
      <c r="F170" s="346"/>
      <c r="G170" s="345">
        <v>0</v>
      </c>
      <c r="H170" s="346"/>
      <c r="I170" s="345">
        <v>0</v>
      </c>
      <c r="J170" s="346"/>
      <c r="K170" s="345">
        <v>-248.01</v>
      </c>
      <c r="L170" s="294" t="e">
        <f>VLOOKUP(A170,#REF!,3,0)</f>
        <v>#REF!</v>
      </c>
      <c r="M170" s="329">
        <f t="shared" si="0"/>
        <v>0</v>
      </c>
    </row>
    <row r="171" spans="1:13">
      <c r="A171" s="343" t="s">
        <v>884</v>
      </c>
      <c r="B171" s="337" t="s">
        <v>158</v>
      </c>
      <c r="C171" s="343" t="s">
        <v>831</v>
      </c>
      <c r="D171" s="344"/>
      <c r="E171" s="356">
        <v>1513.76</v>
      </c>
      <c r="F171" s="346"/>
      <c r="G171" s="345">
        <v>0</v>
      </c>
      <c r="H171" s="346"/>
      <c r="I171" s="345">
        <v>0</v>
      </c>
      <c r="J171" s="346"/>
      <c r="K171" s="356">
        <v>1513.76</v>
      </c>
      <c r="L171" s="294" t="e">
        <f>VLOOKUP(A171,#REF!,3,0)</f>
        <v>#REF!</v>
      </c>
      <c r="M171" s="329">
        <f t="shared" si="0"/>
        <v>0</v>
      </c>
    </row>
    <row r="172" spans="1:13">
      <c r="A172" s="343" t="s">
        <v>885</v>
      </c>
      <c r="B172" s="337" t="s">
        <v>158</v>
      </c>
      <c r="C172" s="343" t="s">
        <v>837</v>
      </c>
      <c r="D172" s="344"/>
      <c r="E172" s="356">
        <v>-6324.25</v>
      </c>
      <c r="F172" s="346"/>
      <c r="G172" s="345">
        <v>0</v>
      </c>
      <c r="H172" s="346"/>
      <c r="I172" s="345">
        <v>0</v>
      </c>
      <c r="J172" s="346"/>
      <c r="K172" s="356">
        <v>-6324.25</v>
      </c>
      <c r="L172" s="294" t="e">
        <f>VLOOKUP(A172,#REF!,3,0)</f>
        <v>#REF!</v>
      </c>
      <c r="M172" s="329">
        <f t="shared" si="0"/>
        <v>0</v>
      </c>
    </row>
    <row r="173" spans="1:13">
      <c r="A173" s="347"/>
      <c r="B173" s="337"/>
      <c r="C173" s="347"/>
      <c r="D173" s="348"/>
      <c r="E173" s="348"/>
      <c r="F173" s="348"/>
      <c r="G173" s="348"/>
      <c r="H173" s="348"/>
      <c r="I173" s="348"/>
      <c r="J173" s="348"/>
      <c r="K173" s="348"/>
      <c r="L173" s="294"/>
      <c r="M173" s="329"/>
    </row>
    <row r="174" spans="1:13">
      <c r="A174" s="339" t="s">
        <v>889</v>
      </c>
      <c r="B174" s="337" t="s">
        <v>158</v>
      </c>
      <c r="C174" s="339" t="s">
        <v>890</v>
      </c>
      <c r="D174" s="340"/>
      <c r="E174" s="355">
        <v>4733992.03</v>
      </c>
      <c r="F174" s="342"/>
      <c r="G174" s="355">
        <v>567360.43999999994</v>
      </c>
      <c r="H174" s="342"/>
      <c r="I174" s="355">
        <v>64409.57</v>
      </c>
      <c r="J174" s="342"/>
      <c r="K174" s="355">
        <v>5236942.9000000004</v>
      </c>
      <c r="L174" s="294" t="e">
        <f>VLOOKUP(A174,#REF!,3,0)</f>
        <v>#REF!</v>
      </c>
      <c r="M174" s="329">
        <f t="shared" si="0"/>
        <v>502950.86999999994</v>
      </c>
    </row>
    <row r="175" spans="1:13">
      <c r="A175" s="339" t="s">
        <v>895</v>
      </c>
      <c r="B175" s="337" t="s">
        <v>158</v>
      </c>
      <c r="C175" s="339" t="s">
        <v>765</v>
      </c>
      <c r="D175" s="340"/>
      <c r="E175" s="355">
        <v>945343.29</v>
      </c>
      <c r="F175" s="342"/>
      <c r="G175" s="355">
        <v>123030.08</v>
      </c>
      <c r="H175" s="342"/>
      <c r="I175" s="355">
        <v>9903.74</v>
      </c>
      <c r="J175" s="342"/>
      <c r="K175" s="355">
        <v>1058469.6299999999</v>
      </c>
      <c r="L175" s="294" t="e">
        <f>VLOOKUP(A175,#REF!,3,0)</f>
        <v>#REF!</v>
      </c>
      <c r="M175" s="329">
        <f t="shared" si="0"/>
        <v>113126.34</v>
      </c>
    </row>
    <row r="176" spans="1:13">
      <c r="A176" s="343" t="s">
        <v>900</v>
      </c>
      <c r="B176" s="337" t="s">
        <v>158</v>
      </c>
      <c r="C176" s="343" t="s">
        <v>901</v>
      </c>
      <c r="D176" s="344"/>
      <c r="E176" s="356">
        <v>507848.09</v>
      </c>
      <c r="F176" s="346"/>
      <c r="G176" s="356">
        <v>59397.99</v>
      </c>
      <c r="H176" s="346"/>
      <c r="I176" s="345">
        <v>7.29</v>
      </c>
      <c r="J176" s="346"/>
      <c r="K176" s="356">
        <v>567238.79</v>
      </c>
      <c r="L176" s="294" t="e">
        <f>VLOOKUP(A176,#REF!,3,0)</f>
        <v>#REF!</v>
      </c>
      <c r="M176" s="329">
        <f t="shared" si="0"/>
        <v>59390.7</v>
      </c>
    </row>
    <row r="177" spans="1:13">
      <c r="A177" s="343" t="s">
        <v>909</v>
      </c>
      <c r="B177" s="337" t="s">
        <v>158</v>
      </c>
      <c r="C177" s="343" t="s">
        <v>910</v>
      </c>
      <c r="D177" s="344"/>
      <c r="E177" s="345">
        <v>0</v>
      </c>
      <c r="F177" s="346"/>
      <c r="G177" s="356">
        <v>4683.68</v>
      </c>
      <c r="H177" s="346"/>
      <c r="I177" s="356">
        <v>4568.6499999999996</v>
      </c>
      <c r="J177" s="346"/>
      <c r="K177" s="345">
        <v>115.03</v>
      </c>
      <c r="L177" s="294" t="e">
        <f>VLOOKUP(A177,#REF!,3,0)</f>
        <v>#REF!</v>
      </c>
      <c r="M177" s="329">
        <f t="shared" si="0"/>
        <v>115.03000000000065</v>
      </c>
    </row>
    <row r="178" spans="1:13">
      <c r="A178" s="343" t="s">
        <v>912</v>
      </c>
      <c r="B178" s="337" t="s">
        <v>158</v>
      </c>
      <c r="C178" s="343" t="s">
        <v>913</v>
      </c>
      <c r="D178" s="344"/>
      <c r="E178" s="345">
        <v>809.64</v>
      </c>
      <c r="F178" s="346"/>
      <c r="G178" s="345">
        <v>0</v>
      </c>
      <c r="H178" s="346"/>
      <c r="I178" s="345">
        <v>0</v>
      </c>
      <c r="J178" s="346"/>
      <c r="K178" s="345">
        <v>809.64</v>
      </c>
      <c r="L178" s="294" t="e">
        <f>VLOOKUP(A178,#REF!,3,0)</f>
        <v>#REF!</v>
      </c>
      <c r="M178" s="329">
        <f t="shared" si="0"/>
        <v>0</v>
      </c>
    </row>
    <row r="179" spans="1:13">
      <c r="A179" s="343" t="s">
        <v>915</v>
      </c>
      <c r="B179" s="337" t="s">
        <v>158</v>
      </c>
      <c r="C179" s="343" t="s">
        <v>916</v>
      </c>
      <c r="D179" s="344"/>
      <c r="E179" s="356">
        <v>124693.61</v>
      </c>
      <c r="F179" s="346"/>
      <c r="G179" s="356">
        <v>15144.75</v>
      </c>
      <c r="H179" s="346"/>
      <c r="I179" s="345">
        <v>0</v>
      </c>
      <c r="J179" s="346"/>
      <c r="K179" s="356">
        <v>139838.35999999999</v>
      </c>
      <c r="L179" s="294" t="e">
        <f>VLOOKUP(A179,#REF!,3,0)</f>
        <v>#REF!</v>
      </c>
      <c r="M179" s="329">
        <f t="shared" si="0"/>
        <v>15144.75</v>
      </c>
    </row>
    <row r="180" spans="1:13">
      <c r="A180" s="343" t="s">
        <v>920</v>
      </c>
      <c r="B180" s="337" t="s">
        <v>158</v>
      </c>
      <c r="C180" s="343" t="s">
        <v>921</v>
      </c>
      <c r="D180" s="344"/>
      <c r="E180" s="356">
        <v>39502.61</v>
      </c>
      <c r="F180" s="346"/>
      <c r="G180" s="356">
        <v>4751.26</v>
      </c>
      <c r="H180" s="346"/>
      <c r="I180" s="345">
        <v>0</v>
      </c>
      <c r="J180" s="346"/>
      <c r="K180" s="356">
        <v>44253.87</v>
      </c>
      <c r="L180" s="294" t="e">
        <f>VLOOKUP(A180,#REF!,3,0)</f>
        <v>#REF!</v>
      </c>
      <c r="M180" s="329">
        <f t="shared" si="0"/>
        <v>4751.26</v>
      </c>
    </row>
    <row r="181" spans="1:13">
      <c r="A181" s="343" t="s">
        <v>925</v>
      </c>
      <c r="B181" s="337" t="s">
        <v>158</v>
      </c>
      <c r="C181" s="343" t="s">
        <v>926</v>
      </c>
      <c r="D181" s="344"/>
      <c r="E181" s="356">
        <v>4936.47</v>
      </c>
      <c r="F181" s="346"/>
      <c r="G181" s="345">
        <v>566.46</v>
      </c>
      <c r="H181" s="346"/>
      <c r="I181" s="345">
        <v>0</v>
      </c>
      <c r="J181" s="346"/>
      <c r="K181" s="356">
        <v>5502.93</v>
      </c>
      <c r="L181" s="294" t="e">
        <f>VLOOKUP(A181,#REF!,3,0)</f>
        <v>#REF!</v>
      </c>
      <c r="M181" s="329">
        <f t="shared" si="0"/>
        <v>566.46</v>
      </c>
    </row>
    <row r="182" spans="1:13">
      <c r="A182" s="343" t="s">
        <v>930</v>
      </c>
      <c r="B182" s="337" t="s">
        <v>158</v>
      </c>
      <c r="C182" s="343" t="s">
        <v>931</v>
      </c>
      <c r="D182" s="344"/>
      <c r="E182" s="356">
        <v>17856.86</v>
      </c>
      <c r="F182" s="346"/>
      <c r="G182" s="356">
        <v>7504.89</v>
      </c>
      <c r="H182" s="346"/>
      <c r="I182" s="356">
        <v>4917</v>
      </c>
      <c r="J182" s="346"/>
      <c r="K182" s="356">
        <v>20444.75</v>
      </c>
      <c r="L182" s="294" t="e">
        <f>VLOOKUP(A182,#REF!,3,0)</f>
        <v>#REF!</v>
      </c>
      <c r="M182" s="329">
        <f t="shared" si="0"/>
        <v>2587.8900000000003</v>
      </c>
    </row>
    <row r="183" spans="1:13">
      <c r="A183" s="343" t="s">
        <v>939</v>
      </c>
      <c r="B183" s="337" t="s">
        <v>158</v>
      </c>
      <c r="C183" s="343" t="s">
        <v>793</v>
      </c>
      <c r="D183" s="344"/>
      <c r="E183" s="356">
        <v>85309.51</v>
      </c>
      <c r="F183" s="346"/>
      <c r="G183" s="356">
        <v>7980</v>
      </c>
      <c r="H183" s="346"/>
      <c r="I183" s="345">
        <v>0</v>
      </c>
      <c r="J183" s="346"/>
      <c r="K183" s="356">
        <v>93289.51</v>
      </c>
      <c r="L183" s="294" t="e">
        <f>VLOOKUP(A183,#REF!,3,0)</f>
        <v>#REF!</v>
      </c>
      <c r="M183" s="329">
        <f t="shared" si="0"/>
        <v>7980</v>
      </c>
    </row>
    <row r="184" spans="1:13">
      <c r="A184" s="343" t="s">
        <v>943</v>
      </c>
      <c r="B184" s="337" t="s">
        <v>158</v>
      </c>
      <c r="C184" s="343" t="s">
        <v>798</v>
      </c>
      <c r="D184" s="344"/>
      <c r="E184" s="356">
        <v>7518.09</v>
      </c>
      <c r="F184" s="346"/>
      <c r="G184" s="356">
        <v>1614.07</v>
      </c>
      <c r="H184" s="346"/>
      <c r="I184" s="345">
        <v>410.8</v>
      </c>
      <c r="J184" s="346"/>
      <c r="K184" s="356">
        <v>8721.36</v>
      </c>
      <c r="L184" s="294" t="e">
        <f>VLOOKUP(A184,#REF!,3,0)</f>
        <v>#REF!</v>
      </c>
      <c r="M184" s="329">
        <f t="shared" si="0"/>
        <v>1203.27</v>
      </c>
    </row>
    <row r="185" spans="1:13">
      <c r="A185" s="343" t="s">
        <v>951</v>
      </c>
      <c r="B185" s="337" t="s">
        <v>158</v>
      </c>
      <c r="C185" s="343" t="s">
        <v>584</v>
      </c>
      <c r="D185" s="344"/>
      <c r="E185" s="356">
        <v>48731.03</v>
      </c>
      <c r="F185" s="346"/>
      <c r="G185" s="356">
        <v>9479.2800000000007</v>
      </c>
      <c r="H185" s="346"/>
      <c r="I185" s="345">
        <v>0</v>
      </c>
      <c r="J185" s="346"/>
      <c r="K185" s="356">
        <v>58210.31</v>
      </c>
      <c r="L185" s="294" t="e">
        <f>VLOOKUP(A185,#REF!,3,0)</f>
        <v>#REF!</v>
      </c>
      <c r="M185" s="329">
        <f t="shared" si="0"/>
        <v>9479.2800000000007</v>
      </c>
    </row>
    <row r="186" spans="1:13">
      <c r="A186" s="343" t="s">
        <v>956</v>
      </c>
      <c r="B186" s="337" t="s">
        <v>158</v>
      </c>
      <c r="C186" s="343" t="s">
        <v>806</v>
      </c>
      <c r="D186" s="344"/>
      <c r="E186" s="356">
        <v>72444.600000000006</v>
      </c>
      <c r="F186" s="346"/>
      <c r="G186" s="356">
        <v>6422.05</v>
      </c>
      <c r="H186" s="346"/>
      <c r="I186" s="345">
        <v>0</v>
      </c>
      <c r="J186" s="346"/>
      <c r="K186" s="356">
        <v>78866.649999999994</v>
      </c>
      <c r="L186" s="294" t="e">
        <f>VLOOKUP(A186,#REF!,3,0)</f>
        <v>#REF!</v>
      </c>
      <c r="M186" s="329">
        <f t="shared" si="0"/>
        <v>6422.05</v>
      </c>
    </row>
    <row r="187" spans="1:13">
      <c r="A187" s="343" t="s">
        <v>960</v>
      </c>
      <c r="B187" s="337" t="s">
        <v>158</v>
      </c>
      <c r="C187" s="343" t="s">
        <v>811</v>
      </c>
      <c r="D187" s="344"/>
      <c r="E187" s="356">
        <v>3898.39</v>
      </c>
      <c r="F187" s="346"/>
      <c r="G187" s="345">
        <v>758.3</v>
      </c>
      <c r="H187" s="346"/>
      <c r="I187" s="345">
        <v>0</v>
      </c>
      <c r="J187" s="346"/>
      <c r="K187" s="356">
        <v>4656.6899999999996</v>
      </c>
      <c r="L187" s="294" t="e">
        <f>VLOOKUP(A187,#REF!,3,0)</f>
        <v>#REF!</v>
      </c>
      <c r="M187" s="329">
        <f t="shared" si="0"/>
        <v>758.3</v>
      </c>
    </row>
    <row r="188" spans="1:13">
      <c r="A188" s="343" t="s">
        <v>964</v>
      </c>
      <c r="B188" s="337" t="s">
        <v>158</v>
      </c>
      <c r="C188" s="343" t="s">
        <v>816</v>
      </c>
      <c r="D188" s="344"/>
      <c r="E188" s="356">
        <v>4378.1400000000003</v>
      </c>
      <c r="F188" s="346"/>
      <c r="G188" s="345">
        <v>513.76</v>
      </c>
      <c r="H188" s="346"/>
      <c r="I188" s="345">
        <v>0</v>
      </c>
      <c r="J188" s="346"/>
      <c r="K188" s="356">
        <v>4891.8999999999996</v>
      </c>
      <c r="L188" s="294" t="e">
        <f>VLOOKUP(A188,#REF!,3,0)</f>
        <v>#REF!</v>
      </c>
      <c r="M188" s="329">
        <f t="shared" si="0"/>
        <v>513.76</v>
      </c>
    </row>
    <row r="189" spans="1:13">
      <c r="A189" s="343" t="s">
        <v>969</v>
      </c>
      <c r="B189" s="337" t="s">
        <v>158</v>
      </c>
      <c r="C189" s="343" t="s">
        <v>821</v>
      </c>
      <c r="D189" s="344"/>
      <c r="E189" s="345">
        <v>487.3</v>
      </c>
      <c r="F189" s="346"/>
      <c r="G189" s="345">
        <v>94.66</v>
      </c>
      <c r="H189" s="346"/>
      <c r="I189" s="345">
        <v>0</v>
      </c>
      <c r="J189" s="346"/>
      <c r="K189" s="345">
        <v>581.96</v>
      </c>
      <c r="L189" s="294" t="e">
        <f>VLOOKUP(A189,#REF!,3,0)</f>
        <v>#REF!</v>
      </c>
      <c r="M189" s="329">
        <f t="shared" si="0"/>
        <v>94.66</v>
      </c>
    </row>
    <row r="190" spans="1:13">
      <c r="A190" s="343" t="s">
        <v>973</v>
      </c>
      <c r="B190" s="337" t="s">
        <v>158</v>
      </c>
      <c r="C190" s="343" t="s">
        <v>826</v>
      </c>
      <c r="D190" s="344"/>
      <c r="E190" s="345">
        <v>547.24</v>
      </c>
      <c r="F190" s="346"/>
      <c r="G190" s="345">
        <v>64.239999999999995</v>
      </c>
      <c r="H190" s="346"/>
      <c r="I190" s="345">
        <v>0</v>
      </c>
      <c r="J190" s="346"/>
      <c r="K190" s="345">
        <v>611.48</v>
      </c>
      <c r="L190" s="294" t="e">
        <f>VLOOKUP(A190,#REF!,3,0)</f>
        <v>#REF!</v>
      </c>
      <c r="M190" s="329">
        <f t="shared" si="0"/>
        <v>64.239999999999995</v>
      </c>
    </row>
    <row r="191" spans="1:13">
      <c r="A191" s="343" t="s">
        <v>978</v>
      </c>
      <c r="B191" s="337" t="s">
        <v>158</v>
      </c>
      <c r="C191" s="343" t="s">
        <v>831</v>
      </c>
      <c r="D191" s="344"/>
      <c r="E191" s="356">
        <v>12426.4</v>
      </c>
      <c r="F191" s="346"/>
      <c r="G191" s="356">
        <v>2417.0500000000002</v>
      </c>
      <c r="H191" s="346"/>
      <c r="I191" s="345">
        <v>0</v>
      </c>
      <c r="J191" s="346"/>
      <c r="K191" s="356">
        <v>14843.45</v>
      </c>
      <c r="L191" s="294" t="e">
        <f>VLOOKUP(A191,#REF!,3,0)</f>
        <v>#REF!</v>
      </c>
      <c r="M191" s="329">
        <f t="shared" si="0"/>
        <v>2417.0500000000002</v>
      </c>
    </row>
    <row r="192" spans="1:13">
      <c r="A192" s="343" t="s">
        <v>982</v>
      </c>
      <c r="B192" s="337" t="s">
        <v>158</v>
      </c>
      <c r="C192" s="343" t="s">
        <v>837</v>
      </c>
      <c r="D192" s="344"/>
      <c r="E192" s="356">
        <v>13955.31</v>
      </c>
      <c r="F192" s="346"/>
      <c r="G192" s="356">
        <v>1637.64</v>
      </c>
      <c r="H192" s="346"/>
      <c r="I192" s="345">
        <v>0</v>
      </c>
      <c r="J192" s="346"/>
      <c r="K192" s="356">
        <v>15592.95</v>
      </c>
      <c r="L192" s="294" t="e">
        <f>VLOOKUP(A192,#REF!,3,0)</f>
        <v>#REF!</v>
      </c>
      <c r="M192" s="329">
        <f t="shared" si="0"/>
        <v>1637.64</v>
      </c>
    </row>
    <row r="193" spans="1:13">
      <c r="A193" s="347"/>
      <c r="B193" s="337"/>
      <c r="C193" s="347"/>
      <c r="D193" s="348"/>
      <c r="E193" s="348"/>
      <c r="F193" s="348"/>
      <c r="G193" s="348"/>
      <c r="H193" s="348"/>
      <c r="I193" s="348"/>
      <c r="J193" s="348"/>
      <c r="K193" s="348"/>
      <c r="L193" s="294"/>
      <c r="M193" s="329"/>
    </row>
    <row r="194" spans="1:13">
      <c r="A194" s="339" t="s">
        <v>987</v>
      </c>
      <c r="B194" s="337" t="s">
        <v>158</v>
      </c>
      <c r="C194" s="339" t="s">
        <v>842</v>
      </c>
      <c r="D194" s="340"/>
      <c r="E194" s="355">
        <v>3788648.74</v>
      </c>
      <c r="F194" s="342"/>
      <c r="G194" s="355">
        <v>444330.36</v>
      </c>
      <c r="H194" s="342"/>
      <c r="I194" s="355">
        <v>54505.83</v>
      </c>
      <c r="J194" s="342"/>
      <c r="K194" s="355">
        <v>4178473.27</v>
      </c>
      <c r="L194" s="294" t="e">
        <f>VLOOKUP(A194,#REF!,3,0)</f>
        <v>#REF!</v>
      </c>
      <c r="M194" s="329">
        <f t="shared" si="0"/>
        <v>389824.52999999997</v>
      </c>
    </row>
    <row r="195" spans="1:13">
      <c r="A195" s="343" t="s">
        <v>992</v>
      </c>
      <c r="B195" s="337" t="s">
        <v>158</v>
      </c>
      <c r="C195" s="343" t="s">
        <v>901</v>
      </c>
      <c r="D195" s="344"/>
      <c r="E195" s="356">
        <v>1970715.02</v>
      </c>
      <c r="F195" s="346"/>
      <c r="G195" s="356">
        <v>191853.02</v>
      </c>
      <c r="H195" s="346"/>
      <c r="I195" s="345">
        <v>28.74</v>
      </c>
      <c r="J195" s="346"/>
      <c r="K195" s="356">
        <v>2162539.2999999998</v>
      </c>
      <c r="L195" s="294" t="e">
        <f>VLOOKUP(A195,#REF!,3,0)</f>
        <v>#REF!</v>
      </c>
      <c r="M195" s="329">
        <f t="shared" si="0"/>
        <v>191824.28</v>
      </c>
    </row>
    <row r="196" spans="1:13">
      <c r="A196" s="343" t="s">
        <v>997</v>
      </c>
      <c r="B196" s="337" t="s">
        <v>158</v>
      </c>
      <c r="C196" s="343" t="s">
        <v>907</v>
      </c>
      <c r="D196" s="344"/>
      <c r="E196" s="345">
        <v>352.11</v>
      </c>
      <c r="F196" s="346"/>
      <c r="G196" s="345">
        <v>0</v>
      </c>
      <c r="H196" s="346"/>
      <c r="I196" s="345">
        <v>0</v>
      </c>
      <c r="J196" s="346"/>
      <c r="K196" s="345">
        <v>352.11</v>
      </c>
      <c r="L196" s="294" t="e">
        <f>VLOOKUP(A196,#REF!,3,0)</f>
        <v>#REF!</v>
      </c>
      <c r="M196" s="329">
        <f t="shared" si="0"/>
        <v>0</v>
      </c>
    </row>
    <row r="197" spans="1:13">
      <c r="A197" s="343" t="s">
        <v>1001</v>
      </c>
      <c r="B197" s="337" t="s">
        <v>158</v>
      </c>
      <c r="C197" s="343" t="s">
        <v>910</v>
      </c>
      <c r="D197" s="344"/>
      <c r="E197" s="345">
        <v>0</v>
      </c>
      <c r="F197" s="346"/>
      <c r="G197" s="356">
        <v>28360.01</v>
      </c>
      <c r="H197" s="346"/>
      <c r="I197" s="356">
        <v>28468.34</v>
      </c>
      <c r="J197" s="346"/>
      <c r="K197" s="345">
        <v>-108.33</v>
      </c>
      <c r="L197" s="294" t="e">
        <f>VLOOKUP(A197,#REF!,3,0)</f>
        <v>#REF!</v>
      </c>
      <c r="M197" s="329">
        <f t="shared" si="0"/>
        <v>-108.33000000000175</v>
      </c>
    </row>
    <row r="198" spans="1:13">
      <c r="A198" s="343" t="s">
        <v>1003</v>
      </c>
      <c r="B198" s="337" t="s">
        <v>158</v>
      </c>
      <c r="C198" s="343" t="s">
        <v>913</v>
      </c>
      <c r="D198" s="344"/>
      <c r="E198" s="356">
        <v>17282.490000000002</v>
      </c>
      <c r="F198" s="346"/>
      <c r="G198" s="345">
        <v>0</v>
      </c>
      <c r="H198" s="346"/>
      <c r="I198" s="345">
        <v>0</v>
      </c>
      <c r="J198" s="346"/>
      <c r="K198" s="356">
        <v>17282.490000000002</v>
      </c>
      <c r="L198" s="294" t="e">
        <f>VLOOKUP(A198,#REF!,3,0)</f>
        <v>#REF!</v>
      </c>
      <c r="M198" s="329">
        <f t="shared" si="0"/>
        <v>0</v>
      </c>
    </row>
    <row r="199" spans="1:13">
      <c r="A199" s="343" t="s">
        <v>1007</v>
      </c>
      <c r="B199" s="337" t="s">
        <v>158</v>
      </c>
      <c r="C199" s="343" t="s">
        <v>1008</v>
      </c>
      <c r="D199" s="344"/>
      <c r="E199" s="356">
        <v>486069.41</v>
      </c>
      <c r="F199" s="346"/>
      <c r="G199" s="356">
        <v>48435.5</v>
      </c>
      <c r="H199" s="346"/>
      <c r="I199" s="345">
        <v>0</v>
      </c>
      <c r="J199" s="346"/>
      <c r="K199" s="356">
        <v>534504.91</v>
      </c>
      <c r="L199" s="294" t="e">
        <f>VLOOKUP(A199,#REF!,3,0)</f>
        <v>#REF!</v>
      </c>
      <c r="M199" s="329">
        <f t="shared" si="0"/>
        <v>48435.5</v>
      </c>
    </row>
    <row r="200" spans="1:13">
      <c r="A200" s="343" t="s">
        <v>1012</v>
      </c>
      <c r="B200" s="337" t="s">
        <v>158</v>
      </c>
      <c r="C200" s="343" t="s">
        <v>1013</v>
      </c>
      <c r="D200" s="344"/>
      <c r="E200" s="356">
        <v>154855.06</v>
      </c>
      <c r="F200" s="346"/>
      <c r="G200" s="356">
        <v>15195.66</v>
      </c>
      <c r="H200" s="346"/>
      <c r="I200" s="345">
        <v>0</v>
      </c>
      <c r="J200" s="346"/>
      <c r="K200" s="356">
        <v>170050.72</v>
      </c>
      <c r="L200" s="294" t="e">
        <f>VLOOKUP(A200,#REF!,3,0)</f>
        <v>#REF!</v>
      </c>
      <c r="M200" s="329">
        <f t="shared" si="0"/>
        <v>15195.66</v>
      </c>
    </row>
    <row r="201" spans="1:13">
      <c r="A201" s="343" t="s">
        <v>1017</v>
      </c>
      <c r="B201" s="337" t="s">
        <v>158</v>
      </c>
      <c r="C201" s="343" t="s">
        <v>1018</v>
      </c>
      <c r="D201" s="344"/>
      <c r="E201" s="356">
        <v>19353.599999999999</v>
      </c>
      <c r="F201" s="346"/>
      <c r="G201" s="356">
        <v>1898.25</v>
      </c>
      <c r="H201" s="346"/>
      <c r="I201" s="345">
        <v>0</v>
      </c>
      <c r="J201" s="346"/>
      <c r="K201" s="356">
        <v>21251.85</v>
      </c>
      <c r="L201" s="294" t="e">
        <f>VLOOKUP(A201,#REF!,3,0)</f>
        <v>#REF!</v>
      </c>
      <c r="M201" s="329">
        <f t="shared" si="0"/>
        <v>1898.25</v>
      </c>
    </row>
    <row r="202" spans="1:13">
      <c r="A202" s="343" t="s">
        <v>1022</v>
      </c>
      <c r="B202" s="337" t="s">
        <v>158</v>
      </c>
      <c r="C202" s="343" t="s">
        <v>1023</v>
      </c>
      <c r="D202" s="344"/>
      <c r="E202" s="356">
        <v>129130.1</v>
      </c>
      <c r="F202" s="346"/>
      <c r="G202" s="356">
        <v>26547.24</v>
      </c>
      <c r="H202" s="346"/>
      <c r="I202" s="356">
        <v>13829.61</v>
      </c>
      <c r="J202" s="346"/>
      <c r="K202" s="356">
        <v>141847.73000000001</v>
      </c>
      <c r="L202" s="294" t="e">
        <f>VLOOKUP(A202,#REF!,3,0)</f>
        <v>#REF!</v>
      </c>
      <c r="M202" s="329">
        <f t="shared" ref="M202:M265" si="1">G202-I202</f>
        <v>12717.630000000001</v>
      </c>
    </row>
    <row r="203" spans="1:13">
      <c r="A203" s="343" t="s">
        <v>1028</v>
      </c>
      <c r="B203" s="337" t="s">
        <v>158</v>
      </c>
      <c r="C203" s="343" t="s">
        <v>793</v>
      </c>
      <c r="D203" s="344"/>
      <c r="E203" s="356">
        <v>382244.78</v>
      </c>
      <c r="F203" s="346"/>
      <c r="G203" s="356">
        <v>34510.39</v>
      </c>
      <c r="H203" s="346"/>
      <c r="I203" s="345">
        <v>0</v>
      </c>
      <c r="J203" s="346"/>
      <c r="K203" s="356">
        <v>416755.17</v>
      </c>
      <c r="L203" s="294" t="e">
        <f>VLOOKUP(A203,#REF!,3,0)</f>
        <v>#REF!</v>
      </c>
      <c r="M203" s="329">
        <f t="shared" si="1"/>
        <v>34510.39</v>
      </c>
    </row>
    <row r="204" spans="1:13">
      <c r="A204" s="343" t="s">
        <v>1032</v>
      </c>
      <c r="B204" s="337" t="s">
        <v>158</v>
      </c>
      <c r="C204" s="343" t="s">
        <v>798</v>
      </c>
      <c r="D204" s="344"/>
      <c r="E204" s="356">
        <v>45936.17</v>
      </c>
      <c r="F204" s="346"/>
      <c r="G204" s="356">
        <v>7725.98</v>
      </c>
      <c r="H204" s="346"/>
      <c r="I204" s="356">
        <v>3119.04</v>
      </c>
      <c r="J204" s="346"/>
      <c r="K204" s="356">
        <v>50543.11</v>
      </c>
      <c r="L204" s="294" t="e">
        <f>VLOOKUP(A204,#REF!,3,0)</f>
        <v>#REF!</v>
      </c>
      <c r="M204" s="329">
        <f t="shared" si="1"/>
        <v>4606.9399999999996</v>
      </c>
    </row>
    <row r="205" spans="1:13">
      <c r="A205" s="343" t="s">
        <v>1037</v>
      </c>
      <c r="B205" s="337" t="s">
        <v>158</v>
      </c>
      <c r="C205" s="343" t="s">
        <v>949</v>
      </c>
      <c r="D205" s="344"/>
      <c r="E205" s="345">
        <v>300</v>
      </c>
      <c r="F205" s="346"/>
      <c r="G205" s="356">
        <v>3658.1</v>
      </c>
      <c r="H205" s="346"/>
      <c r="I205" s="345">
        <v>0</v>
      </c>
      <c r="J205" s="346"/>
      <c r="K205" s="356">
        <v>3958.1</v>
      </c>
      <c r="L205" s="294" t="e">
        <f>VLOOKUP(A205,#REF!,3,0)</f>
        <v>#REF!</v>
      </c>
      <c r="M205" s="329">
        <f t="shared" si="1"/>
        <v>3658.1</v>
      </c>
    </row>
    <row r="206" spans="1:13">
      <c r="A206" s="343" t="s">
        <v>1039</v>
      </c>
      <c r="B206" s="337" t="s">
        <v>158</v>
      </c>
      <c r="C206" s="343" t="s">
        <v>584</v>
      </c>
      <c r="D206" s="344"/>
      <c r="E206" s="356">
        <v>175603.76</v>
      </c>
      <c r="F206" s="346"/>
      <c r="G206" s="356">
        <v>32273.56</v>
      </c>
      <c r="H206" s="346"/>
      <c r="I206" s="345">
        <v>0</v>
      </c>
      <c r="J206" s="346"/>
      <c r="K206" s="356">
        <v>207877.32</v>
      </c>
      <c r="L206" s="294" t="e">
        <f>VLOOKUP(A206,#REF!,3,0)</f>
        <v>#REF!</v>
      </c>
      <c r="M206" s="329">
        <f t="shared" si="1"/>
        <v>32273.56</v>
      </c>
    </row>
    <row r="207" spans="1:13">
      <c r="A207" s="343" t="s">
        <v>1044</v>
      </c>
      <c r="B207" s="337" t="s">
        <v>158</v>
      </c>
      <c r="C207" s="343" t="s">
        <v>806</v>
      </c>
      <c r="D207" s="344"/>
      <c r="E207" s="356">
        <v>228972.68</v>
      </c>
      <c r="F207" s="346"/>
      <c r="G207" s="356">
        <v>27904.17</v>
      </c>
      <c r="H207" s="346"/>
      <c r="I207" s="356">
        <v>6624.92</v>
      </c>
      <c r="J207" s="346"/>
      <c r="K207" s="356">
        <v>250251.93</v>
      </c>
      <c r="L207" s="294" t="e">
        <f>VLOOKUP(A207,#REF!,3,0)</f>
        <v>#REF!</v>
      </c>
      <c r="M207" s="329">
        <f t="shared" si="1"/>
        <v>21279.25</v>
      </c>
    </row>
    <row r="208" spans="1:13">
      <c r="A208" s="343" t="s">
        <v>1049</v>
      </c>
      <c r="B208" s="337" t="s">
        <v>158</v>
      </c>
      <c r="C208" s="343" t="s">
        <v>811</v>
      </c>
      <c r="D208" s="344"/>
      <c r="E208" s="356">
        <v>14047.92</v>
      </c>
      <c r="F208" s="346"/>
      <c r="G208" s="356">
        <v>2616.38</v>
      </c>
      <c r="H208" s="346"/>
      <c r="I208" s="345">
        <v>34.659999999999997</v>
      </c>
      <c r="J208" s="346"/>
      <c r="K208" s="356">
        <v>16629.64</v>
      </c>
      <c r="L208" s="294" t="e">
        <f>VLOOKUP(A208,#REF!,3,0)</f>
        <v>#REF!</v>
      </c>
      <c r="M208" s="329">
        <f t="shared" si="1"/>
        <v>2581.7200000000003</v>
      </c>
    </row>
    <row r="209" spans="1:13">
      <c r="A209" s="343" t="s">
        <v>1054</v>
      </c>
      <c r="B209" s="337" t="s">
        <v>158</v>
      </c>
      <c r="C209" s="343" t="s">
        <v>816</v>
      </c>
      <c r="D209" s="344"/>
      <c r="E209" s="356">
        <v>14681.59</v>
      </c>
      <c r="F209" s="346"/>
      <c r="G209" s="356">
        <v>2231.96</v>
      </c>
      <c r="H209" s="346"/>
      <c r="I209" s="345">
        <v>529.75</v>
      </c>
      <c r="J209" s="346"/>
      <c r="K209" s="356">
        <v>16383.8</v>
      </c>
      <c r="L209" s="294" t="e">
        <f>VLOOKUP(A209,#REF!,3,0)</f>
        <v>#REF!</v>
      </c>
      <c r="M209" s="329">
        <f t="shared" si="1"/>
        <v>1702.21</v>
      </c>
    </row>
    <row r="210" spans="1:13">
      <c r="A210" s="343" t="s">
        <v>1059</v>
      </c>
      <c r="B210" s="337" t="s">
        <v>158</v>
      </c>
      <c r="C210" s="343" t="s">
        <v>821</v>
      </c>
      <c r="D210" s="344"/>
      <c r="E210" s="356">
        <v>1756.02</v>
      </c>
      <c r="F210" s="346"/>
      <c r="G210" s="345">
        <v>326.5</v>
      </c>
      <c r="H210" s="346"/>
      <c r="I210" s="345">
        <v>4.3499999999999996</v>
      </c>
      <c r="J210" s="346"/>
      <c r="K210" s="356">
        <v>2078.17</v>
      </c>
      <c r="L210" s="294" t="e">
        <f>VLOOKUP(A210,#REF!,3,0)</f>
        <v>#REF!</v>
      </c>
      <c r="M210" s="329">
        <f t="shared" si="1"/>
        <v>322.14999999999998</v>
      </c>
    </row>
    <row r="211" spans="1:13">
      <c r="A211" s="343" t="s">
        <v>1064</v>
      </c>
      <c r="B211" s="337" t="s">
        <v>158</v>
      </c>
      <c r="C211" s="343" t="s">
        <v>826</v>
      </c>
      <c r="D211" s="344"/>
      <c r="E211" s="356">
        <v>1835.28</v>
      </c>
      <c r="F211" s="346"/>
      <c r="G211" s="345">
        <v>279.01</v>
      </c>
      <c r="H211" s="346"/>
      <c r="I211" s="345">
        <v>66.239999999999995</v>
      </c>
      <c r="J211" s="346"/>
      <c r="K211" s="356">
        <v>2048.0500000000002</v>
      </c>
      <c r="L211" s="294" t="e">
        <f>VLOOKUP(A211,#REF!,3,0)</f>
        <v>#REF!</v>
      </c>
      <c r="M211" s="329">
        <f t="shared" si="1"/>
        <v>212.76999999999998</v>
      </c>
    </row>
    <row r="212" spans="1:13">
      <c r="A212" s="343" t="s">
        <v>1069</v>
      </c>
      <c r="B212" s="337" t="s">
        <v>158</v>
      </c>
      <c r="C212" s="343" t="s">
        <v>831</v>
      </c>
      <c r="D212" s="344"/>
      <c r="E212" s="356">
        <v>44778.92</v>
      </c>
      <c r="F212" s="346"/>
      <c r="G212" s="356">
        <v>8340</v>
      </c>
      <c r="H212" s="346"/>
      <c r="I212" s="345">
        <v>110.79</v>
      </c>
      <c r="J212" s="346"/>
      <c r="K212" s="356">
        <v>53008.13</v>
      </c>
      <c r="L212" s="294" t="e">
        <f>VLOOKUP(A212,#REF!,3,0)</f>
        <v>#REF!</v>
      </c>
      <c r="M212" s="329">
        <f t="shared" si="1"/>
        <v>8229.2099999999991</v>
      </c>
    </row>
    <row r="213" spans="1:13">
      <c r="A213" s="343" t="s">
        <v>1074</v>
      </c>
      <c r="B213" s="337" t="s">
        <v>158</v>
      </c>
      <c r="C213" s="343" t="s">
        <v>837</v>
      </c>
      <c r="D213" s="344"/>
      <c r="E213" s="356">
        <v>46798.09</v>
      </c>
      <c r="F213" s="346"/>
      <c r="G213" s="356">
        <v>7115.52</v>
      </c>
      <c r="H213" s="346"/>
      <c r="I213" s="356">
        <v>1689.39</v>
      </c>
      <c r="J213" s="346"/>
      <c r="K213" s="356">
        <v>52224.22</v>
      </c>
      <c r="L213" s="294" t="e">
        <f>VLOOKUP(A213,#REF!,3,0)</f>
        <v>#REF!</v>
      </c>
      <c r="M213" s="329">
        <f t="shared" si="1"/>
        <v>5426.13</v>
      </c>
    </row>
    <row r="214" spans="1:13">
      <c r="A214" s="343" t="s">
        <v>1079</v>
      </c>
      <c r="B214" s="337" t="s">
        <v>158</v>
      </c>
      <c r="C214" s="343" t="s">
        <v>1080</v>
      </c>
      <c r="D214" s="344"/>
      <c r="E214" s="356">
        <v>53935.74</v>
      </c>
      <c r="F214" s="346"/>
      <c r="G214" s="356">
        <v>5059.1099999999997</v>
      </c>
      <c r="H214" s="346"/>
      <c r="I214" s="345">
        <v>0</v>
      </c>
      <c r="J214" s="346"/>
      <c r="K214" s="356">
        <v>58994.85</v>
      </c>
      <c r="L214" s="294" t="e">
        <f>VLOOKUP(A214,#REF!,3,0)</f>
        <v>#REF!</v>
      </c>
      <c r="M214" s="329">
        <f t="shared" si="1"/>
        <v>5059.1099999999997</v>
      </c>
    </row>
    <row r="215" spans="1:13">
      <c r="A215" s="347"/>
      <c r="B215" s="337"/>
      <c r="C215" s="347"/>
      <c r="D215" s="348"/>
      <c r="E215" s="348"/>
      <c r="F215" s="348"/>
      <c r="G215" s="348"/>
      <c r="H215" s="348"/>
      <c r="I215" s="348"/>
      <c r="J215" s="348"/>
      <c r="K215" s="348"/>
      <c r="L215" s="294"/>
      <c r="M215" s="329"/>
    </row>
    <row r="216" spans="1:13">
      <c r="A216" s="339" t="s">
        <v>1082</v>
      </c>
      <c r="B216" s="337" t="s">
        <v>158</v>
      </c>
      <c r="C216" s="339" t="s">
        <v>1083</v>
      </c>
      <c r="D216" s="340"/>
      <c r="E216" s="355">
        <v>39144.06</v>
      </c>
      <c r="F216" s="342"/>
      <c r="G216" s="355">
        <v>2372.5500000000002</v>
      </c>
      <c r="H216" s="342"/>
      <c r="I216" s="341">
        <v>0.33</v>
      </c>
      <c r="J216" s="342"/>
      <c r="K216" s="355">
        <v>41516.28</v>
      </c>
      <c r="L216" s="294" t="e">
        <f>VLOOKUP(A216,#REF!,3,0)</f>
        <v>#REF!</v>
      </c>
      <c r="M216" s="329">
        <f t="shared" si="1"/>
        <v>2372.2200000000003</v>
      </c>
    </row>
    <row r="217" spans="1:13">
      <c r="A217" s="339" t="s">
        <v>1088</v>
      </c>
      <c r="B217" s="337" t="s">
        <v>158</v>
      </c>
      <c r="C217" s="339" t="s">
        <v>842</v>
      </c>
      <c r="D217" s="340"/>
      <c r="E217" s="355">
        <v>39144.06</v>
      </c>
      <c r="F217" s="342"/>
      <c r="G217" s="355">
        <v>2372.5500000000002</v>
      </c>
      <c r="H217" s="342"/>
      <c r="I217" s="341">
        <v>0.33</v>
      </c>
      <c r="J217" s="342"/>
      <c r="K217" s="355">
        <v>41516.28</v>
      </c>
      <c r="L217" s="294" t="e">
        <f>VLOOKUP(A217,#REF!,3,0)</f>
        <v>#REF!</v>
      </c>
      <c r="M217" s="329">
        <f t="shared" si="1"/>
        <v>2372.2200000000003</v>
      </c>
    </row>
    <row r="218" spans="1:13">
      <c r="A218" s="343" t="s">
        <v>1089</v>
      </c>
      <c r="B218" s="337" t="s">
        <v>158</v>
      </c>
      <c r="C218" s="343" t="s">
        <v>771</v>
      </c>
      <c r="D218" s="344"/>
      <c r="E218" s="356">
        <v>20000</v>
      </c>
      <c r="F218" s="346"/>
      <c r="G218" s="356">
        <v>1250.33</v>
      </c>
      <c r="H218" s="346"/>
      <c r="I218" s="345">
        <v>0.33</v>
      </c>
      <c r="J218" s="346"/>
      <c r="K218" s="356">
        <v>21250</v>
      </c>
      <c r="L218" s="294" t="e">
        <f>VLOOKUP(A218,#REF!,3,0)</f>
        <v>#REF!</v>
      </c>
      <c r="M218" s="329">
        <f t="shared" si="1"/>
        <v>1250</v>
      </c>
    </row>
    <row r="219" spans="1:13">
      <c r="A219" s="343" t="s">
        <v>1093</v>
      </c>
      <c r="B219" s="337" t="s">
        <v>158</v>
      </c>
      <c r="C219" s="343" t="s">
        <v>907</v>
      </c>
      <c r="D219" s="344"/>
      <c r="E219" s="356">
        <v>1500</v>
      </c>
      <c r="F219" s="346"/>
      <c r="G219" s="345">
        <v>0</v>
      </c>
      <c r="H219" s="346"/>
      <c r="I219" s="345">
        <v>0</v>
      </c>
      <c r="J219" s="346"/>
      <c r="K219" s="356">
        <v>1500</v>
      </c>
      <c r="L219" s="294" t="e">
        <f>VLOOKUP(A219,#REF!,3,0)</f>
        <v>#REF!</v>
      </c>
      <c r="M219" s="329">
        <f t="shared" si="1"/>
        <v>0</v>
      </c>
    </row>
    <row r="220" spans="1:13">
      <c r="A220" s="343" t="s">
        <v>2516</v>
      </c>
      <c r="B220" s="337" t="s">
        <v>158</v>
      </c>
      <c r="C220" s="343" t="s">
        <v>913</v>
      </c>
      <c r="D220" s="344"/>
      <c r="E220" s="345">
        <v>625</v>
      </c>
      <c r="F220" s="346"/>
      <c r="G220" s="345">
        <v>0</v>
      </c>
      <c r="H220" s="346"/>
      <c r="I220" s="345">
        <v>0</v>
      </c>
      <c r="J220" s="346"/>
      <c r="K220" s="345">
        <v>625</v>
      </c>
      <c r="L220" s="294" t="e">
        <f>VLOOKUP(A220,#REF!,3,0)</f>
        <v>#REF!</v>
      </c>
      <c r="M220" s="329">
        <f t="shared" si="1"/>
        <v>0</v>
      </c>
    </row>
    <row r="221" spans="1:13">
      <c r="A221" s="343" t="s">
        <v>1095</v>
      </c>
      <c r="B221" s="337" t="s">
        <v>158</v>
      </c>
      <c r="C221" s="343" t="s">
        <v>793</v>
      </c>
      <c r="D221" s="344"/>
      <c r="E221" s="356">
        <v>12540</v>
      </c>
      <c r="F221" s="346"/>
      <c r="G221" s="345">
        <v>630</v>
      </c>
      <c r="H221" s="346"/>
      <c r="I221" s="345">
        <v>0</v>
      </c>
      <c r="J221" s="346"/>
      <c r="K221" s="356">
        <v>13170</v>
      </c>
      <c r="L221" s="294" t="e">
        <f>VLOOKUP(A221,#REF!,3,0)</f>
        <v>#REF!</v>
      </c>
      <c r="M221" s="329">
        <f t="shared" si="1"/>
        <v>630</v>
      </c>
    </row>
    <row r="222" spans="1:13">
      <c r="A222" s="343" t="s">
        <v>1099</v>
      </c>
      <c r="B222" s="337" t="s">
        <v>158</v>
      </c>
      <c r="C222" s="343" t="s">
        <v>798</v>
      </c>
      <c r="D222" s="344"/>
      <c r="E222" s="356">
        <v>4479.0600000000004</v>
      </c>
      <c r="F222" s="346"/>
      <c r="G222" s="345">
        <v>492.22</v>
      </c>
      <c r="H222" s="346"/>
      <c r="I222" s="345">
        <v>0</v>
      </c>
      <c r="J222" s="346"/>
      <c r="K222" s="356">
        <v>4971.28</v>
      </c>
      <c r="L222" s="294" t="e">
        <f>VLOOKUP(A222,#REF!,3,0)</f>
        <v>#REF!</v>
      </c>
      <c r="M222" s="329">
        <f t="shared" si="1"/>
        <v>492.22</v>
      </c>
    </row>
    <row r="223" spans="1:13">
      <c r="A223" s="347"/>
      <c r="B223" s="337"/>
      <c r="C223" s="347"/>
      <c r="D223" s="348"/>
      <c r="E223" s="348"/>
      <c r="F223" s="348"/>
      <c r="G223" s="348"/>
      <c r="H223" s="348"/>
      <c r="I223" s="348"/>
      <c r="J223" s="348"/>
      <c r="K223" s="348"/>
      <c r="L223" s="294"/>
      <c r="M223" s="329"/>
    </row>
    <row r="224" spans="1:13">
      <c r="A224" s="339" t="s">
        <v>1103</v>
      </c>
      <c r="B224" s="337" t="s">
        <v>158</v>
      </c>
      <c r="C224" s="339" t="s">
        <v>1104</v>
      </c>
      <c r="D224" s="340"/>
      <c r="E224" s="355">
        <v>1235865.83</v>
      </c>
      <c r="F224" s="342"/>
      <c r="G224" s="355">
        <v>143818.59</v>
      </c>
      <c r="H224" s="342"/>
      <c r="I224" s="341">
        <v>0</v>
      </c>
      <c r="J224" s="342"/>
      <c r="K224" s="355">
        <v>1379684.42</v>
      </c>
      <c r="L224" s="294" t="e">
        <f>VLOOKUP(A224,#REF!,3,0)</f>
        <v>#REF!</v>
      </c>
      <c r="M224" s="329">
        <f t="shared" si="1"/>
        <v>143818.59</v>
      </c>
    </row>
    <row r="225" spans="1:13">
      <c r="A225" s="339" t="s">
        <v>1108</v>
      </c>
      <c r="B225" s="337" t="s">
        <v>158</v>
      </c>
      <c r="C225" s="339" t="s">
        <v>1104</v>
      </c>
      <c r="D225" s="340"/>
      <c r="E225" s="355">
        <v>1235865.83</v>
      </c>
      <c r="F225" s="342"/>
      <c r="G225" s="355">
        <v>143818.59</v>
      </c>
      <c r="H225" s="342"/>
      <c r="I225" s="341">
        <v>0</v>
      </c>
      <c r="J225" s="342"/>
      <c r="K225" s="355">
        <v>1379684.42</v>
      </c>
      <c r="L225" s="294" t="e">
        <f>VLOOKUP(A225,#REF!,3,0)</f>
        <v>#REF!</v>
      </c>
      <c r="M225" s="329">
        <f t="shared" si="1"/>
        <v>143818.59</v>
      </c>
    </row>
    <row r="226" spans="1:13">
      <c r="A226" s="339" t="s">
        <v>1109</v>
      </c>
      <c r="B226" s="337" t="s">
        <v>158</v>
      </c>
      <c r="C226" s="339" t="s">
        <v>1104</v>
      </c>
      <c r="D226" s="340"/>
      <c r="E226" s="355">
        <v>1235865.83</v>
      </c>
      <c r="F226" s="342"/>
      <c r="G226" s="355">
        <v>143818.59</v>
      </c>
      <c r="H226" s="342"/>
      <c r="I226" s="341">
        <v>0</v>
      </c>
      <c r="J226" s="342"/>
      <c r="K226" s="355">
        <v>1379684.42</v>
      </c>
      <c r="L226" s="294" t="e">
        <f>VLOOKUP(A226,#REF!,3,0)</f>
        <v>#REF!</v>
      </c>
      <c r="M226" s="329">
        <f t="shared" si="1"/>
        <v>143818.59</v>
      </c>
    </row>
    <row r="227" spans="1:13">
      <c r="A227" s="343" t="s">
        <v>1110</v>
      </c>
      <c r="B227" s="337" t="s">
        <v>158</v>
      </c>
      <c r="C227" s="343" t="s">
        <v>1111</v>
      </c>
      <c r="D227" s="344"/>
      <c r="E227" s="356">
        <v>68830.5</v>
      </c>
      <c r="F227" s="346"/>
      <c r="G227" s="356">
        <v>9460.5</v>
      </c>
      <c r="H227" s="346"/>
      <c r="I227" s="345">
        <v>0</v>
      </c>
      <c r="J227" s="346"/>
      <c r="K227" s="356">
        <v>78291</v>
      </c>
      <c r="L227" s="294" t="e">
        <f>VLOOKUP(A227,#REF!,3,0)</f>
        <v>#REF!</v>
      </c>
      <c r="M227" s="329">
        <f t="shared" si="1"/>
        <v>9460.5</v>
      </c>
    </row>
    <row r="228" spans="1:13">
      <c r="A228" s="343" t="s">
        <v>1115</v>
      </c>
      <c r="B228" s="337" t="s">
        <v>158</v>
      </c>
      <c r="C228" s="343" t="s">
        <v>1116</v>
      </c>
      <c r="D228" s="344"/>
      <c r="E228" s="356">
        <v>74745.03</v>
      </c>
      <c r="F228" s="346"/>
      <c r="G228" s="356">
        <v>6750</v>
      </c>
      <c r="H228" s="346"/>
      <c r="I228" s="345">
        <v>0</v>
      </c>
      <c r="J228" s="346"/>
      <c r="K228" s="356">
        <v>81495.03</v>
      </c>
      <c r="L228" s="294" t="e">
        <f>VLOOKUP(A228,#REF!,3,0)</f>
        <v>#REF!</v>
      </c>
      <c r="M228" s="329">
        <f t="shared" si="1"/>
        <v>6750</v>
      </c>
    </row>
    <row r="229" spans="1:13">
      <c r="A229" s="343" t="s">
        <v>1120</v>
      </c>
      <c r="B229" s="337" t="s">
        <v>158</v>
      </c>
      <c r="C229" s="343" t="s">
        <v>1121</v>
      </c>
      <c r="D229" s="344"/>
      <c r="E229" s="356">
        <v>10530</v>
      </c>
      <c r="F229" s="346"/>
      <c r="G229" s="356">
        <v>3510</v>
      </c>
      <c r="H229" s="346"/>
      <c r="I229" s="345">
        <v>0</v>
      </c>
      <c r="J229" s="346"/>
      <c r="K229" s="356">
        <v>14040</v>
      </c>
      <c r="L229" s="294" t="e">
        <f>VLOOKUP(A229,#REF!,3,0)</f>
        <v>#REF!</v>
      </c>
      <c r="M229" s="329">
        <f t="shared" si="1"/>
        <v>3510</v>
      </c>
    </row>
    <row r="230" spans="1:13">
      <c r="A230" s="343" t="s">
        <v>1123</v>
      </c>
      <c r="B230" s="337" t="s">
        <v>158</v>
      </c>
      <c r="C230" s="343" t="s">
        <v>1124</v>
      </c>
      <c r="D230" s="344"/>
      <c r="E230" s="356">
        <v>166210.32999999999</v>
      </c>
      <c r="F230" s="346"/>
      <c r="G230" s="356">
        <v>15110.03</v>
      </c>
      <c r="H230" s="346"/>
      <c r="I230" s="345">
        <v>0</v>
      </c>
      <c r="J230" s="346"/>
      <c r="K230" s="356">
        <v>181320.36</v>
      </c>
      <c r="L230" s="294" t="e">
        <f>VLOOKUP(A230,#REF!,3,0)</f>
        <v>#REF!</v>
      </c>
      <c r="M230" s="329">
        <f t="shared" si="1"/>
        <v>15110.03</v>
      </c>
    </row>
    <row r="231" spans="1:13">
      <c r="A231" s="343" t="s">
        <v>1128</v>
      </c>
      <c r="B231" s="337" t="s">
        <v>158</v>
      </c>
      <c r="C231" s="343" t="s">
        <v>1129</v>
      </c>
      <c r="D231" s="344"/>
      <c r="E231" s="356">
        <v>9474.4500000000007</v>
      </c>
      <c r="F231" s="346"/>
      <c r="G231" s="345">
        <v>894.24</v>
      </c>
      <c r="H231" s="346"/>
      <c r="I231" s="345">
        <v>0</v>
      </c>
      <c r="J231" s="346"/>
      <c r="K231" s="356">
        <v>10368.69</v>
      </c>
      <c r="L231" s="294" t="e">
        <f>VLOOKUP(A231,#REF!,3,0)</f>
        <v>#REF!</v>
      </c>
      <c r="M231" s="329">
        <f t="shared" si="1"/>
        <v>894.24</v>
      </c>
    </row>
    <row r="232" spans="1:13">
      <c r="A232" s="343" t="s">
        <v>1133</v>
      </c>
      <c r="B232" s="337" t="s">
        <v>158</v>
      </c>
      <c r="C232" s="343" t="s">
        <v>1134</v>
      </c>
      <c r="D232" s="344"/>
      <c r="E232" s="356">
        <v>279148.31</v>
      </c>
      <c r="F232" s="346"/>
      <c r="G232" s="356">
        <v>36524.639999999999</v>
      </c>
      <c r="H232" s="346"/>
      <c r="I232" s="345">
        <v>0</v>
      </c>
      <c r="J232" s="346"/>
      <c r="K232" s="356">
        <v>315672.95</v>
      </c>
      <c r="L232" s="294" t="e">
        <f>VLOOKUP(A232,#REF!,3,0)</f>
        <v>#REF!</v>
      </c>
      <c r="M232" s="329">
        <f t="shared" si="1"/>
        <v>36524.639999999999</v>
      </c>
    </row>
    <row r="233" spans="1:13">
      <c r="A233" s="343" t="s">
        <v>1138</v>
      </c>
      <c r="B233" s="337" t="s">
        <v>158</v>
      </c>
      <c r="C233" s="343" t="s">
        <v>1139</v>
      </c>
      <c r="D233" s="344"/>
      <c r="E233" s="356">
        <v>111458.66</v>
      </c>
      <c r="F233" s="346"/>
      <c r="G233" s="356">
        <v>23279.34</v>
      </c>
      <c r="H233" s="346"/>
      <c r="I233" s="345">
        <v>0</v>
      </c>
      <c r="J233" s="346"/>
      <c r="K233" s="356">
        <v>134738</v>
      </c>
      <c r="L233" s="294" t="e">
        <f>VLOOKUP(A233,#REF!,3,0)</f>
        <v>#REF!</v>
      </c>
      <c r="M233" s="329">
        <f t="shared" si="1"/>
        <v>23279.34</v>
      </c>
    </row>
    <row r="234" spans="1:13">
      <c r="A234" s="343" t="s">
        <v>1143</v>
      </c>
      <c r="B234" s="337" t="s">
        <v>158</v>
      </c>
      <c r="C234" s="343" t="s">
        <v>1144</v>
      </c>
      <c r="D234" s="344"/>
      <c r="E234" s="356">
        <v>421641.48</v>
      </c>
      <c r="F234" s="346"/>
      <c r="G234" s="356">
        <v>38044.519999999997</v>
      </c>
      <c r="H234" s="346"/>
      <c r="I234" s="345">
        <v>0</v>
      </c>
      <c r="J234" s="346"/>
      <c r="K234" s="356">
        <v>459686</v>
      </c>
      <c r="L234" s="294" t="e">
        <f>VLOOKUP(A234,#REF!,3,0)</f>
        <v>#REF!</v>
      </c>
      <c r="M234" s="329">
        <f t="shared" si="1"/>
        <v>38044.519999999997</v>
      </c>
    </row>
    <row r="235" spans="1:13">
      <c r="A235" s="343" t="s">
        <v>1148</v>
      </c>
      <c r="B235" s="337" t="s">
        <v>158</v>
      </c>
      <c r="C235" s="343" t="s">
        <v>1149</v>
      </c>
      <c r="D235" s="344"/>
      <c r="E235" s="356">
        <v>29970</v>
      </c>
      <c r="F235" s="346"/>
      <c r="G235" s="356">
        <v>3436</v>
      </c>
      <c r="H235" s="346"/>
      <c r="I235" s="345">
        <v>0</v>
      </c>
      <c r="J235" s="346"/>
      <c r="K235" s="356">
        <v>33406</v>
      </c>
      <c r="L235" s="294" t="e">
        <f>VLOOKUP(A235,#REF!,3,0)</f>
        <v>#REF!</v>
      </c>
      <c r="M235" s="329">
        <f t="shared" si="1"/>
        <v>3436</v>
      </c>
    </row>
    <row r="236" spans="1:13">
      <c r="A236" s="343" t="s">
        <v>1153</v>
      </c>
      <c r="B236" s="337" t="s">
        <v>158</v>
      </c>
      <c r="C236" s="343" t="s">
        <v>1154</v>
      </c>
      <c r="D236" s="344"/>
      <c r="E236" s="356">
        <v>19826.2</v>
      </c>
      <c r="F236" s="346"/>
      <c r="G236" s="345">
        <v>910</v>
      </c>
      <c r="H236" s="346"/>
      <c r="I236" s="345">
        <v>0</v>
      </c>
      <c r="J236" s="346"/>
      <c r="K236" s="356">
        <v>20736.2</v>
      </c>
      <c r="L236" s="294" t="e">
        <f>VLOOKUP(A236,#REF!,3,0)</f>
        <v>#REF!</v>
      </c>
      <c r="M236" s="329">
        <f t="shared" si="1"/>
        <v>910</v>
      </c>
    </row>
    <row r="237" spans="1:13">
      <c r="A237" s="343" t="s">
        <v>1158</v>
      </c>
      <c r="B237" s="337" t="s">
        <v>158</v>
      </c>
      <c r="C237" s="343" t="s">
        <v>1159</v>
      </c>
      <c r="D237" s="344"/>
      <c r="E237" s="356">
        <v>2684.23</v>
      </c>
      <c r="F237" s="346"/>
      <c r="G237" s="345">
        <v>0</v>
      </c>
      <c r="H237" s="346"/>
      <c r="I237" s="345">
        <v>0</v>
      </c>
      <c r="J237" s="346"/>
      <c r="K237" s="356">
        <v>2684.23</v>
      </c>
      <c r="L237" s="294" t="e">
        <f>VLOOKUP(A237,#REF!,3,0)</f>
        <v>#REF!</v>
      </c>
      <c r="M237" s="329">
        <f t="shared" si="1"/>
        <v>0</v>
      </c>
    </row>
    <row r="238" spans="1:13">
      <c r="A238" s="343" t="s">
        <v>1163</v>
      </c>
      <c r="B238" s="337" t="s">
        <v>158</v>
      </c>
      <c r="C238" s="343" t="s">
        <v>1164</v>
      </c>
      <c r="D238" s="344"/>
      <c r="E238" s="356">
        <v>13794.91</v>
      </c>
      <c r="F238" s="346"/>
      <c r="G238" s="356">
        <v>1863.22</v>
      </c>
      <c r="H238" s="346"/>
      <c r="I238" s="345">
        <v>0</v>
      </c>
      <c r="J238" s="346"/>
      <c r="K238" s="356">
        <v>15658.13</v>
      </c>
      <c r="L238" s="294" t="e">
        <f>VLOOKUP(A238,#REF!,3,0)</f>
        <v>#REF!</v>
      </c>
      <c r="M238" s="329">
        <f t="shared" si="1"/>
        <v>1863.22</v>
      </c>
    </row>
    <row r="239" spans="1:13">
      <c r="A239" s="343" t="s">
        <v>1166</v>
      </c>
      <c r="B239" s="337" t="s">
        <v>158</v>
      </c>
      <c r="C239" s="343" t="s">
        <v>1167</v>
      </c>
      <c r="D239" s="344"/>
      <c r="E239" s="356">
        <v>2650</v>
      </c>
      <c r="F239" s="346"/>
      <c r="G239" s="345">
        <v>0</v>
      </c>
      <c r="H239" s="346"/>
      <c r="I239" s="345">
        <v>0</v>
      </c>
      <c r="J239" s="346"/>
      <c r="K239" s="356">
        <v>2650</v>
      </c>
      <c r="L239" s="294" t="e">
        <f>VLOOKUP(A239,#REF!,3,0)</f>
        <v>#REF!</v>
      </c>
      <c r="M239" s="329">
        <f t="shared" si="1"/>
        <v>0</v>
      </c>
    </row>
    <row r="240" spans="1:13">
      <c r="A240" s="343" t="s">
        <v>1169</v>
      </c>
      <c r="B240" s="337" t="s">
        <v>158</v>
      </c>
      <c r="C240" s="343" t="s">
        <v>1170</v>
      </c>
      <c r="D240" s="344"/>
      <c r="E240" s="356">
        <v>24901.73</v>
      </c>
      <c r="F240" s="346"/>
      <c r="G240" s="356">
        <v>4036.1</v>
      </c>
      <c r="H240" s="346"/>
      <c r="I240" s="345">
        <v>0</v>
      </c>
      <c r="J240" s="346"/>
      <c r="K240" s="356">
        <v>28937.83</v>
      </c>
      <c r="L240" s="294" t="e">
        <f>VLOOKUP(A240,#REF!,3,0)</f>
        <v>#REF!</v>
      </c>
      <c r="M240" s="329">
        <f t="shared" si="1"/>
        <v>4036.1</v>
      </c>
    </row>
    <row r="241" spans="1:15">
      <c r="A241" s="347"/>
      <c r="B241" s="337"/>
      <c r="C241" s="347"/>
      <c r="D241" s="348"/>
      <c r="E241" s="348"/>
      <c r="F241" s="348"/>
      <c r="G241" s="348"/>
      <c r="H241" s="348"/>
      <c r="I241" s="348"/>
      <c r="J241" s="348"/>
      <c r="K241" s="348"/>
      <c r="L241" s="294"/>
      <c r="M241" s="329"/>
    </row>
    <row r="242" spans="1:15">
      <c r="A242" s="339" t="s">
        <v>1174</v>
      </c>
      <c r="B242" s="337" t="s">
        <v>158</v>
      </c>
      <c r="C242" s="339" t="s">
        <v>1175</v>
      </c>
      <c r="D242" s="340"/>
      <c r="E242" s="355">
        <v>576329.04</v>
      </c>
      <c r="F242" s="342"/>
      <c r="G242" s="355">
        <v>62656.38</v>
      </c>
      <c r="H242" s="342"/>
      <c r="I242" s="355">
        <v>4768.96</v>
      </c>
      <c r="J242" s="342"/>
      <c r="K242" s="355">
        <v>634216.46</v>
      </c>
      <c r="L242" s="294" t="e">
        <f>VLOOKUP(A242,#REF!,3,0)</f>
        <v>#REF!</v>
      </c>
      <c r="M242" s="329">
        <f t="shared" si="1"/>
        <v>57887.42</v>
      </c>
    </row>
    <row r="243" spans="1:15">
      <c r="A243" s="339" t="s">
        <v>1179</v>
      </c>
      <c r="B243" s="337" t="s">
        <v>158</v>
      </c>
      <c r="C243" s="339" t="s">
        <v>1175</v>
      </c>
      <c r="D243" s="340"/>
      <c r="E243" s="355">
        <v>576329.04</v>
      </c>
      <c r="F243" s="342"/>
      <c r="G243" s="355">
        <v>62656.38</v>
      </c>
      <c r="H243" s="342"/>
      <c r="I243" s="355">
        <v>4768.96</v>
      </c>
      <c r="J243" s="342"/>
      <c r="K243" s="355">
        <v>634216.46</v>
      </c>
      <c r="L243" s="294" t="e">
        <f>VLOOKUP(A243,#REF!,3,0)</f>
        <v>#REF!</v>
      </c>
      <c r="M243" s="329">
        <f t="shared" si="1"/>
        <v>57887.42</v>
      </c>
    </row>
    <row r="244" spans="1:15">
      <c r="A244" s="339" t="s">
        <v>1180</v>
      </c>
      <c r="B244" s="337" t="s">
        <v>158</v>
      </c>
      <c r="C244" s="339" t="s">
        <v>1175</v>
      </c>
      <c r="D244" s="340"/>
      <c r="E244" s="355">
        <v>576329.04</v>
      </c>
      <c r="F244" s="342"/>
      <c r="G244" s="355">
        <v>62656.38</v>
      </c>
      <c r="H244" s="342"/>
      <c r="I244" s="355">
        <v>4768.96</v>
      </c>
      <c r="J244" s="342"/>
      <c r="K244" s="355">
        <v>634216.46</v>
      </c>
      <c r="L244" s="294" t="e">
        <f>VLOOKUP(A244,#REF!,3,0)</f>
        <v>#REF!</v>
      </c>
      <c r="M244" s="329">
        <f t="shared" si="1"/>
        <v>57887.42</v>
      </c>
      <c r="O244" s="329"/>
    </row>
    <row r="245" spans="1:15">
      <c r="A245" s="339" t="s">
        <v>1181</v>
      </c>
      <c r="B245" s="337" t="s">
        <v>158</v>
      </c>
      <c r="C245" s="339" t="s">
        <v>1182</v>
      </c>
      <c r="D245" s="340"/>
      <c r="E245" s="355">
        <v>358148.96</v>
      </c>
      <c r="F245" s="342"/>
      <c r="G245" s="355">
        <v>43242.83</v>
      </c>
      <c r="H245" s="342"/>
      <c r="I245" s="341">
        <v>0</v>
      </c>
      <c r="J245" s="342"/>
      <c r="K245" s="355">
        <v>401391.79</v>
      </c>
      <c r="L245" s="294" t="e">
        <f>VLOOKUP(A245,#REF!,3,0)</f>
        <v>#REF!</v>
      </c>
      <c r="M245" s="329">
        <f t="shared" si="1"/>
        <v>43242.83</v>
      </c>
    </row>
    <row r="246" spans="1:15">
      <c r="A246" s="343" t="s">
        <v>1186</v>
      </c>
      <c r="B246" s="337" t="s">
        <v>158</v>
      </c>
      <c r="C246" s="343" t="s">
        <v>1187</v>
      </c>
      <c r="D246" s="344"/>
      <c r="E246" s="356">
        <v>316658.67</v>
      </c>
      <c r="F246" s="346"/>
      <c r="G246" s="356">
        <v>38049.269999999997</v>
      </c>
      <c r="H246" s="346"/>
      <c r="I246" s="345">
        <v>0</v>
      </c>
      <c r="J246" s="346"/>
      <c r="K246" s="356">
        <v>354707.94</v>
      </c>
      <c r="L246" s="294" t="e">
        <f>VLOOKUP(A246,#REF!,3,0)</f>
        <v>#REF!</v>
      </c>
      <c r="M246" s="329">
        <f t="shared" si="1"/>
        <v>38049.269999999997</v>
      </c>
    </row>
    <row r="247" spans="1:15">
      <c r="A247" s="343" t="s">
        <v>1191</v>
      </c>
      <c r="B247" s="337" t="s">
        <v>158</v>
      </c>
      <c r="C247" s="343" t="s">
        <v>1192</v>
      </c>
      <c r="D247" s="344"/>
      <c r="E247" s="356">
        <v>20584.71</v>
      </c>
      <c r="F247" s="346"/>
      <c r="G247" s="356">
        <v>1951.27</v>
      </c>
      <c r="H247" s="346"/>
      <c r="I247" s="345">
        <v>0</v>
      </c>
      <c r="J247" s="346"/>
      <c r="K247" s="356">
        <v>22535.98</v>
      </c>
      <c r="L247" s="294" t="e">
        <f>VLOOKUP(A247,#REF!,3,0)</f>
        <v>#REF!</v>
      </c>
      <c r="M247" s="329">
        <f t="shared" si="1"/>
        <v>1951.27</v>
      </c>
    </row>
    <row r="248" spans="1:15">
      <c r="A248" s="343" t="s">
        <v>1196</v>
      </c>
      <c r="B248" s="337" t="s">
        <v>158</v>
      </c>
      <c r="C248" s="343" t="s">
        <v>1197</v>
      </c>
      <c r="D248" s="344"/>
      <c r="E248" s="356">
        <v>20905.580000000002</v>
      </c>
      <c r="F248" s="346"/>
      <c r="G248" s="356">
        <v>3242.29</v>
      </c>
      <c r="H248" s="346"/>
      <c r="I248" s="345">
        <v>0</v>
      </c>
      <c r="J248" s="346"/>
      <c r="K248" s="356">
        <v>24147.87</v>
      </c>
      <c r="L248" s="294" t="e">
        <f>VLOOKUP(A248,#REF!,3,0)</f>
        <v>#REF!</v>
      </c>
      <c r="M248" s="329">
        <f t="shared" si="1"/>
        <v>3242.29</v>
      </c>
    </row>
    <row r="249" spans="1:15">
      <c r="A249" s="347"/>
      <c r="B249" s="337"/>
      <c r="C249" s="347"/>
      <c r="D249" s="348"/>
      <c r="E249" s="348"/>
      <c r="F249" s="348"/>
      <c r="G249" s="348"/>
      <c r="H249" s="348"/>
      <c r="I249" s="348"/>
      <c r="J249" s="348"/>
      <c r="K249" s="348"/>
      <c r="L249" s="294"/>
      <c r="M249" s="329"/>
    </row>
    <row r="250" spans="1:15">
      <c r="A250" s="339" t="s">
        <v>1895</v>
      </c>
      <c r="B250" s="337" t="s">
        <v>158</v>
      </c>
      <c r="C250" s="339" t="s">
        <v>1896</v>
      </c>
      <c r="D250" s="340"/>
      <c r="E250" s="355">
        <v>7102.81</v>
      </c>
      <c r="F250" s="342"/>
      <c r="G250" s="355">
        <v>2910</v>
      </c>
      <c r="H250" s="342"/>
      <c r="I250" s="341">
        <v>0</v>
      </c>
      <c r="J250" s="342"/>
      <c r="K250" s="355">
        <v>10012.81</v>
      </c>
      <c r="L250" s="294" t="e">
        <f>VLOOKUP(A250,#REF!,3,0)</f>
        <v>#REF!</v>
      </c>
      <c r="M250" s="329">
        <f t="shared" si="1"/>
        <v>2910</v>
      </c>
    </row>
    <row r="251" spans="1:15">
      <c r="A251" s="343" t="s">
        <v>1897</v>
      </c>
      <c r="B251" s="337" t="s">
        <v>158</v>
      </c>
      <c r="C251" s="343" t="s">
        <v>1898</v>
      </c>
      <c r="D251" s="344"/>
      <c r="E251" s="356">
        <v>1351.21</v>
      </c>
      <c r="F251" s="346"/>
      <c r="G251" s="356">
        <v>1260</v>
      </c>
      <c r="H251" s="346"/>
      <c r="I251" s="345">
        <v>0</v>
      </c>
      <c r="J251" s="346"/>
      <c r="K251" s="356">
        <v>2611.21</v>
      </c>
      <c r="L251" s="294" t="e">
        <f>VLOOKUP(A251,#REF!,3,0)</f>
        <v>#REF!</v>
      </c>
      <c r="M251" s="329">
        <f t="shared" si="1"/>
        <v>1260</v>
      </c>
    </row>
    <row r="252" spans="1:15">
      <c r="A252" s="343" t="s">
        <v>1899</v>
      </c>
      <c r="B252" s="337" t="s">
        <v>158</v>
      </c>
      <c r="C252" s="343" t="s">
        <v>1900</v>
      </c>
      <c r="D252" s="344"/>
      <c r="E252" s="356">
        <v>5751.6</v>
      </c>
      <c r="F252" s="346"/>
      <c r="G252" s="356">
        <v>1650</v>
      </c>
      <c r="H252" s="346"/>
      <c r="I252" s="345">
        <v>0</v>
      </c>
      <c r="J252" s="346"/>
      <c r="K252" s="356">
        <v>7401.6</v>
      </c>
      <c r="L252" s="294" t="e">
        <f>VLOOKUP(A252,#REF!,3,0)</f>
        <v>#REF!</v>
      </c>
      <c r="M252" s="329">
        <f t="shared" si="1"/>
        <v>1650</v>
      </c>
    </row>
    <row r="253" spans="1:15">
      <c r="A253" s="347"/>
      <c r="B253" s="337"/>
      <c r="C253" s="347"/>
      <c r="D253" s="348"/>
      <c r="E253" s="348"/>
      <c r="F253" s="348"/>
      <c r="G253" s="348"/>
      <c r="H253" s="348"/>
      <c r="I253" s="348"/>
      <c r="J253" s="348"/>
      <c r="K253" s="348"/>
      <c r="L253" s="294"/>
      <c r="M253" s="329"/>
    </row>
    <row r="254" spans="1:15">
      <c r="A254" s="339" t="s">
        <v>1201</v>
      </c>
      <c r="B254" s="337" t="s">
        <v>158</v>
      </c>
      <c r="C254" s="339" t="s">
        <v>1202</v>
      </c>
      <c r="D254" s="340"/>
      <c r="E254" s="355">
        <v>2108.11</v>
      </c>
      <c r="F254" s="342"/>
      <c r="G254" s="341">
        <v>102</v>
      </c>
      <c r="H254" s="342"/>
      <c r="I254" s="341">
        <v>0</v>
      </c>
      <c r="J254" s="342"/>
      <c r="K254" s="355">
        <v>2210.11</v>
      </c>
      <c r="L254" s="294" t="e">
        <f>VLOOKUP(A254,#REF!,3,0)</f>
        <v>#REF!</v>
      </c>
      <c r="M254" s="329">
        <f t="shared" si="1"/>
        <v>102</v>
      </c>
    </row>
    <row r="255" spans="1:15">
      <c r="A255" s="343" t="s">
        <v>1206</v>
      </c>
      <c r="B255" s="337" t="s">
        <v>158</v>
      </c>
      <c r="C255" s="343" t="s">
        <v>1207</v>
      </c>
      <c r="D255" s="344"/>
      <c r="E255" s="356">
        <v>2108.11</v>
      </c>
      <c r="F255" s="346"/>
      <c r="G255" s="345">
        <v>102</v>
      </c>
      <c r="H255" s="346"/>
      <c r="I255" s="345">
        <v>0</v>
      </c>
      <c r="J255" s="346"/>
      <c r="K255" s="356">
        <v>2210.11</v>
      </c>
      <c r="L255" s="294" t="e">
        <f>VLOOKUP(A255,#REF!,3,0)</f>
        <v>#REF!</v>
      </c>
      <c r="M255" s="329">
        <f t="shared" si="1"/>
        <v>102</v>
      </c>
    </row>
    <row r="256" spans="1:15">
      <c r="A256" s="347"/>
      <c r="B256" s="337"/>
      <c r="C256" s="347"/>
      <c r="D256" s="348"/>
      <c r="E256" s="348"/>
      <c r="F256" s="348"/>
      <c r="G256" s="348"/>
      <c r="H256" s="348"/>
      <c r="I256" s="348"/>
      <c r="J256" s="348"/>
      <c r="K256" s="348"/>
      <c r="L256" s="294"/>
      <c r="M256" s="329"/>
    </row>
    <row r="257" spans="1:13">
      <c r="A257" s="339" t="s">
        <v>1222</v>
      </c>
      <c r="B257" s="337" t="s">
        <v>158</v>
      </c>
      <c r="C257" s="339" t="s">
        <v>1223</v>
      </c>
      <c r="D257" s="340"/>
      <c r="E257" s="355">
        <v>61921.27</v>
      </c>
      <c r="F257" s="342"/>
      <c r="G257" s="355">
        <v>5244.04</v>
      </c>
      <c r="H257" s="342"/>
      <c r="I257" s="341">
        <v>0</v>
      </c>
      <c r="J257" s="342"/>
      <c r="K257" s="355">
        <v>67165.31</v>
      </c>
      <c r="L257" s="294" t="e">
        <f>VLOOKUP(A257,#REF!,3,0)</f>
        <v>#REF!</v>
      </c>
      <c r="M257" s="329">
        <f t="shared" si="1"/>
        <v>5244.04</v>
      </c>
    </row>
    <row r="258" spans="1:13">
      <c r="A258" s="343" t="s">
        <v>1227</v>
      </c>
      <c r="B258" s="337" t="s">
        <v>158</v>
      </c>
      <c r="C258" s="343" t="s">
        <v>1228</v>
      </c>
      <c r="D258" s="344"/>
      <c r="E258" s="356">
        <v>16590.12</v>
      </c>
      <c r="F258" s="346"/>
      <c r="G258" s="356">
        <v>1684.68</v>
      </c>
      <c r="H258" s="346"/>
      <c r="I258" s="345">
        <v>0</v>
      </c>
      <c r="J258" s="346"/>
      <c r="K258" s="356">
        <v>18274.8</v>
      </c>
      <c r="L258" s="294" t="e">
        <f>VLOOKUP(A258,#REF!,3,0)</f>
        <v>#REF!</v>
      </c>
      <c r="M258" s="329">
        <f t="shared" si="1"/>
        <v>1684.68</v>
      </c>
    </row>
    <row r="259" spans="1:13">
      <c r="A259" s="343" t="s">
        <v>1232</v>
      </c>
      <c r="B259" s="337" t="s">
        <v>158</v>
      </c>
      <c r="C259" s="343" t="s">
        <v>1233</v>
      </c>
      <c r="D259" s="344"/>
      <c r="E259" s="356">
        <v>3074.61</v>
      </c>
      <c r="F259" s="346"/>
      <c r="G259" s="345">
        <v>217.86</v>
      </c>
      <c r="H259" s="346"/>
      <c r="I259" s="345">
        <v>0</v>
      </c>
      <c r="J259" s="346"/>
      <c r="K259" s="356">
        <v>3292.47</v>
      </c>
      <c r="L259" s="294" t="e">
        <f>VLOOKUP(A259,#REF!,3,0)</f>
        <v>#REF!</v>
      </c>
      <c r="M259" s="329">
        <f t="shared" si="1"/>
        <v>217.86</v>
      </c>
    </row>
    <row r="260" spans="1:13">
      <c r="A260" s="343" t="s">
        <v>1237</v>
      </c>
      <c r="B260" s="337" t="s">
        <v>158</v>
      </c>
      <c r="C260" s="343" t="s">
        <v>1238</v>
      </c>
      <c r="D260" s="344"/>
      <c r="E260" s="345">
        <v>425</v>
      </c>
      <c r="F260" s="346"/>
      <c r="G260" s="345">
        <v>315.5</v>
      </c>
      <c r="H260" s="346"/>
      <c r="I260" s="345">
        <v>0</v>
      </c>
      <c r="J260" s="346"/>
      <c r="K260" s="345">
        <v>740.5</v>
      </c>
      <c r="L260" s="294" t="e">
        <f>VLOOKUP(A260,#REF!,3,0)</f>
        <v>#REF!</v>
      </c>
      <c r="M260" s="329">
        <f t="shared" si="1"/>
        <v>315.5</v>
      </c>
    </row>
    <row r="261" spans="1:13">
      <c r="A261" s="343" t="s">
        <v>1240</v>
      </c>
      <c r="B261" s="337" t="s">
        <v>158</v>
      </c>
      <c r="C261" s="343" t="s">
        <v>1241</v>
      </c>
      <c r="D261" s="344"/>
      <c r="E261" s="356">
        <v>4700.13</v>
      </c>
      <c r="F261" s="346"/>
      <c r="G261" s="356">
        <v>2807.61</v>
      </c>
      <c r="H261" s="346"/>
      <c r="I261" s="345">
        <v>0</v>
      </c>
      <c r="J261" s="346"/>
      <c r="K261" s="356">
        <v>7507.74</v>
      </c>
      <c r="L261" s="294" t="e">
        <f>VLOOKUP(A261,#REF!,3,0)</f>
        <v>#REF!</v>
      </c>
      <c r="M261" s="329">
        <f t="shared" si="1"/>
        <v>2807.61</v>
      </c>
    </row>
    <row r="262" spans="1:13">
      <c r="A262" s="343" t="s">
        <v>4668</v>
      </c>
      <c r="B262" s="337" t="s">
        <v>158</v>
      </c>
      <c r="C262" s="343" t="s">
        <v>4669</v>
      </c>
      <c r="D262" s="344"/>
      <c r="E262" s="356">
        <v>37131.410000000003</v>
      </c>
      <c r="F262" s="346"/>
      <c r="G262" s="345">
        <v>218.39</v>
      </c>
      <c r="H262" s="346"/>
      <c r="I262" s="345">
        <v>0</v>
      </c>
      <c r="J262" s="346"/>
      <c r="K262" s="356">
        <v>37349.800000000003</v>
      </c>
      <c r="L262" s="294" t="e">
        <f>VLOOKUP(A262,#REF!,3,0)</f>
        <v>#REF!</v>
      </c>
      <c r="M262" s="329">
        <f t="shared" si="1"/>
        <v>218.39</v>
      </c>
    </row>
    <row r="263" spans="1:13">
      <c r="A263" s="347"/>
      <c r="B263" s="337"/>
      <c r="C263" s="347"/>
      <c r="D263" s="348"/>
      <c r="E263" s="348"/>
      <c r="F263" s="348"/>
      <c r="G263" s="348"/>
      <c r="H263" s="348"/>
      <c r="I263" s="348"/>
      <c r="J263" s="348"/>
      <c r="K263" s="348"/>
      <c r="L263" s="294"/>
      <c r="M263" s="329"/>
    </row>
    <row r="264" spans="1:13">
      <c r="A264" s="339" t="s">
        <v>1245</v>
      </c>
      <c r="B264" s="337" t="s">
        <v>158</v>
      </c>
      <c r="C264" s="339" t="s">
        <v>1246</v>
      </c>
      <c r="D264" s="340"/>
      <c r="E264" s="355">
        <v>35724.629999999997</v>
      </c>
      <c r="F264" s="342"/>
      <c r="G264" s="355">
        <v>2924.31</v>
      </c>
      <c r="H264" s="342"/>
      <c r="I264" s="341">
        <v>0</v>
      </c>
      <c r="J264" s="342"/>
      <c r="K264" s="355">
        <v>38648.94</v>
      </c>
      <c r="L264" s="294" t="e">
        <f>VLOOKUP(A264,#REF!,3,0)</f>
        <v>#REF!</v>
      </c>
      <c r="M264" s="329">
        <f t="shared" si="1"/>
        <v>2924.31</v>
      </c>
    </row>
    <row r="265" spans="1:13">
      <c r="A265" s="343" t="s">
        <v>1250</v>
      </c>
      <c r="B265" s="337" t="s">
        <v>158</v>
      </c>
      <c r="C265" s="343" t="s">
        <v>1251</v>
      </c>
      <c r="D265" s="344"/>
      <c r="E265" s="356">
        <v>8414.77</v>
      </c>
      <c r="F265" s="346"/>
      <c r="G265" s="345">
        <v>925.84</v>
      </c>
      <c r="H265" s="346"/>
      <c r="I265" s="345">
        <v>0</v>
      </c>
      <c r="J265" s="346"/>
      <c r="K265" s="356">
        <v>9340.61</v>
      </c>
      <c r="L265" s="294" t="e">
        <f>VLOOKUP(A265,#REF!,3,0)</f>
        <v>#REF!</v>
      </c>
      <c r="M265" s="329">
        <f t="shared" si="1"/>
        <v>925.84</v>
      </c>
    </row>
    <row r="266" spans="1:13">
      <c r="A266" s="343" t="s">
        <v>1255</v>
      </c>
      <c r="B266" s="337" t="s">
        <v>158</v>
      </c>
      <c r="C266" s="343" t="s">
        <v>1256</v>
      </c>
      <c r="D266" s="344"/>
      <c r="E266" s="356">
        <v>6569.94</v>
      </c>
      <c r="F266" s="346"/>
      <c r="G266" s="345">
        <v>272.02999999999997</v>
      </c>
      <c r="H266" s="346"/>
      <c r="I266" s="345">
        <v>0</v>
      </c>
      <c r="J266" s="346"/>
      <c r="K266" s="356">
        <v>6841.97</v>
      </c>
      <c r="L266" s="294" t="e">
        <f>VLOOKUP(A266,#REF!,3,0)</f>
        <v>#REF!</v>
      </c>
      <c r="M266" s="329">
        <f t="shared" ref="M266:M329" si="2">G266-I266</f>
        <v>272.02999999999997</v>
      </c>
    </row>
    <row r="267" spans="1:13">
      <c r="A267" s="343" t="s">
        <v>1901</v>
      </c>
      <c r="B267" s="337" t="s">
        <v>158</v>
      </c>
      <c r="C267" s="343" t="s">
        <v>1902</v>
      </c>
      <c r="D267" s="344"/>
      <c r="E267" s="345">
        <v>950.34</v>
      </c>
      <c r="F267" s="346"/>
      <c r="G267" s="345">
        <v>0</v>
      </c>
      <c r="H267" s="346"/>
      <c r="I267" s="345">
        <v>0</v>
      </c>
      <c r="J267" s="346"/>
      <c r="K267" s="345">
        <v>950.34</v>
      </c>
      <c r="L267" s="294" t="e">
        <f>VLOOKUP(A267,#REF!,3,0)</f>
        <v>#REF!</v>
      </c>
      <c r="M267" s="329">
        <f t="shared" si="2"/>
        <v>0</v>
      </c>
    </row>
    <row r="268" spans="1:13">
      <c r="A268" s="343" t="s">
        <v>1260</v>
      </c>
      <c r="B268" s="337" t="s">
        <v>158</v>
      </c>
      <c r="C268" s="343" t="s">
        <v>1261</v>
      </c>
      <c r="D268" s="344"/>
      <c r="E268" s="356">
        <v>1593.84</v>
      </c>
      <c r="F268" s="346"/>
      <c r="G268" s="345">
        <v>11.66</v>
      </c>
      <c r="H268" s="346"/>
      <c r="I268" s="345">
        <v>0</v>
      </c>
      <c r="J268" s="346"/>
      <c r="K268" s="356">
        <v>1605.5</v>
      </c>
      <c r="L268" s="294" t="e">
        <f>VLOOKUP(A268,#REF!,3,0)</f>
        <v>#REF!</v>
      </c>
      <c r="M268" s="329">
        <f t="shared" si="2"/>
        <v>11.66</v>
      </c>
    </row>
    <row r="269" spans="1:13">
      <c r="A269" s="343" t="s">
        <v>1265</v>
      </c>
      <c r="B269" s="337" t="s">
        <v>158</v>
      </c>
      <c r="C269" s="343" t="s">
        <v>1266</v>
      </c>
      <c r="D269" s="344"/>
      <c r="E269" s="345">
        <v>234</v>
      </c>
      <c r="F269" s="346"/>
      <c r="G269" s="345">
        <v>618.07000000000005</v>
      </c>
      <c r="H269" s="346"/>
      <c r="I269" s="345">
        <v>0</v>
      </c>
      <c r="J269" s="346"/>
      <c r="K269" s="345">
        <v>852.07</v>
      </c>
      <c r="L269" s="294" t="e">
        <f>VLOOKUP(A269,#REF!,3,0)</f>
        <v>#REF!</v>
      </c>
      <c r="M269" s="329">
        <f t="shared" si="2"/>
        <v>618.07000000000005</v>
      </c>
    </row>
    <row r="270" spans="1:13">
      <c r="A270" s="343" t="s">
        <v>1269</v>
      </c>
      <c r="B270" s="337" t="s">
        <v>158</v>
      </c>
      <c r="C270" s="343" t="s">
        <v>1270</v>
      </c>
      <c r="D270" s="344"/>
      <c r="E270" s="356">
        <v>4416.08</v>
      </c>
      <c r="F270" s="346"/>
      <c r="G270" s="345">
        <v>0</v>
      </c>
      <c r="H270" s="346"/>
      <c r="I270" s="345">
        <v>0</v>
      </c>
      <c r="J270" s="346"/>
      <c r="K270" s="356">
        <v>4416.08</v>
      </c>
      <c r="L270" s="294" t="e">
        <f>VLOOKUP(A270,#REF!,3,0)</f>
        <v>#REF!</v>
      </c>
      <c r="M270" s="329">
        <f t="shared" si="2"/>
        <v>0</v>
      </c>
    </row>
    <row r="271" spans="1:13">
      <c r="A271" s="343" t="s">
        <v>1272</v>
      </c>
      <c r="B271" s="337" t="s">
        <v>158</v>
      </c>
      <c r="C271" s="343" t="s">
        <v>1273</v>
      </c>
      <c r="D271" s="344"/>
      <c r="E271" s="356">
        <v>3854.99</v>
      </c>
      <c r="F271" s="346"/>
      <c r="G271" s="345">
        <v>463.57</v>
      </c>
      <c r="H271" s="346"/>
      <c r="I271" s="345">
        <v>0</v>
      </c>
      <c r="J271" s="346"/>
      <c r="K271" s="356">
        <v>4318.5600000000004</v>
      </c>
      <c r="L271" s="294" t="e">
        <f>VLOOKUP(A271,#REF!,3,0)</f>
        <v>#REF!</v>
      </c>
      <c r="M271" s="329">
        <f t="shared" si="2"/>
        <v>463.57</v>
      </c>
    </row>
    <row r="272" spans="1:13">
      <c r="A272" s="343" t="s">
        <v>1277</v>
      </c>
      <c r="B272" s="337" t="s">
        <v>158</v>
      </c>
      <c r="C272" s="343" t="s">
        <v>1278</v>
      </c>
      <c r="D272" s="344"/>
      <c r="E272" s="356">
        <v>6843.89</v>
      </c>
      <c r="F272" s="346"/>
      <c r="G272" s="345">
        <v>567.14</v>
      </c>
      <c r="H272" s="346"/>
      <c r="I272" s="345">
        <v>0</v>
      </c>
      <c r="J272" s="346"/>
      <c r="K272" s="356">
        <v>7411.03</v>
      </c>
      <c r="L272" s="294" t="e">
        <f>VLOOKUP(A272,#REF!,3,0)</f>
        <v>#REF!</v>
      </c>
      <c r="M272" s="329">
        <f t="shared" si="2"/>
        <v>567.14</v>
      </c>
    </row>
    <row r="273" spans="1:13">
      <c r="A273" s="343" t="s">
        <v>1282</v>
      </c>
      <c r="B273" s="337" t="s">
        <v>158</v>
      </c>
      <c r="C273" s="343" t="s">
        <v>1283</v>
      </c>
      <c r="D273" s="344"/>
      <c r="E273" s="356">
        <v>2846.78</v>
      </c>
      <c r="F273" s="346"/>
      <c r="G273" s="345">
        <v>66</v>
      </c>
      <c r="H273" s="346"/>
      <c r="I273" s="345">
        <v>0</v>
      </c>
      <c r="J273" s="346"/>
      <c r="K273" s="356">
        <v>2912.78</v>
      </c>
      <c r="L273" s="294" t="e">
        <f>VLOOKUP(A273,#REF!,3,0)</f>
        <v>#REF!</v>
      </c>
      <c r="M273" s="329">
        <f t="shared" si="2"/>
        <v>66</v>
      </c>
    </row>
    <row r="274" spans="1:13">
      <c r="A274" s="347"/>
      <c r="B274" s="337"/>
      <c r="C274" s="347"/>
      <c r="D274" s="348"/>
      <c r="E274" s="348"/>
      <c r="F274" s="348"/>
      <c r="G274" s="348"/>
      <c r="H274" s="348"/>
      <c r="I274" s="348"/>
      <c r="J274" s="348"/>
      <c r="K274" s="348"/>
      <c r="L274" s="294"/>
      <c r="M274" s="329"/>
    </row>
    <row r="275" spans="1:13">
      <c r="A275" s="339" t="s">
        <v>1287</v>
      </c>
      <c r="B275" s="337" t="s">
        <v>158</v>
      </c>
      <c r="C275" s="339" t="s">
        <v>1288</v>
      </c>
      <c r="D275" s="340"/>
      <c r="E275" s="355">
        <v>90053.02</v>
      </c>
      <c r="F275" s="342"/>
      <c r="G275" s="355">
        <v>7706.52</v>
      </c>
      <c r="H275" s="342"/>
      <c r="I275" s="341">
        <v>0</v>
      </c>
      <c r="J275" s="342"/>
      <c r="K275" s="355">
        <v>97759.54</v>
      </c>
      <c r="L275" s="294" t="e">
        <f>VLOOKUP(A275,#REF!,3,0)</f>
        <v>#REF!</v>
      </c>
      <c r="M275" s="329">
        <f t="shared" si="2"/>
        <v>7706.52</v>
      </c>
    </row>
    <row r="276" spans="1:13">
      <c r="A276" s="343" t="s">
        <v>1292</v>
      </c>
      <c r="B276" s="337" t="s">
        <v>158</v>
      </c>
      <c r="C276" s="343" t="s">
        <v>1293</v>
      </c>
      <c r="D276" s="344"/>
      <c r="E276" s="356">
        <v>19650</v>
      </c>
      <c r="F276" s="346"/>
      <c r="G276" s="345">
        <v>0</v>
      </c>
      <c r="H276" s="346"/>
      <c r="I276" s="345">
        <v>0</v>
      </c>
      <c r="J276" s="346"/>
      <c r="K276" s="356">
        <v>19650</v>
      </c>
      <c r="L276" s="294" t="e">
        <f>VLOOKUP(A276,#REF!,3,0)</f>
        <v>#REF!</v>
      </c>
      <c r="M276" s="329">
        <f t="shared" si="2"/>
        <v>0</v>
      </c>
    </row>
    <row r="277" spans="1:13">
      <c r="A277" s="343" t="s">
        <v>1295</v>
      </c>
      <c r="B277" s="337" t="s">
        <v>158</v>
      </c>
      <c r="C277" s="343" t="s">
        <v>1296</v>
      </c>
      <c r="D277" s="344"/>
      <c r="E277" s="356">
        <v>2479.2800000000002</v>
      </c>
      <c r="F277" s="346"/>
      <c r="G277" s="356">
        <v>1301.27</v>
      </c>
      <c r="H277" s="346"/>
      <c r="I277" s="345">
        <v>0</v>
      </c>
      <c r="J277" s="346"/>
      <c r="K277" s="356">
        <v>3780.55</v>
      </c>
      <c r="L277" s="294" t="e">
        <f>VLOOKUP(A277,#REF!,3,0)</f>
        <v>#REF!</v>
      </c>
      <c r="M277" s="329">
        <f t="shared" si="2"/>
        <v>1301.27</v>
      </c>
    </row>
    <row r="278" spans="1:13">
      <c r="A278" s="343" t="s">
        <v>1298</v>
      </c>
      <c r="B278" s="337" t="s">
        <v>158</v>
      </c>
      <c r="C278" s="343" t="s">
        <v>1299</v>
      </c>
      <c r="D278" s="344"/>
      <c r="E278" s="345">
        <v>72</v>
      </c>
      <c r="F278" s="346"/>
      <c r="G278" s="345">
        <v>0</v>
      </c>
      <c r="H278" s="346"/>
      <c r="I278" s="345">
        <v>0</v>
      </c>
      <c r="J278" s="346"/>
      <c r="K278" s="345">
        <v>72</v>
      </c>
      <c r="L278" s="294" t="e">
        <f>VLOOKUP(A278,#REF!,3,0)</f>
        <v>#REF!</v>
      </c>
      <c r="M278" s="329">
        <f t="shared" si="2"/>
        <v>0</v>
      </c>
    </row>
    <row r="279" spans="1:13">
      <c r="A279" s="343" t="s">
        <v>4745</v>
      </c>
      <c r="B279" s="337" t="s">
        <v>158</v>
      </c>
      <c r="C279" s="343" t="s">
        <v>4746</v>
      </c>
      <c r="D279" s="344"/>
      <c r="E279" s="345">
        <v>0</v>
      </c>
      <c r="F279" s="346"/>
      <c r="G279" s="345">
        <v>376.2</v>
      </c>
      <c r="H279" s="346"/>
      <c r="I279" s="345">
        <v>0</v>
      </c>
      <c r="J279" s="346"/>
      <c r="K279" s="345">
        <v>376.2</v>
      </c>
      <c r="L279" s="294" t="e">
        <f>VLOOKUP(A279,#REF!,3,0)</f>
        <v>#REF!</v>
      </c>
      <c r="M279" s="329">
        <f t="shared" si="2"/>
        <v>376.2</v>
      </c>
    </row>
    <row r="280" spans="1:13">
      <c r="A280" s="343" t="s">
        <v>1303</v>
      </c>
      <c r="B280" s="337" t="s">
        <v>158</v>
      </c>
      <c r="C280" s="343" t="s">
        <v>1304</v>
      </c>
      <c r="D280" s="344"/>
      <c r="E280" s="356">
        <v>1425.79</v>
      </c>
      <c r="F280" s="346"/>
      <c r="G280" s="345">
        <v>388.85</v>
      </c>
      <c r="H280" s="346"/>
      <c r="I280" s="345">
        <v>0</v>
      </c>
      <c r="J280" s="346"/>
      <c r="K280" s="356">
        <v>1814.64</v>
      </c>
      <c r="L280" s="294" t="e">
        <f>VLOOKUP(A280,#REF!,3,0)</f>
        <v>#REF!</v>
      </c>
      <c r="M280" s="329">
        <f t="shared" si="2"/>
        <v>388.85</v>
      </c>
    </row>
    <row r="281" spans="1:13">
      <c r="A281" s="343" t="s">
        <v>1308</v>
      </c>
      <c r="B281" s="337" t="s">
        <v>158</v>
      </c>
      <c r="C281" s="343" t="s">
        <v>1309</v>
      </c>
      <c r="D281" s="344"/>
      <c r="E281" s="356">
        <v>1120.0899999999999</v>
      </c>
      <c r="F281" s="346"/>
      <c r="G281" s="345">
        <v>0</v>
      </c>
      <c r="H281" s="346"/>
      <c r="I281" s="345">
        <v>0</v>
      </c>
      <c r="J281" s="346"/>
      <c r="K281" s="356">
        <v>1120.0899999999999</v>
      </c>
      <c r="L281" s="294" t="e">
        <f>VLOOKUP(A281,#REF!,3,0)</f>
        <v>#REF!</v>
      </c>
      <c r="M281" s="329">
        <f t="shared" si="2"/>
        <v>0</v>
      </c>
    </row>
    <row r="282" spans="1:13">
      <c r="A282" s="343" t="s">
        <v>3441</v>
      </c>
      <c r="B282" s="337" t="s">
        <v>158</v>
      </c>
      <c r="C282" s="343" t="s">
        <v>1600</v>
      </c>
      <c r="D282" s="344"/>
      <c r="E282" s="345">
        <v>280</v>
      </c>
      <c r="F282" s="346"/>
      <c r="G282" s="345">
        <v>0</v>
      </c>
      <c r="H282" s="346"/>
      <c r="I282" s="345">
        <v>0</v>
      </c>
      <c r="J282" s="346"/>
      <c r="K282" s="345">
        <v>280</v>
      </c>
      <c r="L282" s="294" t="e">
        <f>VLOOKUP(A282,#REF!,3,0)</f>
        <v>#REF!</v>
      </c>
      <c r="M282" s="329">
        <f t="shared" si="2"/>
        <v>0</v>
      </c>
    </row>
    <row r="283" spans="1:13">
      <c r="A283" s="343" t="s">
        <v>1313</v>
      </c>
      <c r="B283" s="337" t="s">
        <v>158</v>
      </c>
      <c r="C283" s="343" t="s">
        <v>1314</v>
      </c>
      <c r="D283" s="344"/>
      <c r="E283" s="356">
        <v>5120</v>
      </c>
      <c r="F283" s="346"/>
      <c r="G283" s="356">
        <v>1765</v>
      </c>
      <c r="H283" s="346"/>
      <c r="I283" s="345">
        <v>0</v>
      </c>
      <c r="J283" s="346"/>
      <c r="K283" s="356">
        <v>6885</v>
      </c>
      <c r="L283" s="294" t="e">
        <f>VLOOKUP(A283,#REF!,3,0)</f>
        <v>#REF!</v>
      </c>
      <c r="M283" s="329">
        <f t="shared" si="2"/>
        <v>1765</v>
      </c>
    </row>
    <row r="284" spans="1:13">
      <c r="A284" s="343" t="s">
        <v>1316</v>
      </c>
      <c r="B284" s="337" t="s">
        <v>158</v>
      </c>
      <c r="C284" s="343" t="s">
        <v>1317</v>
      </c>
      <c r="D284" s="344"/>
      <c r="E284" s="356">
        <v>17679</v>
      </c>
      <c r="F284" s="346"/>
      <c r="G284" s="345">
        <v>0</v>
      </c>
      <c r="H284" s="346"/>
      <c r="I284" s="345">
        <v>0</v>
      </c>
      <c r="J284" s="346"/>
      <c r="K284" s="356">
        <v>17679</v>
      </c>
      <c r="L284" s="294" t="e">
        <f>VLOOKUP(A284,#REF!,3,0)</f>
        <v>#REF!</v>
      </c>
      <c r="M284" s="329">
        <f t="shared" si="2"/>
        <v>0</v>
      </c>
    </row>
    <row r="285" spans="1:13">
      <c r="A285" s="343" t="s">
        <v>1321</v>
      </c>
      <c r="B285" s="337" t="s">
        <v>158</v>
      </c>
      <c r="C285" s="343" t="s">
        <v>1322</v>
      </c>
      <c r="D285" s="344"/>
      <c r="E285" s="356">
        <v>5868.87</v>
      </c>
      <c r="F285" s="346"/>
      <c r="G285" s="345">
        <v>0</v>
      </c>
      <c r="H285" s="346"/>
      <c r="I285" s="345">
        <v>0</v>
      </c>
      <c r="J285" s="346"/>
      <c r="K285" s="356">
        <v>5868.87</v>
      </c>
      <c r="L285" s="294" t="e">
        <f>VLOOKUP(A285,#REF!,3,0)</f>
        <v>#REF!</v>
      </c>
      <c r="M285" s="329">
        <f t="shared" si="2"/>
        <v>0</v>
      </c>
    </row>
    <row r="286" spans="1:13">
      <c r="A286" s="343" t="s">
        <v>1324</v>
      </c>
      <c r="B286" s="337" t="s">
        <v>158</v>
      </c>
      <c r="C286" s="343" t="s">
        <v>1325</v>
      </c>
      <c r="D286" s="344"/>
      <c r="E286" s="356">
        <v>7308.01</v>
      </c>
      <c r="F286" s="346"/>
      <c r="G286" s="345">
        <v>184.7</v>
      </c>
      <c r="H286" s="346"/>
      <c r="I286" s="345">
        <v>0</v>
      </c>
      <c r="J286" s="346"/>
      <c r="K286" s="356">
        <v>7492.71</v>
      </c>
      <c r="L286" s="294" t="e">
        <f>VLOOKUP(A286,#REF!,3,0)</f>
        <v>#REF!</v>
      </c>
      <c r="M286" s="329">
        <f t="shared" si="2"/>
        <v>184.7</v>
      </c>
    </row>
    <row r="287" spans="1:13">
      <c r="A287" s="343" t="s">
        <v>1329</v>
      </c>
      <c r="B287" s="337" t="s">
        <v>158</v>
      </c>
      <c r="C287" s="343" t="s">
        <v>1330</v>
      </c>
      <c r="D287" s="344"/>
      <c r="E287" s="345">
        <v>22</v>
      </c>
      <c r="F287" s="346"/>
      <c r="G287" s="345">
        <v>0</v>
      </c>
      <c r="H287" s="346"/>
      <c r="I287" s="345">
        <v>0</v>
      </c>
      <c r="J287" s="346"/>
      <c r="K287" s="345">
        <v>22</v>
      </c>
      <c r="L287" s="294" t="e">
        <f>VLOOKUP(A287,#REF!,3,0)</f>
        <v>#REF!</v>
      </c>
      <c r="M287" s="329">
        <f t="shared" si="2"/>
        <v>0</v>
      </c>
    </row>
    <row r="288" spans="1:13">
      <c r="A288" s="343" t="s">
        <v>4723</v>
      </c>
      <c r="B288" s="337" t="s">
        <v>158</v>
      </c>
      <c r="C288" s="343" t="s">
        <v>4724</v>
      </c>
      <c r="D288" s="344"/>
      <c r="E288" s="345">
        <v>199.99</v>
      </c>
      <c r="F288" s="346"/>
      <c r="G288" s="345">
        <v>0</v>
      </c>
      <c r="H288" s="346"/>
      <c r="I288" s="345">
        <v>0</v>
      </c>
      <c r="J288" s="346"/>
      <c r="K288" s="345">
        <v>199.99</v>
      </c>
      <c r="L288" s="294" t="e">
        <f>VLOOKUP(A288,#REF!,3,0)</f>
        <v>#REF!</v>
      </c>
      <c r="M288" s="329">
        <f t="shared" si="2"/>
        <v>0</v>
      </c>
    </row>
    <row r="289" spans="1:13">
      <c r="A289" s="343" t="s">
        <v>1332</v>
      </c>
      <c r="B289" s="337" t="s">
        <v>158</v>
      </c>
      <c r="C289" s="343" t="s">
        <v>1333</v>
      </c>
      <c r="D289" s="344"/>
      <c r="E289" s="356">
        <v>19953</v>
      </c>
      <c r="F289" s="346"/>
      <c r="G289" s="356">
        <v>1350</v>
      </c>
      <c r="H289" s="346"/>
      <c r="I289" s="345">
        <v>0</v>
      </c>
      <c r="J289" s="346"/>
      <c r="K289" s="356">
        <v>21303</v>
      </c>
      <c r="L289" s="294" t="e">
        <f>VLOOKUP(A289,#REF!,3,0)</f>
        <v>#REF!</v>
      </c>
      <c r="M289" s="329">
        <f t="shared" si="2"/>
        <v>1350</v>
      </c>
    </row>
    <row r="290" spans="1:13">
      <c r="A290" s="343" t="s">
        <v>1340</v>
      </c>
      <c r="B290" s="337" t="s">
        <v>158</v>
      </c>
      <c r="C290" s="343" t="s">
        <v>1341</v>
      </c>
      <c r="D290" s="344"/>
      <c r="E290" s="356">
        <v>8874.99</v>
      </c>
      <c r="F290" s="346"/>
      <c r="G290" s="345">
        <v>0</v>
      </c>
      <c r="H290" s="346"/>
      <c r="I290" s="345">
        <v>0</v>
      </c>
      <c r="J290" s="346"/>
      <c r="K290" s="356">
        <v>8874.99</v>
      </c>
      <c r="L290" s="294" t="e">
        <f>VLOOKUP(A290,#REF!,3,0)</f>
        <v>#REF!</v>
      </c>
      <c r="M290" s="329">
        <f t="shared" si="2"/>
        <v>0</v>
      </c>
    </row>
    <row r="291" spans="1:13">
      <c r="A291" s="343" t="s">
        <v>4747</v>
      </c>
      <c r="B291" s="337" t="s">
        <v>158</v>
      </c>
      <c r="C291" s="343" t="s">
        <v>4748</v>
      </c>
      <c r="D291" s="344"/>
      <c r="E291" s="345">
        <v>0</v>
      </c>
      <c r="F291" s="346"/>
      <c r="G291" s="356">
        <v>2340.5</v>
      </c>
      <c r="H291" s="346"/>
      <c r="I291" s="345">
        <v>0</v>
      </c>
      <c r="J291" s="346"/>
      <c r="K291" s="356">
        <v>2340.5</v>
      </c>
      <c r="L291" s="294" t="e">
        <f>VLOOKUP(A291,#REF!,3,0)</f>
        <v>#REF!</v>
      </c>
      <c r="M291" s="329">
        <f t="shared" si="2"/>
        <v>2340.5</v>
      </c>
    </row>
    <row r="292" spans="1:13">
      <c r="A292" s="347"/>
      <c r="B292" s="337"/>
      <c r="C292" s="347"/>
      <c r="D292" s="348"/>
      <c r="E292" s="348"/>
      <c r="F292" s="348"/>
      <c r="G292" s="348"/>
      <c r="H292" s="348"/>
      <c r="I292" s="348"/>
      <c r="J292" s="348"/>
      <c r="K292" s="348"/>
      <c r="L292" s="294"/>
      <c r="M292" s="329"/>
    </row>
    <row r="293" spans="1:13">
      <c r="A293" s="339" t="s">
        <v>1345</v>
      </c>
      <c r="B293" s="337" t="s">
        <v>158</v>
      </c>
      <c r="C293" s="339" t="s">
        <v>1346</v>
      </c>
      <c r="D293" s="340"/>
      <c r="E293" s="341">
        <v>628</v>
      </c>
      <c r="F293" s="342"/>
      <c r="G293" s="341">
        <v>0</v>
      </c>
      <c r="H293" s="342"/>
      <c r="I293" s="341">
        <v>0</v>
      </c>
      <c r="J293" s="342"/>
      <c r="K293" s="341">
        <v>628</v>
      </c>
      <c r="L293" s="294" t="e">
        <f>VLOOKUP(A293,#REF!,3,0)</f>
        <v>#REF!</v>
      </c>
      <c r="M293" s="329">
        <f t="shared" si="2"/>
        <v>0</v>
      </c>
    </row>
    <row r="294" spans="1:13">
      <c r="A294" s="343" t="s">
        <v>1348</v>
      </c>
      <c r="B294" s="337" t="s">
        <v>158</v>
      </c>
      <c r="C294" s="343" t="s">
        <v>1349</v>
      </c>
      <c r="D294" s="344"/>
      <c r="E294" s="345">
        <v>628</v>
      </c>
      <c r="F294" s="346"/>
      <c r="G294" s="345">
        <v>0</v>
      </c>
      <c r="H294" s="346"/>
      <c r="I294" s="345">
        <v>0</v>
      </c>
      <c r="J294" s="346"/>
      <c r="K294" s="345">
        <v>628</v>
      </c>
      <c r="L294" s="294" t="e">
        <f>VLOOKUP(A294,#REF!,3,0)</f>
        <v>#REF!</v>
      </c>
      <c r="M294" s="329">
        <f t="shared" si="2"/>
        <v>0</v>
      </c>
    </row>
    <row r="295" spans="1:13">
      <c r="A295" s="347"/>
      <c r="B295" s="337"/>
      <c r="C295" s="347"/>
      <c r="D295" s="348"/>
      <c r="E295" s="348"/>
      <c r="F295" s="348"/>
      <c r="G295" s="348"/>
      <c r="H295" s="348"/>
      <c r="I295" s="348"/>
      <c r="J295" s="348"/>
      <c r="K295" s="348"/>
      <c r="L295" s="294"/>
      <c r="M295" s="329"/>
    </row>
    <row r="296" spans="1:13">
      <c r="A296" s="339" t="s">
        <v>1350</v>
      </c>
      <c r="B296" s="337" t="s">
        <v>158</v>
      </c>
      <c r="C296" s="339" t="s">
        <v>1351</v>
      </c>
      <c r="D296" s="340"/>
      <c r="E296" s="355">
        <v>15873.28</v>
      </c>
      <c r="F296" s="342"/>
      <c r="G296" s="341">
        <v>526.67999999999995</v>
      </c>
      <c r="H296" s="342"/>
      <c r="I296" s="341">
        <v>0</v>
      </c>
      <c r="J296" s="342"/>
      <c r="K296" s="355">
        <v>16399.96</v>
      </c>
      <c r="L296" s="294" t="e">
        <f>VLOOKUP(A296,#REF!,3,0)</f>
        <v>#REF!</v>
      </c>
      <c r="M296" s="329">
        <f t="shared" si="2"/>
        <v>526.67999999999995</v>
      </c>
    </row>
    <row r="297" spans="1:13">
      <c r="A297" s="343" t="s">
        <v>1355</v>
      </c>
      <c r="B297" s="337" t="s">
        <v>158</v>
      </c>
      <c r="C297" s="343" t="s">
        <v>1356</v>
      </c>
      <c r="D297" s="344"/>
      <c r="E297" s="356">
        <v>15873.28</v>
      </c>
      <c r="F297" s="346"/>
      <c r="G297" s="345">
        <v>526.67999999999995</v>
      </c>
      <c r="H297" s="346"/>
      <c r="I297" s="345">
        <v>0</v>
      </c>
      <c r="J297" s="346"/>
      <c r="K297" s="356">
        <v>16399.96</v>
      </c>
      <c r="L297" s="294" t="e">
        <f>VLOOKUP(A297,#REF!,3,0)</f>
        <v>#REF!</v>
      </c>
      <c r="M297" s="329">
        <f t="shared" si="2"/>
        <v>526.67999999999995</v>
      </c>
    </row>
    <row r="298" spans="1:13">
      <c r="A298" s="347"/>
      <c r="B298" s="337"/>
      <c r="C298" s="347"/>
      <c r="D298" s="348"/>
      <c r="E298" s="348"/>
      <c r="F298" s="348"/>
      <c r="G298" s="348"/>
      <c r="H298" s="348"/>
      <c r="I298" s="348"/>
      <c r="J298" s="348"/>
      <c r="K298" s="348"/>
      <c r="L298" s="294"/>
      <c r="M298" s="329"/>
    </row>
    <row r="299" spans="1:13">
      <c r="A299" s="339" t="s">
        <v>1357</v>
      </c>
      <c r="B299" s="337" t="s">
        <v>158</v>
      </c>
      <c r="C299" s="339" t="s">
        <v>1358</v>
      </c>
      <c r="D299" s="340"/>
      <c r="E299" s="355">
        <v>4768.96</v>
      </c>
      <c r="F299" s="342"/>
      <c r="G299" s="341">
        <v>0</v>
      </c>
      <c r="H299" s="342"/>
      <c r="I299" s="355">
        <v>4768.96</v>
      </c>
      <c r="J299" s="342"/>
      <c r="K299" s="341">
        <v>0</v>
      </c>
      <c r="L299" s="294" t="e">
        <f>VLOOKUP(A299,#REF!,3,0)</f>
        <v>#REF!</v>
      </c>
      <c r="M299" s="329">
        <f t="shared" si="2"/>
        <v>-4768.96</v>
      </c>
    </row>
    <row r="300" spans="1:13">
      <c r="A300" s="343" t="s">
        <v>1362</v>
      </c>
      <c r="B300" s="337" t="s">
        <v>158</v>
      </c>
      <c r="C300" s="343" t="s">
        <v>502</v>
      </c>
      <c r="D300" s="344"/>
      <c r="E300" s="356">
        <v>4768.96</v>
      </c>
      <c r="F300" s="346"/>
      <c r="G300" s="345">
        <v>0</v>
      </c>
      <c r="H300" s="346"/>
      <c r="I300" s="356">
        <v>4768.96</v>
      </c>
      <c r="J300" s="346"/>
      <c r="K300" s="345">
        <v>0</v>
      </c>
      <c r="L300" s="294" t="e">
        <f>VLOOKUP(A300,#REF!,3,0)</f>
        <v>#REF!</v>
      </c>
      <c r="M300" s="329">
        <f t="shared" si="2"/>
        <v>-4768.96</v>
      </c>
    </row>
    <row r="301" spans="1:13">
      <c r="A301" s="347"/>
      <c r="B301" s="337"/>
      <c r="C301" s="347"/>
      <c r="D301" s="348"/>
      <c r="E301" s="348"/>
      <c r="F301" s="348"/>
      <c r="G301" s="348"/>
      <c r="H301" s="348"/>
      <c r="I301" s="348"/>
      <c r="J301" s="348"/>
      <c r="K301" s="348"/>
      <c r="L301" s="294"/>
      <c r="M301" s="329"/>
    </row>
    <row r="302" spans="1:13">
      <c r="A302" s="339" t="s">
        <v>1367</v>
      </c>
      <c r="B302" s="337" t="s">
        <v>158</v>
      </c>
      <c r="C302" s="339" t="s">
        <v>1368</v>
      </c>
      <c r="D302" s="340"/>
      <c r="E302" s="355">
        <v>320176.37</v>
      </c>
      <c r="F302" s="342"/>
      <c r="G302" s="355">
        <v>75306.37</v>
      </c>
      <c r="H302" s="342"/>
      <c r="I302" s="341">
        <v>0</v>
      </c>
      <c r="J302" s="342"/>
      <c r="K302" s="355">
        <v>395482.74</v>
      </c>
      <c r="L302" s="294" t="e">
        <f>VLOOKUP(A302,#REF!,3,0)</f>
        <v>#REF!</v>
      </c>
      <c r="M302" s="329">
        <f t="shared" si="2"/>
        <v>75306.37</v>
      </c>
    </row>
    <row r="303" spans="1:13">
      <c r="A303" s="339" t="s">
        <v>1373</v>
      </c>
      <c r="B303" s="337" t="s">
        <v>158</v>
      </c>
      <c r="C303" s="339" t="s">
        <v>1368</v>
      </c>
      <c r="D303" s="340"/>
      <c r="E303" s="355">
        <v>320176.37</v>
      </c>
      <c r="F303" s="342"/>
      <c r="G303" s="355">
        <v>75306.37</v>
      </c>
      <c r="H303" s="342"/>
      <c r="I303" s="341">
        <v>0</v>
      </c>
      <c r="J303" s="342"/>
      <c r="K303" s="355">
        <v>395482.74</v>
      </c>
      <c r="L303" s="294" t="e">
        <f>VLOOKUP(A303,#REF!,3,0)</f>
        <v>#REF!</v>
      </c>
      <c r="M303" s="329">
        <f t="shared" si="2"/>
        <v>75306.37</v>
      </c>
    </row>
    <row r="304" spans="1:13">
      <c r="A304" s="339" t="s">
        <v>1374</v>
      </c>
      <c r="B304" s="337" t="s">
        <v>158</v>
      </c>
      <c r="C304" s="339" t="s">
        <v>1368</v>
      </c>
      <c r="D304" s="340"/>
      <c r="E304" s="355">
        <v>320176.37</v>
      </c>
      <c r="F304" s="342"/>
      <c r="G304" s="355">
        <v>75306.37</v>
      </c>
      <c r="H304" s="342"/>
      <c r="I304" s="341">
        <v>0</v>
      </c>
      <c r="J304" s="342"/>
      <c r="K304" s="355">
        <v>395482.74</v>
      </c>
      <c r="L304" s="294" t="e">
        <f>VLOOKUP(A304,#REF!,3,0)</f>
        <v>#REF!</v>
      </c>
      <c r="M304" s="329">
        <f t="shared" si="2"/>
        <v>75306.37</v>
      </c>
    </row>
    <row r="305" spans="1:13">
      <c r="A305" s="339" t="s">
        <v>1375</v>
      </c>
      <c r="B305" s="337" t="s">
        <v>158</v>
      </c>
      <c r="C305" s="339" t="s">
        <v>1376</v>
      </c>
      <c r="D305" s="340"/>
      <c r="E305" s="355">
        <v>271866.49</v>
      </c>
      <c r="F305" s="342"/>
      <c r="G305" s="355">
        <v>60191.65</v>
      </c>
      <c r="H305" s="342"/>
      <c r="I305" s="341">
        <v>0</v>
      </c>
      <c r="J305" s="342"/>
      <c r="K305" s="355">
        <v>332058.14</v>
      </c>
      <c r="L305" s="294" t="e">
        <f>VLOOKUP(A305,#REF!,3,0)</f>
        <v>#REF!</v>
      </c>
      <c r="M305" s="329">
        <f t="shared" si="2"/>
        <v>60191.65</v>
      </c>
    </row>
    <row r="306" spans="1:13">
      <c r="A306" s="343" t="s">
        <v>1381</v>
      </c>
      <c r="B306" s="337" t="s">
        <v>158</v>
      </c>
      <c r="C306" s="343" t="s">
        <v>1382</v>
      </c>
      <c r="D306" s="344"/>
      <c r="E306" s="356">
        <v>5390</v>
      </c>
      <c r="F306" s="346"/>
      <c r="G306" s="345">
        <v>490</v>
      </c>
      <c r="H306" s="346"/>
      <c r="I306" s="345">
        <v>0</v>
      </c>
      <c r="J306" s="346"/>
      <c r="K306" s="356">
        <v>5880</v>
      </c>
      <c r="L306" s="294" t="e">
        <f>VLOOKUP(A306,#REF!,3,0)</f>
        <v>#REF!</v>
      </c>
      <c r="M306" s="329">
        <f t="shared" si="2"/>
        <v>490</v>
      </c>
    </row>
    <row r="307" spans="1:13">
      <c r="A307" s="343" t="s">
        <v>1386</v>
      </c>
      <c r="B307" s="337" t="s">
        <v>158</v>
      </c>
      <c r="C307" s="343" t="s">
        <v>1387</v>
      </c>
      <c r="D307" s="344"/>
      <c r="E307" s="356">
        <v>42656.959999999999</v>
      </c>
      <c r="F307" s="346"/>
      <c r="G307" s="356">
        <v>7342.09</v>
      </c>
      <c r="H307" s="346"/>
      <c r="I307" s="345">
        <v>0</v>
      </c>
      <c r="J307" s="346"/>
      <c r="K307" s="356">
        <v>49999.05</v>
      </c>
      <c r="L307" s="294" t="e">
        <f>VLOOKUP(A307,#REF!,3,0)</f>
        <v>#REF!</v>
      </c>
      <c r="M307" s="329">
        <f t="shared" si="2"/>
        <v>7342.09</v>
      </c>
    </row>
    <row r="308" spans="1:13">
      <c r="A308" s="343" t="s">
        <v>1391</v>
      </c>
      <c r="B308" s="337" t="s">
        <v>158</v>
      </c>
      <c r="C308" s="343" t="s">
        <v>1392</v>
      </c>
      <c r="D308" s="344"/>
      <c r="E308" s="356">
        <v>13729.97</v>
      </c>
      <c r="F308" s="346"/>
      <c r="G308" s="356">
        <v>16710.38</v>
      </c>
      <c r="H308" s="346"/>
      <c r="I308" s="345">
        <v>0</v>
      </c>
      <c r="J308" s="346"/>
      <c r="K308" s="356">
        <v>30440.35</v>
      </c>
      <c r="L308" s="294" t="e">
        <f>VLOOKUP(A308,#REF!,3,0)</f>
        <v>#REF!</v>
      </c>
      <c r="M308" s="329">
        <f t="shared" si="2"/>
        <v>16710.38</v>
      </c>
    </row>
    <row r="309" spans="1:13">
      <c r="A309" s="343" t="s">
        <v>1396</v>
      </c>
      <c r="B309" s="337" t="s">
        <v>158</v>
      </c>
      <c r="C309" s="343" t="s">
        <v>1397</v>
      </c>
      <c r="D309" s="344"/>
      <c r="E309" s="356">
        <v>101274.01</v>
      </c>
      <c r="F309" s="346"/>
      <c r="G309" s="356">
        <v>15410</v>
      </c>
      <c r="H309" s="346"/>
      <c r="I309" s="345">
        <v>0</v>
      </c>
      <c r="J309" s="346"/>
      <c r="K309" s="356">
        <v>116684.01</v>
      </c>
      <c r="L309" s="294" t="e">
        <f>VLOOKUP(A309,#REF!,3,0)</f>
        <v>#REF!</v>
      </c>
      <c r="M309" s="329">
        <f t="shared" si="2"/>
        <v>15410</v>
      </c>
    </row>
    <row r="310" spans="1:13">
      <c r="A310" s="343" t="s">
        <v>1401</v>
      </c>
      <c r="B310" s="337" t="s">
        <v>158</v>
      </c>
      <c r="C310" s="343" t="s">
        <v>1402</v>
      </c>
      <c r="D310" s="344"/>
      <c r="E310" s="356">
        <v>1566</v>
      </c>
      <c r="F310" s="346"/>
      <c r="G310" s="345">
        <v>0</v>
      </c>
      <c r="H310" s="346"/>
      <c r="I310" s="345">
        <v>0</v>
      </c>
      <c r="J310" s="346"/>
      <c r="K310" s="356">
        <v>1566</v>
      </c>
      <c r="L310" s="294" t="e">
        <f>VLOOKUP(A310,#REF!,3,0)</f>
        <v>#REF!</v>
      </c>
      <c r="M310" s="329">
        <f t="shared" si="2"/>
        <v>0</v>
      </c>
    </row>
    <row r="311" spans="1:13">
      <c r="A311" s="343" t="s">
        <v>1404</v>
      </c>
      <c r="B311" s="337" t="s">
        <v>158</v>
      </c>
      <c r="C311" s="343" t="s">
        <v>1405</v>
      </c>
      <c r="D311" s="344"/>
      <c r="E311" s="356">
        <v>2489.6</v>
      </c>
      <c r="F311" s="346"/>
      <c r="G311" s="356">
        <v>1643.1</v>
      </c>
      <c r="H311" s="346"/>
      <c r="I311" s="345">
        <v>0</v>
      </c>
      <c r="J311" s="346"/>
      <c r="K311" s="356">
        <v>4132.7</v>
      </c>
      <c r="L311" s="294" t="e">
        <f>VLOOKUP(A311,#REF!,3,0)</f>
        <v>#REF!</v>
      </c>
      <c r="M311" s="329">
        <f t="shared" si="2"/>
        <v>1643.1</v>
      </c>
    </row>
    <row r="312" spans="1:13">
      <c r="A312" s="343" t="s">
        <v>4613</v>
      </c>
      <c r="B312" s="337" t="s">
        <v>158</v>
      </c>
      <c r="C312" s="343" t="s">
        <v>4614</v>
      </c>
      <c r="D312" s="344"/>
      <c r="E312" s="345">
        <v>161</v>
      </c>
      <c r="F312" s="346"/>
      <c r="G312" s="345">
        <v>0</v>
      </c>
      <c r="H312" s="346"/>
      <c r="I312" s="345">
        <v>0</v>
      </c>
      <c r="J312" s="346"/>
      <c r="K312" s="345">
        <v>161</v>
      </c>
      <c r="L312" s="294" t="e">
        <f>VLOOKUP(A312,#REF!,3,0)</f>
        <v>#REF!</v>
      </c>
      <c r="M312" s="329">
        <f t="shared" si="2"/>
        <v>0</v>
      </c>
    </row>
    <row r="313" spans="1:13">
      <c r="A313" s="343" t="s">
        <v>3935</v>
      </c>
      <c r="B313" s="337" t="s">
        <v>158</v>
      </c>
      <c r="C313" s="343" t="s">
        <v>3936</v>
      </c>
      <c r="D313" s="344"/>
      <c r="E313" s="356">
        <v>1054</v>
      </c>
      <c r="F313" s="346"/>
      <c r="G313" s="345">
        <v>0</v>
      </c>
      <c r="H313" s="346"/>
      <c r="I313" s="345">
        <v>0</v>
      </c>
      <c r="J313" s="346"/>
      <c r="K313" s="356">
        <v>1054</v>
      </c>
      <c r="L313" s="294" t="e">
        <f>VLOOKUP(A313,#REF!,3,0)</f>
        <v>#REF!</v>
      </c>
      <c r="M313" s="329">
        <f t="shared" si="2"/>
        <v>0</v>
      </c>
    </row>
    <row r="314" spans="1:13">
      <c r="A314" s="343" t="s">
        <v>3938</v>
      </c>
      <c r="B314" s="337" t="s">
        <v>158</v>
      </c>
      <c r="C314" s="343" t="s">
        <v>3939</v>
      </c>
      <c r="D314" s="344"/>
      <c r="E314" s="356">
        <v>2548.04</v>
      </c>
      <c r="F314" s="346"/>
      <c r="G314" s="345">
        <v>0</v>
      </c>
      <c r="H314" s="346"/>
      <c r="I314" s="345">
        <v>0</v>
      </c>
      <c r="J314" s="346"/>
      <c r="K314" s="356">
        <v>2548.04</v>
      </c>
      <c r="L314" s="294" t="e">
        <f>VLOOKUP(A314,#REF!,3,0)</f>
        <v>#REF!</v>
      </c>
      <c r="M314" s="329">
        <f t="shared" si="2"/>
        <v>0</v>
      </c>
    </row>
    <row r="315" spans="1:13">
      <c r="A315" s="343" t="s">
        <v>1407</v>
      </c>
      <c r="B315" s="337" t="s">
        <v>158</v>
      </c>
      <c r="C315" s="343" t="s">
        <v>1408</v>
      </c>
      <c r="D315" s="344"/>
      <c r="E315" s="356">
        <v>26597.96</v>
      </c>
      <c r="F315" s="346"/>
      <c r="G315" s="356">
        <v>13219.99</v>
      </c>
      <c r="H315" s="346"/>
      <c r="I315" s="345">
        <v>0</v>
      </c>
      <c r="J315" s="346"/>
      <c r="K315" s="356">
        <v>39817.949999999997</v>
      </c>
      <c r="L315" s="294" t="e">
        <f>VLOOKUP(A315,#REF!,3,0)</f>
        <v>#REF!</v>
      </c>
      <c r="M315" s="329">
        <f t="shared" si="2"/>
        <v>13219.99</v>
      </c>
    </row>
    <row r="316" spans="1:13">
      <c r="A316" s="343" t="s">
        <v>1412</v>
      </c>
      <c r="B316" s="337" t="s">
        <v>158</v>
      </c>
      <c r="C316" s="343" t="s">
        <v>1413</v>
      </c>
      <c r="D316" s="344"/>
      <c r="E316" s="356">
        <v>68991.09</v>
      </c>
      <c r="F316" s="346"/>
      <c r="G316" s="356">
        <v>4595.09</v>
      </c>
      <c r="H316" s="346"/>
      <c r="I316" s="345">
        <v>0</v>
      </c>
      <c r="J316" s="346"/>
      <c r="K316" s="356">
        <v>73586.179999999993</v>
      </c>
      <c r="L316" s="294" t="e">
        <f>VLOOKUP(A316,#REF!,3,0)</f>
        <v>#REF!</v>
      </c>
      <c r="M316" s="329">
        <f t="shared" si="2"/>
        <v>4595.09</v>
      </c>
    </row>
    <row r="317" spans="1:13">
      <c r="A317" s="343" t="s">
        <v>1417</v>
      </c>
      <c r="B317" s="337" t="s">
        <v>158</v>
      </c>
      <c r="C317" s="343" t="s">
        <v>1418</v>
      </c>
      <c r="D317" s="344"/>
      <c r="E317" s="356">
        <v>5407.86</v>
      </c>
      <c r="F317" s="346"/>
      <c r="G317" s="345">
        <v>781</v>
      </c>
      <c r="H317" s="346"/>
      <c r="I317" s="345">
        <v>0</v>
      </c>
      <c r="J317" s="346"/>
      <c r="K317" s="356">
        <v>6188.86</v>
      </c>
      <c r="L317" s="294" t="e">
        <f>VLOOKUP(A317,#REF!,3,0)</f>
        <v>#REF!</v>
      </c>
      <c r="M317" s="329">
        <f t="shared" si="2"/>
        <v>781</v>
      </c>
    </row>
    <row r="318" spans="1:13">
      <c r="A318" s="347"/>
      <c r="B318" s="337"/>
      <c r="C318" s="347"/>
      <c r="D318" s="348"/>
      <c r="E318" s="348"/>
      <c r="F318" s="348"/>
      <c r="G318" s="348"/>
      <c r="H318" s="348"/>
      <c r="I318" s="348"/>
      <c r="J318" s="348"/>
      <c r="K318" s="348"/>
      <c r="L318" s="294"/>
      <c r="M318" s="329"/>
    </row>
    <row r="319" spans="1:13">
      <c r="A319" s="339" t="s">
        <v>1422</v>
      </c>
      <c r="B319" s="337" t="s">
        <v>158</v>
      </c>
      <c r="C319" s="339" t="s">
        <v>1423</v>
      </c>
      <c r="D319" s="340"/>
      <c r="E319" s="355">
        <v>12860.55</v>
      </c>
      <c r="F319" s="342"/>
      <c r="G319" s="355">
        <v>7689</v>
      </c>
      <c r="H319" s="342"/>
      <c r="I319" s="341">
        <v>0</v>
      </c>
      <c r="J319" s="342"/>
      <c r="K319" s="355">
        <v>20549.55</v>
      </c>
      <c r="L319" s="294" t="e">
        <f>VLOOKUP(A319,#REF!,3,0)</f>
        <v>#REF!</v>
      </c>
      <c r="M319" s="329">
        <f t="shared" si="2"/>
        <v>7689</v>
      </c>
    </row>
    <row r="320" spans="1:13">
      <c r="A320" s="343" t="s">
        <v>1426</v>
      </c>
      <c r="B320" s="337" t="s">
        <v>158</v>
      </c>
      <c r="C320" s="343" t="s">
        <v>1423</v>
      </c>
      <c r="D320" s="344"/>
      <c r="E320" s="356">
        <v>12860.55</v>
      </c>
      <c r="F320" s="346"/>
      <c r="G320" s="356">
        <v>7689</v>
      </c>
      <c r="H320" s="346"/>
      <c r="I320" s="345">
        <v>0</v>
      </c>
      <c r="J320" s="346"/>
      <c r="K320" s="356">
        <v>20549.55</v>
      </c>
      <c r="L320" s="294" t="e">
        <f>VLOOKUP(A320,#REF!,3,0)</f>
        <v>#REF!</v>
      </c>
      <c r="M320" s="329">
        <f t="shared" si="2"/>
        <v>7689</v>
      </c>
    </row>
    <row r="321" spans="1:13">
      <c r="A321" s="347"/>
      <c r="B321" s="337"/>
      <c r="C321" s="347"/>
      <c r="D321" s="348"/>
      <c r="E321" s="348"/>
      <c r="F321" s="348"/>
      <c r="G321" s="348"/>
      <c r="H321" s="348"/>
      <c r="I321" s="348"/>
      <c r="J321" s="348"/>
      <c r="K321" s="348"/>
      <c r="L321" s="294"/>
      <c r="M321" s="329"/>
    </row>
    <row r="322" spans="1:13">
      <c r="A322" s="339" t="s">
        <v>1427</v>
      </c>
      <c r="B322" s="337" t="s">
        <v>158</v>
      </c>
      <c r="C322" s="339" t="s">
        <v>1428</v>
      </c>
      <c r="D322" s="340"/>
      <c r="E322" s="341">
        <v>421.45</v>
      </c>
      <c r="F322" s="342"/>
      <c r="G322" s="355">
        <v>4909</v>
      </c>
      <c r="H322" s="342"/>
      <c r="I322" s="341">
        <v>0</v>
      </c>
      <c r="J322" s="342"/>
      <c r="K322" s="355">
        <v>5330.45</v>
      </c>
      <c r="L322" s="294" t="e">
        <f>VLOOKUP(A322,#REF!,3,0)</f>
        <v>#REF!</v>
      </c>
      <c r="M322" s="329">
        <f t="shared" si="2"/>
        <v>4909</v>
      </c>
    </row>
    <row r="323" spans="1:13">
      <c r="A323" s="343" t="s">
        <v>1430</v>
      </c>
      <c r="B323" s="337" t="s">
        <v>158</v>
      </c>
      <c r="C323" s="343" t="s">
        <v>1431</v>
      </c>
      <c r="D323" s="344"/>
      <c r="E323" s="345">
        <v>98.47</v>
      </c>
      <c r="F323" s="346"/>
      <c r="G323" s="356">
        <v>4909</v>
      </c>
      <c r="H323" s="346"/>
      <c r="I323" s="345">
        <v>0</v>
      </c>
      <c r="J323" s="346"/>
      <c r="K323" s="356">
        <v>5007.47</v>
      </c>
      <c r="L323" s="294" t="e">
        <f>VLOOKUP(A323,#REF!,3,0)</f>
        <v>#REF!</v>
      </c>
      <c r="M323" s="329">
        <f t="shared" si="2"/>
        <v>4909</v>
      </c>
    </row>
    <row r="324" spans="1:13">
      <c r="A324" s="343" t="s">
        <v>1433</v>
      </c>
      <c r="B324" s="337" t="s">
        <v>158</v>
      </c>
      <c r="C324" s="343" t="s">
        <v>1428</v>
      </c>
      <c r="D324" s="344"/>
      <c r="E324" s="345">
        <v>322.98</v>
      </c>
      <c r="F324" s="346"/>
      <c r="G324" s="345">
        <v>0</v>
      </c>
      <c r="H324" s="346"/>
      <c r="I324" s="345">
        <v>0</v>
      </c>
      <c r="J324" s="346"/>
      <c r="K324" s="345">
        <v>322.98</v>
      </c>
      <c r="L324" s="294" t="e">
        <f>VLOOKUP(A324,#REF!,3,0)</f>
        <v>#REF!</v>
      </c>
      <c r="M324" s="329">
        <f t="shared" si="2"/>
        <v>0</v>
      </c>
    </row>
    <row r="325" spans="1:13">
      <c r="A325" s="347"/>
      <c r="B325" s="337"/>
      <c r="C325" s="347"/>
      <c r="D325" s="348"/>
      <c r="E325" s="348"/>
      <c r="F325" s="348"/>
      <c r="G325" s="348"/>
      <c r="H325" s="348"/>
      <c r="I325" s="348"/>
      <c r="J325" s="348"/>
      <c r="K325" s="348"/>
      <c r="L325" s="294"/>
      <c r="M325" s="329"/>
    </row>
    <row r="326" spans="1:13">
      <c r="A326" s="339" t="s">
        <v>1435</v>
      </c>
      <c r="B326" s="337" t="s">
        <v>158</v>
      </c>
      <c r="C326" s="339" t="s">
        <v>1436</v>
      </c>
      <c r="D326" s="340"/>
      <c r="E326" s="355">
        <v>35027.879999999997</v>
      </c>
      <c r="F326" s="342"/>
      <c r="G326" s="355">
        <v>2516.7199999999998</v>
      </c>
      <c r="H326" s="342"/>
      <c r="I326" s="341">
        <v>0</v>
      </c>
      <c r="J326" s="342"/>
      <c r="K326" s="355">
        <v>37544.6</v>
      </c>
      <c r="L326" s="294" t="e">
        <f>VLOOKUP(A326,#REF!,3,0)</f>
        <v>#REF!</v>
      </c>
      <c r="M326" s="329">
        <f t="shared" si="2"/>
        <v>2516.7199999999998</v>
      </c>
    </row>
    <row r="327" spans="1:13">
      <c r="A327" s="343" t="s">
        <v>1440</v>
      </c>
      <c r="B327" s="337" t="s">
        <v>158</v>
      </c>
      <c r="C327" s="343" t="s">
        <v>1441</v>
      </c>
      <c r="D327" s="344"/>
      <c r="E327" s="356">
        <v>35027.879999999997</v>
      </c>
      <c r="F327" s="346"/>
      <c r="G327" s="356">
        <v>2516.7199999999998</v>
      </c>
      <c r="H327" s="346"/>
      <c r="I327" s="345">
        <v>0</v>
      </c>
      <c r="J327" s="346"/>
      <c r="K327" s="356">
        <v>37544.6</v>
      </c>
      <c r="L327" s="294" t="e">
        <f>VLOOKUP(A327,#REF!,3,0)</f>
        <v>#REF!</v>
      </c>
      <c r="M327" s="329">
        <f t="shared" si="2"/>
        <v>2516.7199999999998</v>
      </c>
    </row>
    <row r="328" spans="1:13">
      <c r="A328" s="347"/>
      <c r="B328" s="337"/>
      <c r="C328" s="347"/>
      <c r="D328" s="348"/>
      <c r="E328" s="348"/>
      <c r="F328" s="348"/>
      <c r="G328" s="348"/>
      <c r="H328" s="348"/>
      <c r="I328" s="348"/>
      <c r="J328" s="348"/>
      <c r="K328" s="348"/>
      <c r="L328" s="294"/>
      <c r="M328" s="329"/>
    </row>
    <row r="329" spans="1:13">
      <c r="A329" s="339" t="s">
        <v>1442</v>
      </c>
      <c r="B329" s="337" t="s">
        <v>158</v>
      </c>
      <c r="C329" s="339" t="s">
        <v>1443</v>
      </c>
      <c r="D329" s="340"/>
      <c r="E329" s="355">
        <v>18718.88</v>
      </c>
      <c r="F329" s="342"/>
      <c r="G329" s="355">
        <v>11134.88</v>
      </c>
      <c r="H329" s="342"/>
      <c r="I329" s="341">
        <v>0</v>
      </c>
      <c r="J329" s="342"/>
      <c r="K329" s="355">
        <v>29853.759999999998</v>
      </c>
      <c r="L329" s="294" t="e">
        <f>VLOOKUP(A329,#REF!,3,0)</f>
        <v>#REF!</v>
      </c>
      <c r="M329" s="329">
        <f t="shared" si="2"/>
        <v>11134.88</v>
      </c>
    </row>
    <row r="330" spans="1:13">
      <c r="A330" s="339" t="s">
        <v>1447</v>
      </c>
      <c r="B330" s="337" t="s">
        <v>158</v>
      </c>
      <c r="C330" s="339" t="s">
        <v>1443</v>
      </c>
      <c r="D330" s="340"/>
      <c r="E330" s="355">
        <v>18718.88</v>
      </c>
      <c r="F330" s="342"/>
      <c r="G330" s="355">
        <v>11134.88</v>
      </c>
      <c r="H330" s="342"/>
      <c r="I330" s="341">
        <v>0</v>
      </c>
      <c r="J330" s="342"/>
      <c r="K330" s="355">
        <v>29853.759999999998</v>
      </c>
      <c r="L330" s="294" t="e">
        <f>VLOOKUP(A330,#REF!,3,0)</f>
        <v>#REF!</v>
      </c>
      <c r="M330" s="329">
        <f t="shared" ref="M330:M393" si="3">G330-I330</f>
        <v>11134.88</v>
      </c>
    </row>
    <row r="331" spans="1:13">
      <c r="A331" s="339" t="s">
        <v>1448</v>
      </c>
      <c r="B331" s="337" t="s">
        <v>158</v>
      </c>
      <c r="C331" s="339" t="s">
        <v>1443</v>
      </c>
      <c r="D331" s="340"/>
      <c r="E331" s="355">
        <v>18718.88</v>
      </c>
      <c r="F331" s="342"/>
      <c r="G331" s="355">
        <v>11134.88</v>
      </c>
      <c r="H331" s="342"/>
      <c r="I331" s="341">
        <v>0</v>
      </c>
      <c r="J331" s="342"/>
      <c r="K331" s="355">
        <v>29853.759999999998</v>
      </c>
      <c r="L331" s="294" t="e">
        <f>VLOOKUP(A331,#REF!,3,0)</f>
        <v>#REF!</v>
      </c>
      <c r="M331" s="329">
        <f t="shared" si="3"/>
        <v>11134.88</v>
      </c>
    </row>
    <row r="332" spans="1:13">
      <c r="A332" s="339" t="s">
        <v>1449</v>
      </c>
      <c r="B332" s="337" t="s">
        <v>158</v>
      </c>
      <c r="C332" s="339" t="s">
        <v>1450</v>
      </c>
      <c r="D332" s="340"/>
      <c r="E332" s="355">
        <v>2290.88</v>
      </c>
      <c r="F332" s="342"/>
      <c r="G332" s="341">
        <v>483.82</v>
      </c>
      <c r="H332" s="342"/>
      <c r="I332" s="341">
        <v>0</v>
      </c>
      <c r="J332" s="342"/>
      <c r="K332" s="355">
        <v>2774.7</v>
      </c>
      <c r="L332" s="294" t="e">
        <f>VLOOKUP(A332,#REF!,3,0)</f>
        <v>#REF!</v>
      </c>
      <c r="M332" s="329">
        <f t="shared" si="3"/>
        <v>483.82</v>
      </c>
    </row>
    <row r="333" spans="1:13">
      <c r="A333" s="343" t="s">
        <v>4749</v>
      </c>
      <c r="B333" s="337" t="s">
        <v>158</v>
      </c>
      <c r="C333" s="343" t="s">
        <v>4750</v>
      </c>
      <c r="D333" s="344"/>
      <c r="E333" s="345">
        <v>0</v>
      </c>
      <c r="F333" s="346"/>
      <c r="G333" s="345">
        <v>483.82</v>
      </c>
      <c r="H333" s="346"/>
      <c r="I333" s="345">
        <v>0</v>
      </c>
      <c r="J333" s="346"/>
      <c r="K333" s="345">
        <v>483.82</v>
      </c>
      <c r="L333" s="294" t="e">
        <f>VLOOKUP(A333,#REF!,3,0)</f>
        <v>#REF!</v>
      </c>
      <c r="M333" s="329">
        <f t="shared" si="3"/>
        <v>483.82</v>
      </c>
    </row>
    <row r="334" spans="1:13">
      <c r="A334" s="343" t="s">
        <v>1452</v>
      </c>
      <c r="B334" s="337" t="s">
        <v>158</v>
      </c>
      <c r="C334" s="343" t="s">
        <v>1453</v>
      </c>
      <c r="D334" s="344"/>
      <c r="E334" s="345">
        <v>290.88</v>
      </c>
      <c r="F334" s="346"/>
      <c r="G334" s="345">
        <v>0</v>
      </c>
      <c r="H334" s="346"/>
      <c r="I334" s="345">
        <v>0</v>
      </c>
      <c r="J334" s="346"/>
      <c r="K334" s="345">
        <v>290.88</v>
      </c>
      <c r="L334" s="294" t="e">
        <f>VLOOKUP(A334,#REF!,3,0)</f>
        <v>#REF!</v>
      </c>
      <c r="M334" s="329">
        <f t="shared" si="3"/>
        <v>0</v>
      </c>
    </row>
    <row r="335" spans="1:13">
      <c r="A335" s="343" t="s">
        <v>2804</v>
      </c>
      <c r="B335" s="337" t="s">
        <v>158</v>
      </c>
      <c r="C335" s="343" t="s">
        <v>2805</v>
      </c>
      <c r="D335" s="344"/>
      <c r="E335" s="356">
        <v>2000</v>
      </c>
      <c r="F335" s="346"/>
      <c r="G335" s="345">
        <v>0</v>
      </c>
      <c r="H335" s="346"/>
      <c r="I335" s="345">
        <v>0</v>
      </c>
      <c r="J335" s="346"/>
      <c r="K335" s="356">
        <v>2000</v>
      </c>
      <c r="L335" s="294" t="e">
        <f>VLOOKUP(A335,#REF!,3,0)</f>
        <v>#REF!</v>
      </c>
      <c r="M335" s="329">
        <f t="shared" si="3"/>
        <v>0</v>
      </c>
    </row>
    <row r="336" spans="1:13">
      <c r="A336" s="347"/>
      <c r="B336" s="337"/>
      <c r="C336" s="347"/>
      <c r="D336" s="348"/>
      <c r="E336" s="348"/>
      <c r="F336" s="348"/>
      <c r="G336" s="348"/>
      <c r="H336" s="348"/>
      <c r="I336" s="348"/>
      <c r="J336" s="348"/>
      <c r="K336" s="348"/>
      <c r="L336" s="294"/>
      <c r="M336" s="329"/>
    </row>
    <row r="337" spans="1:13">
      <c r="A337" s="339" t="s">
        <v>4725</v>
      </c>
      <c r="B337" s="337" t="s">
        <v>158</v>
      </c>
      <c r="C337" s="339" t="s">
        <v>4726</v>
      </c>
      <c r="D337" s="340"/>
      <c r="E337" s="341">
        <v>250</v>
      </c>
      <c r="F337" s="342"/>
      <c r="G337" s="341">
        <v>250</v>
      </c>
      <c r="H337" s="342"/>
      <c r="I337" s="341">
        <v>0</v>
      </c>
      <c r="J337" s="342"/>
      <c r="K337" s="341">
        <v>500</v>
      </c>
      <c r="L337" s="294" t="e">
        <f>VLOOKUP(A337,#REF!,3,0)</f>
        <v>#REF!</v>
      </c>
      <c r="M337" s="329">
        <f t="shared" si="3"/>
        <v>250</v>
      </c>
    </row>
    <row r="338" spans="1:13">
      <c r="A338" s="343" t="s">
        <v>4727</v>
      </c>
      <c r="B338" s="337" t="s">
        <v>158</v>
      </c>
      <c r="C338" s="343" t="s">
        <v>1931</v>
      </c>
      <c r="D338" s="344"/>
      <c r="E338" s="345">
        <v>250</v>
      </c>
      <c r="F338" s="346"/>
      <c r="G338" s="345">
        <v>250</v>
      </c>
      <c r="H338" s="346"/>
      <c r="I338" s="345">
        <v>0</v>
      </c>
      <c r="J338" s="346"/>
      <c r="K338" s="345">
        <v>500</v>
      </c>
      <c r="L338" s="294" t="e">
        <f>VLOOKUP(A338,#REF!,3,0)</f>
        <v>#REF!</v>
      </c>
      <c r="M338" s="329">
        <f t="shared" si="3"/>
        <v>250</v>
      </c>
    </row>
    <row r="339" spans="1:13">
      <c r="A339" s="347"/>
      <c r="B339" s="337"/>
      <c r="C339" s="347"/>
      <c r="D339" s="348"/>
      <c r="E339" s="348"/>
      <c r="F339" s="348"/>
      <c r="G339" s="348"/>
      <c r="H339" s="348"/>
      <c r="I339" s="348"/>
      <c r="J339" s="348"/>
      <c r="K339" s="348"/>
      <c r="L339" s="294"/>
      <c r="M339" s="329"/>
    </row>
    <row r="340" spans="1:13">
      <c r="A340" s="339" t="s">
        <v>1903</v>
      </c>
      <c r="B340" s="337" t="s">
        <v>158</v>
      </c>
      <c r="C340" s="339" t="s">
        <v>1904</v>
      </c>
      <c r="D340" s="340"/>
      <c r="E340" s="355">
        <v>6065.63</v>
      </c>
      <c r="F340" s="342"/>
      <c r="G340" s="341">
        <v>0</v>
      </c>
      <c r="H340" s="342"/>
      <c r="I340" s="341">
        <v>0</v>
      </c>
      <c r="J340" s="342"/>
      <c r="K340" s="355">
        <v>6065.63</v>
      </c>
      <c r="L340" s="294" t="e">
        <f>VLOOKUP(A340,#REF!,3,0)</f>
        <v>#REF!</v>
      </c>
      <c r="M340" s="329">
        <f t="shared" si="3"/>
        <v>0</v>
      </c>
    </row>
    <row r="341" spans="1:13">
      <c r="A341" s="343" t="s">
        <v>1907</v>
      </c>
      <c r="B341" s="337" t="s">
        <v>158</v>
      </c>
      <c r="C341" s="343" t="s">
        <v>1908</v>
      </c>
      <c r="D341" s="344"/>
      <c r="E341" s="356">
        <v>2354.84</v>
      </c>
      <c r="F341" s="346"/>
      <c r="G341" s="345">
        <v>0</v>
      </c>
      <c r="H341" s="346"/>
      <c r="I341" s="345">
        <v>0</v>
      </c>
      <c r="J341" s="346"/>
      <c r="K341" s="356">
        <v>2354.84</v>
      </c>
      <c r="L341" s="294" t="e">
        <f>VLOOKUP(A341,#REF!,3,0)</f>
        <v>#REF!</v>
      </c>
      <c r="M341" s="329">
        <f t="shared" si="3"/>
        <v>0</v>
      </c>
    </row>
    <row r="342" spans="1:13">
      <c r="A342" s="343" t="s">
        <v>4711</v>
      </c>
      <c r="B342" s="337" t="s">
        <v>158</v>
      </c>
      <c r="C342" s="343" t="s">
        <v>2805</v>
      </c>
      <c r="D342" s="344"/>
      <c r="E342" s="356">
        <v>3710.79</v>
      </c>
      <c r="F342" s="346"/>
      <c r="G342" s="345">
        <v>0</v>
      </c>
      <c r="H342" s="346"/>
      <c r="I342" s="345">
        <v>0</v>
      </c>
      <c r="J342" s="346"/>
      <c r="K342" s="356">
        <v>3710.79</v>
      </c>
      <c r="L342" s="294" t="e">
        <f>VLOOKUP(A342,#REF!,3,0)</f>
        <v>#REF!</v>
      </c>
      <c r="M342" s="329">
        <f t="shared" si="3"/>
        <v>0</v>
      </c>
    </row>
    <row r="343" spans="1:13">
      <c r="A343" s="347"/>
      <c r="B343" s="337"/>
      <c r="C343" s="347"/>
      <c r="D343" s="348"/>
      <c r="E343" s="348"/>
      <c r="F343" s="348"/>
      <c r="G343" s="348"/>
      <c r="H343" s="348"/>
      <c r="I343" s="348"/>
      <c r="J343" s="348"/>
      <c r="K343" s="348"/>
      <c r="L343" s="294"/>
      <c r="M343" s="329"/>
    </row>
    <row r="344" spans="1:13">
      <c r="A344" s="339" t="s">
        <v>1454</v>
      </c>
      <c r="B344" s="337" t="s">
        <v>158</v>
      </c>
      <c r="C344" s="339" t="s">
        <v>1455</v>
      </c>
      <c r="D344" s="340"/>
      <c r="E344" s="355">
        <v>7646.94</v>
      </c>
      <c r="F344" s="342"/>
      <c r="G344" s="355">
        <v>1274.49</v>
      </c>
      <c r="H344" s="342"/>
      <c r="I344" s="341">
        <v>0</v>
      </c>
      <c r="J344" s="342"/>
      <c r="K344" s="355">
        <v>8921.43</v>
      </c>
      <c r="L344" s="294" t="e">
        <f>VLOOKUP(A344,#REF!,3,0)</f>
        <v>#REF!</v>
      </c>
      <c r="M344" s="329">
        <f t="shared" si="3"/>
        <v>1274.49</v>
      </c>
    </row>
    <row r="345" spans="1:13">
      <c r="A345" s="343" t="s">
        <v>1459</v>
      </c>
      <c r="B345" s="337" t="s">
        <v>158</v>
      </c>
      <c r="C345" s="343" t="s">
        <v>1460</v>
      </c>
      <c r="D345" s="344"/>
      <c r="E345" s="356">
        <v>7646.94</v>
      </c>
      <c r="F345" s="346"/>
      <c r="G345" s="356">
        <v>1274.49</v>
      </c>
      <c r="H345" s="346"/>
      <c r="I345" s="345">
        <v>0</v>
      </c>
      <c r="J345" s="346"/>
      <c r="K345" s="356">
        <v>8921.43</v>
      </c>
      <c r="L345" s="294" t="e">
        <f>VLOOKUP(A345,#REF!,3,0)</f>
        <v>#REF!</v>
      </c>
      <c r="M345" s="329">
        <f t="shared" si="3"/>
        <v>1274.49</v>
      </c>
    </row>
    <row r="346" spans="1:13">
      <c r="A346" s="347"/>
      <c r="B346" s="337"/>
      <c r="C346" s="347"/>
      <c r="D346" s="348"/>
      <c r="E346" s="348"/>
      <c r="F346" s="348"/>
      <c r="G346" s="348"/>
      <c r="H346" s="348"/>
      <c r="I346" s="348"/>
      <c r="J346" s="348"/>
      <c r="K346" s="348"/>
      <c r="L346" s="294"/>
      <c r="M346" s="329"/>
    </row>
    <row r="347" spans="1:13">
      <c r="A347" s="339" t="s">
        <v>4728</v>
      </c>
      <c r="B347" s="337" t="s">
        <v>158</v>
      </c>
      <c r="C347" s="339" t="s">
        <v>1358</v>
      </c>
      <c r="D347" s="340"/>
      <c r="E347" s="341">
        <v>73.430000000000007</v>
      </c>
      <c r="F347" s="342"/>
      <c r="G347" s="355">
        <v>7626.57</v>
      </c>
      <c r="H347" s="342"/>
      <c r="I347" s="341">
        <v>0</v>
      </c>
      <c r="J347" s="342"/>
      <c r="K347" s="355">
        <v>7700</v>
      </c>
      <c r="L347" s="294" t="e">
        <f>VLOOKUP(A347,#REF!,3,0)</f>
        <v>#REF!</v>
      </c>
      <c r="M347" s="329">
        <f t="shared" si="3"/>
        <v>7626.57</v>
      </c>
    </row>
    <row r="348" spans="1:13">
      <c r="A348" s="343" t="s">
        <v>4729</v>
      </c>
      <c r="B348" s="337" t="s">
        <v>158</v>
      </c>
      <c r="C348" s="343" t="s">
        <v>4730</v>
      </c>
      <c r="D348" s="344"/>
      <c r="E348" s="345">
        <v>73.430000000000007</v>
      </c>
      <c r="F348" s="346"/>
      <c r="G348" s="356">
        <v>7626.57</v>
      </c>
      <c r="H348" s="346"/>
      <c r="I348" s="345">
        <v>0</v>
      </c>
      <c r="J348" s="346"/>
      <c r="K348" s="356">
        <v>7700</v>
      </c>
      <c r="L348" s="294" t="e">
        <f>VLOOKUP(A348,#REF!,3,0)</f>
        <v>#REF!</v>
      </c>
      <c r="M348" s="329">
        <f t="shared" si="3"/>
        <v>7626.57</v>
      </c>
    </row>
    <row r="349" spans="1:13">
      <c r="A349" s="347"/>
      <c r="B349" s="337"/>
      <c r="C349" s="347"/>
      <c r="D349" s="348"/>
      <c r="E349" s="348"/>
      <c r="F349" s="348"/>
      <c r="G349" s="348"/>
      <c r="H349" s="348"/>
      <c r="I349" s="348"/>
      <c r="J349" s="348"/>
      <c r="K349" s="348"/>
      <c r="L349" s="294"/>
      <c r="M349" s="329"/>
    </row>
    <row r="350" spans="1:13">
      <c r="A350" s="339" t="s">
        <v>1461</v>
      </c>
      <c r="B350" s="337" t="s">
        <v>158</v>
      </c>
      <c r="C350" s="339" t="s">
        <v>1462</v>
      </c>
      <c r="D350" s="340"/>
      <c r="E350" s="355">
        <v>2392</v>
      </c>
      <c r="F350" s="342"/>
      <c r="G350" s="355">
        <v>1500</v>
      </c>
      <c r="H350" s="342"/>
      <c r="I350" s="341">
        <v>0</v>
      </c>
      <c r="J350" s="342"/>
      <c r="K350" s="355">
        <v>3892</v>
      </c>
      <c r="L350" s="294" t="e">
        <f>VLOOKUP(A350,#REF!,3,0)</f>
        <v>#REF!</v>
      </c>
      <c r="M350" s="329">
        <f t="shared" si="3"/>
        <v>1500</v>
      </c>
    </row>
    <row r="351" spans="1:13">
      <c r="A351" s="343" t="s">
        <v>1466</v>
      </c>
      <c r="B351" s="337" t="s">
        <v>158</v>
      </c>
      <c r="C351" s="343" t="s">
        <v>1467</v>
      </c>
      <c r="D351" s="344"/>
      <c r="E351" s="345">
        <v>0</v>
      </c>
      <c r="F351" s="346"/>
      <c r="G351" s="356">
        <v>1500</v>
      </c>
      <c r="H351" s="346"/>
      <c r="I351" s="345">
        <v>0</v>
      </c>
      <c r="J351" s="346"/>
      <c r="K351" s="356">
        <v>1500</v>
      </c>
      <c r="L351" s="294" t="e">
        <f>VLOOKUP(A351,#REF!,3,0)</f>
        <v>#REF!</v>
      </c>
      <c r="M351" s="329">
        <f t="shared" si="3"/>
        <v>1500</v>
      </c>
    </row>
    <row r="352" spans="1:13">
      <c r="A352" s="343" t="s">
        <v>4681</v>
      </c>
      <c r="B352" s="337" t="s">
        <v>158</v>
      </c>
      <c r="C352" s="343" t="s">
        <v>4682</v>
      </c>
      <c r="D352" s="344"/>
      <c r="E352" s="356">
        <v>2392</v>
      </c>
      <c r="F352" s="346"/>
      <c r="G352" s="345">
        <v>0</v>
      </c>
      <c r="H352" s="346"/>
      <c r="I352" s="345">
        <v>0</v>
      </c>
      <c r="J352" s="346"/>
      <c r="K352" s="356">
        <v>2392</v>
      </c>
      <c r="L352" s="294" t="e">
        <f>VLOOKUP(A352,#REF!,3,0)</f>
        <v>#REF!</v>
      </c>
      <c r="M352" s="329">
        <f t="shared" si="3"/>
        <v>0</v>
      </c>
    </row>
    <row r="353" spans="1:13">
      <c r="A353" s="347"/>
      <c r="B353" s="337"/>
      <c r="C353" s="347"/>
      <c r="D353" s="348"/>
      <c r="E353" s="348"/>
      <c r="F353" s="348"/>
      <c r="G353" s="348"/>
      <c r="H353" s="348"/>
      <c r="I353" s="348"/>
      <c r="J353" s="348"/>
      <c r="K353" s="348"/>
      <c r="L353" s="294"/>
      <c r="M353" s="329"/>
    </row>
    <row r="354" spans="1:13">
      <c r="A354" s="339" t="s">
        <v>1468</v>
      </c>
      <c r="B354" s="337" t="s">
        <v>158</v>
      </c>
      <c r="C354" s="339" t="s">
        <v>1469</v>
      </c>
      <c r="D354" s="340"/>
      <c r="E354" s="355">
        <v>30151.73</v>
      </c>
      <c r="F354" s="342"/>
      <c r="G354" s="355">
        <v>3403.8</v>
      </c>
      <c r="H354" s="342"/>
      <c r="I354" s="341">
        <v>0</v>
      </c>
      <c r="J354" s="342"/>
      <c r="K354" s="355">
        <v>33555.53</v>
      </c>
      <c r="L354" s="294" t="e">
        <f>VLOOKUP(A354,#REF!,3,0)</f>
        <v>#REF!</v>
      </c>
      <c r="M354" s="329">
        <f t="shared" si="3"/>
        <v>3403.8</v>
      </c>
    </row>
    <row r="355" spans="1:13">
      <c r="A355" s="339" t="s">
        <v>1473</v>
      </c>
      <c r="B355" s="337" t="s">
        <v>158</v>
      </c>
      <c r="C355" s="339" t="s">
        <v>1469</v>
      </c>
      <c r="D355" s="340"/>
      <c r="E355" s="355">
        <v>30151.73</v>
      </c>
      <c r="F355" s="342"/>
      <c r="G355" s="355">
        <v>3403.8</v>
      </c>
      <c r="H355" s="342"/>
      <c r="I355" s="341">
        <v>0</v>
      </c>
      <c r="J355" s="342"/>
      <c r="K355" s="355">
        <v>33555.53</v>
      </c>
      <c r="L355" s="294" t="e">
        <f>VLOOKUP(A355,#REF!,3,0)</f>
        <v>#REF!</v>
      </c>
      <c r="M355" s="329">
        <f t="shared" si="3"/>
        <v>3403.8</v>
      </c>
    </row>
    <row r="356" spans="1:13">
      <c r="A356" s="339" t="s">
        <v>1474</v>
      </c>
      <c r="B356" s="337" t="s">
        <v>158</v>
      </c>
      <c r="C356" s="339" t="s">
        <v>1469</v>
      </c>
      <c r="D356" s="340"/>
      <c r="E356" s="355">
        <v>30151.73</v>
      </c>
      <c r="F356" s="342"/>
      <c r="G356" s="355">
        <v>3403.8</v>
      </c>
      <c r="H356" s="342"/>
      <c r="I356" s="341">
        <v>0</v>
      </c>
      <c r="J356" s="342"/>
      <c r="K356" s="355">
        <v>33555.53</v>
      </c>
      <c r="L356" s="294" t="e">
        <f>VLOOKUP(A356,#REF!,3,0)</f>
        <v>#REF!</v>
      </c>
      <c r="M356" s="329">
        <f t="shared" si="3"/>
        <v>3403.8</v>
      </c>
    </row>
    <row r="357" spans="1:13">
      <c r="A357" s="339" t="s">
        <v>1480</v>
      </c>
      <c r="B357" s="337" t="s">
        <v>158</v>
      </c>
      <c r="C357" s="339" t="s">
        <v>1481</v>
      </c>
      <c r="D357" s="340"/>
      <c r="E357" s="355">
        <v>30151.73</v>
      </c>
      <c r="F357" s="342"/>
      <c r="G357" s="355">
        <v>3403.8</v>
      </c>
      <c r="H357" s="342"/>
      <c r="I357" s="341">
        <v>0</v>
      </c>
      <c r="J357" s="342"/>
      <c r="K357" s="355">
        <v>33555.53</v>
      </c>
      <c r="L357" s="294" t="e">
        <f>VLOOKUP(A357,#REF!,3,0)</f>
        <v>#REF!</v>
      </c>
      <c r="M357" s="329">
        <f t="shared" si="3"/>
        <v>3403.8</v>
      </c>
    </row>
    <row r="358" spans="1:13">
      <c r="A358" s="343" t="s">
        <v>3465</v>
      </c>
      <c r="B358" s="337" t="s">
        <v>158</v>
      </c>
      <c r="C358" s="343" t="s">
        <v>1605</v>
      </c>
      <c r="D358" s="344"/>
      <c r="E358" s="356">
        <v>3366.37</v>
      </c>
      <c r="F358" s="346"/>
      <c r="G358" s="345">
        <v>0</v>
      </c>
      <c r="H358" s="346"/>
      <c r="I358" s="345">
        <v>0</v>
      </c>
      <c r="J358" s="346"/>
      <c r="K358" s="356">
        <v>3366.37</v>
      </c>
      <c r="L358" s="294" t="e">
        <f>VLOOKUP(A358,#REF!,3,0)</f>
        <v>#REF!</v>
      </c>
      <c r="M358" s="329">
        <f t="shared" si="3"/>
        <v>0</v>
      </c>
    </row>
    <row r="359" spans="1:13">
      <c r="A359" s="343" t="s">
        <v>1485</v>
      </c>
      <c r="B359" s="337" t="s">
        <v>158</v>
      </c>
      <c r="C359" s="343" t="s">
        <v>1486</v>
      </c>
      <c r="D359" s="344"/>
      <c r="E359" s="356">
        <v>3129.65</v>
      </c>
      <c r="F359" s="346"/>
      <c r="G359" s="356">
        <v>3403.8</v>
      </c>
      <c r="H359" s="346"/>
      <c r="I359" s="345">
        <v>0</v>
      </c>
      <c r="J359" s="346"/>
      <c r="K359" s="356">
        <v>6533.45</v>
      </c>
      <c r="L359" s="294" t="e">
        <f>VLOOKUP(A359,#REF!,3,0)</f>
        <v>#REF!</v>
      </c>
      <c r="M359" s="329">
        <f t="shared" si="3"/>
        <v>3403.8</v>
      </c>
    </row>
    <row r="360" spans="1:13">
      <c r="A360" s="343" t="s">
        <v>1490</v>
      </c>
      <c r="B360" s="337" t="s">
        <v>158</v>
      </c>
      <c r="C360" s="343" t="s">
        <v>1491</v>
      </c>
      <c r="D360" s="344"/>
      <c r="E360" s="356">
        <v>16578.150000000001</v>
      </c>
      <c r="F360" s="346"/>
      <c r="G360" s="345">
        <v>0</v>
      </c>
      <c r="H360" s="346"/>
      <c r="I360" s="345">
        <v>0</v>
      </c>
      <c r="J360" s="346"/>
      <c r="K360" s="356">
        <v>16578.150000000001</v>
      </c>
      <c r="L360" s="294" t="e">
        <f>VLOOKUP(A360,#REF!,3,0)</f>
        <v>#REF!</v>
      </c>
      <c r="M360" s="329">
        <f t="shared" si="3"/>
        <v>0</v>
      </c>
    </row>
    <row r="361" spans="1:13">
      <c r="A361" s="343" t="s">
        <v>4712</v>
      </c>
      <c r="B361" s="337" t="s">
        <v>158</v>
      </c>
      <c r="C361" s="343" t="s">
        <v>1467</v>
      </c>
      <c r="D361" s="344"/>
      <c r="E361" s="356">
        <v>7077.56</v>
      </c>
      <c r="F361" s="346"/>
      <c r="G361" s="345">
        <v>0</v>
      </c>
      <c r="H361" s="346"/>
      <c r="I361" s="345">
        <v>0</v>
      </c>
      <c r="J361" s="346"/>
      <c r="K361" s="356">
        <v>7077.56</v>
      </c>
      <c r="L361" s="294" t="e">
        <f>VLOOKUP(A361,#REF!,3,0)</f>
        <v>#REF!</v>
      </c>
      <c r="M361" s="329">
        <f t="shared" si="3"/>
        <v>0</v>
      </c>
    </row>
    <row r="362" spans="1:13">
      <c r="A362" s="347"/>
      <c r="B362" s="337"/>
      <c r="C362" s="347"/>
      <c r="D362" s="348"/>
      <c r="E362" s="348"/>
      <c r="F362" s="348"/>
      <c r="G362" s="348"/>
      <c r="H362" s="348"/>
      <c r="I362" s="348"/>
      <c r="J362" s="348"/>
      <c r="K362" s="348"/>
      <c r="L362" s="294"/>
      <c r="M362" s="329"/>
    </row>
    <row r="363" spans="1:13">
      <c r="A363" s="339" t="s">
        <v>1519</v>
      </c>
      <c r="B363" s="337" t="s">
        <v>158</v>
      </c>
      <c r="C363" s="339" t="s">
        <v>1520</v>
      </c>
      <c r="D363" s="340"/>
      <c r="E363" s="355">
        <v>14470.29</v>
      </c>
      <c r="F363" s="342"/>
      <c r="G363" s="341">
        <v>0</v>
      </c>
      <c r="H363" s="342"/>
      <c r="I363" s="341">
        <v>0</v>
      </c>
      <c r="J363" s="342"/>
      <c r="K363" s="355">
        <v>14470.29</v>
      </c>
      <c r="L363" s="294" t="e">
        <f>VLOOKUP(A363,#REF!,3,0)</f>
        <v>#REF!</v>
      </c>
      <c r="M363" s="329">
        <f t="shared" si="3"/>
        <v>0</v>
      </c>
    </row>
    <row r="364" spans="1:13">
      <c r="A364" s="339" t="s">
        <v>1524</v>
      </c>
      <c r="B364" s="337" t="s">
        <v>158</v>
      </c>
      <c r="C364" s="339" t="s">
        <v>1525</v>
      </c>
      <c r="D364" s="340"/>
      <c r="E364" s="355">
        <v>14470.29</v>
      </c>
      <c r="F364" s="342"/>
      <c r="G364" s="341">
        <v>0</v>
      </c>
      <c r="H364" s="342"/>
      <c r="I364" s="341">
        <v>0</v>
      </c>
      <c r="J364" s="342"/>
      <c r="K364" s="355">
        <v>14470.29</v>
      </c>
      <c r="L364" s="294" t="e">
        <f>VLOOKUP(A364,#REF!,3,0)</f>
        <v>#REF!</v>
      </c>
      <c r="M364" s="329">
        <f t="shared" si="3"/>
        <v>0</v>
      </c>
    </row>
    <row r="365" spans="1:13">
      <c r="A365" s="339" t="s">
        <v>1526</v>
      </c>
      <c r="B365" s="337" t="s">
        <v>158</v>
      </c>
      <c r="C365" s="339" t="s">
        <v>1525</v>
      </c>
      <c r="D365" s="340"/>
      <c r="E365" s="355">
        <v>14470.29</v>
      </c>
      <c r="F365" s="342"/>
      <c r="G365" s="341">
        <v>0</v>
      </c>
      <c r="H365" s="342"/>
      <c r="I365" s="341">
        <v>0</v>
      </c>
      <c r="J365" s="342"/>
      <c r="K365" s="355">
        <v>14470.29</v>
      </c>
      <c r="L365" s="294" t="e">
        <f>VLOOKUP(A365,#REF!,3,0)</f>
        <v>#REF!</v>
      </c>
      <c r="M365" s="329">
        <f t="shared" si="3"/>
        <v>0</v>
      </c>
    </row>
    <row r="366" spans="1:13">
      <c r="A366" s="339" t="s">
        <v>1527</v>
      </c>
      <c r="B366" s="337" t="s">
        <v>158</v>
      </c>
      <c r="C366" s="339" t="s">
        <v>1528</v>
      </c>
      <c r="D366" s="340"/>
      <c r="E366" s="355">
        <v>14470.29</v>
      </c>
      <c r="F366" s="342"/>
      <c r="G366" s="341">
        <v>0</v>
      </c>
      <c r="H366" s="342"/>
      <c r="I366" s="341">
        <v>0</v>
      </c>
      <c r="J366" s="342"/>
      <c r="K366" s="355">
        <v>14470.29</v>
      </c>
      <c r="L366" s="294" t="e">
        <f>VLOOKUP(A366,#REF!,3,0)</f>
        <v>#REF!</v>
      </c>
      <c r="M366" s="329">
        <f t="shared" si="3"/>
        <v>0</v>
      </c>
    </row>
    <row r="367" spans="1:13">
      <c r="A367" s="343" t="s">
        <v>1532</v>
      </c>
      <c r="B367" s="337" t="s">
        <v>158</v>
      </c>
      <c r="C367" s="343" t="s">
        <v>1533</v>
      </c>
      <c r="D367" s="344"/>
      <c r="E367" s="356">
        <v>10373.09</v>
      </c>
      <c r="F367" s="346"/>
      <c r="G367" s="345">
        <v>0</v>
      </c>
      <c r="H367" s="346"/>
      <c r="I367" s="345">
        <v>0</v>
      </c>
      <c r="J367" s="346"/>
      <c r="K367" s="356">
        <v>10373.09</v>
      </c>
      <c r="L367" s="294" t="e">
        <f>VLOOKUP(A367,#REF!,3,0)</f>
        <v>#REF!</v>
      </c>
      <c r="M367" s="329">
        <f t="shared" si="3"/>
        <v>0</v>
      </c>
    </row>
    <row r="368" spans="1:13">
      <c r="A368" s="343" t="s">
        <v>1535</v>
      </c>
      <c r="B368" s="337" t="s">
        <v>158</v>
      </c>
      <c r="C368" s="343" t="s">
        <v>1536</v>
      </c>
      <c r="D368" s="344"/>
      <c r="E368" s="356">
        <v>4097.2</v>
      </c>
      <c r="F368" s="346"/>
      <c r="G368" s="345">
        <v>0</v>
      </c>
      <c r="H368" s="346"/>
      <c r="I368" s="345">
        <v>0</v>
      </c>
      <c r="J368" s="346"/>
      <c r="K368" s="356">
        <v>4097.2</v>
      </c>
      <c r="L368" s="294" t="e">
        <f>VLOOKUP(A368,#REF!,3,0)</f>
        <v>#REF!</v>
      </c>
      <c r="M368" s="329">
        <f t="shared" si="3"/>
        <v>0</v>
      </c>
    </row>
    <row r="369" spans="1:13">
      <c r="A369" s="347"/>
      <c r="B369" s="337"/>
      <c r="C369" s="347"/>
      <c r="D369" s="348"/>
      <c r="E369" s="348"/>
      <c r="F369" s="348"/>
      <c r="G369" s="348"/>
      <c r="H369" s="348"/>
      <c r="I369" s="348"/>
      <c r="J369" s="348"/>
      <c r="K369" s="348"/>
      <c r="L369" s="294"/>
      <c r="M369" s="329"/>
    </row>
    <row r="370" spans="1:13">
      <c r="A370" s="339" t="s">
        <v>1542</v>
      </c>
      <c r="B370" s="337" t="s">
        <v>158</v>
      </c>
      <c r="C370" s="339" t="s">
        <v>1543</v>
      </c>
      <c r="D370" s="340"/>
      <c r="E370" s="355">
        <v>59132.51</v>
      </c>
      <c r="F370" s="342"/>
      <c r="G370" s="355">
        <v>9719.42</v>
      </c>
      <c r="H370" s="342"/>
      <c r="I370" s="341">
        <v>0</v>
      </c>
      <c r="J370" s="342"/>
      <c r="K370" s="355">
        <v>68851.929999999993</v>
      </c>
      <c r="L370" s="294" t="e">
        <f>VLOOKUP(A370,#REF!,3,0)</f>
        <v>#REF!</v>
      </c>
      <c r="M370" s="329">
        <f t="shared" si="3"/>
        <v>9719.42</v>
      </c>
    </row>
    <row r="371" spans="1:13">
      <c r="A371" s="339" t="s">
        <v>1547</v>
      </c>
      <c r="B371" s="337" t="s">
        <v>158</v>
      </c>
      <c r="C371" s="339" t="s">
        <v>1543</v>
      </c>
      <c r="D371" s="340"/>
      <c r="E371" s="355">
        <v>59132.51</v>
      </c>
      <c r="F371" s="342"/>
      <c r="G371" s="355">
        <v>9719.42</v>
      </c>
      <c r="H371" s="342"/>
      <c r="I371" s="341">
        <v>0</v>
      </c>
      <c r="J371" s="342"/>
      <c r="K371" s="355">
        <v>68851.929999999993</v>
      </c>
      <c r="L371" s="294" t="e">
        <f>VLOOKUP(A371,#REF!,3,0)</f>
        <v>#REF!</v>
      </c>
      <c r="M371" s="329">
        <f t="shared" si="3"/>
        <v>9719.42</v>
      </c>
    </row>
    <row r="372" spans="1:13">
      <c r="A372" s="339" t="s">
        <v>1548</v>
      </c>
      <c r="B372" s="337" t="s">
        <v>158</v>
      </c>
      <c r="C372" s="339" t="s">
        <v>1543</v>
      </c>
      <c r="D372" s="340"/>
      <c r="E372" s="355">
        <v>59132.51</v>
      </c>
      <c r="F372" s="342"/>
      <c r="G372" s="355">
        <v>9719.42</v>
      </c>
      <c r="H372" s="342"/>
      <c r="I372" s="341">
        <v>0</v>
      </c>
      <c r="J372" s="342"/>
      <c r="K372" s="355">
        <v>68851.929999999993</v>
      </c>
      <c r="L372" s="294" t="e">
        <f>VLOOKUP(A372,#REF!,3,0)</f>
        <v>#REF!</v>
      </c>
      <c r="M372" s="329">
        <f t="shared" si="3"/>
        <v>9719.42</v>
      </c>
    </row>
    <row r="373" spans="1:13">
      <c r="A373" s="339" t="s">
        <v>1549</v>
      </c>
      <c r="B373" s="337" t="s">
        <v>158</v>
      </c>
      <c r="C373" s="339" t="s">
        <v>1550</v>
      </c>
      <c r="D373" s="340"/>
      <c r="E373" s="355">
        <v>41423.15</v>
      </c>
      <c r="F373" s="342"/>
      <c r="G373" s="355">
        <v>9182.64</v>
      </c>
      <c r="H373" s="342"/>
      <c r="I373" s="341">
        <v>0</v>
      </c>
      <c r="J373" s="342"/>
      <c r="K373" s="355">
        <v>50605.79</v>
      </c>
      <c r="L373" s="294" t="e">
        <f>VLOOKUP(A373,#REF!,3,0)</f>
        <v>#REF!</v>
      </c>
      <c r="M373" s="329">
        <f t="shared" si="3"/>
        <v>9182.64</v>
      </c>
    </row>
    <row r="374" spans="1:13">
      <c r="A374" s="343" t="s">
        <v>1553</v>
      </c>
      <c r="B374" s="337" t="s">
        <v>158</v>
      </c>
      <c r="C374" s="343" t="s">
        <v>1554</v>
      </c>
      <c r="D374" s="344"/>
      <c r="E374" s="356">
        <v>40823.15</v>
      </c>
      <c r="F374" s="346"/>
      <c r="G374" s="356">
        <v>9182.64</v>
      </c>
      <c r="H374" s="346"/>
      <c r="I374" s="345">
        <v>0</v>
      </c>
      <c r="J374" s="346"/>
      <c r="K374" s="356">
        <v>50005.79</v>
      </c>
      <c r="L374" s="294" t="e">
        <f>VLOOKUP(A374,#REF!,3,0)</f>
        <v>#REF!</v>
      </c>
      <c r="M374" s="329">
        <f t="shared" si="3"/>
        <v>9182.64</v>
      </c>
    </row>
    <row r="375" spans="1:13">
      <c r="A375" s="343" t="s">
        <v>3708</v>
      </c>
      <c r="B375" s="337" t="s">
        <v>158</v>
      </c>
      <c r="C375" s="343" t="s">
        <v>3709</v>
      </c>
      <c r="D375" s="344"/>
      <c r="E375" s="345">
        <v>600</v>
      </c>
      <c r="F375" s="346"/>
      <c r="G375" s="345">
        <v>0</v>
      </c>
      <c r="H375" s="346"/>
      <c r="I375" s="345">
        <v>0</v>
      </c>
      <c r="J375" s="346"/>
      <c r="K375" s="345">
        <v>600</v>
      </c>
      <c r="L375" s="294" t="e">
        <f>VLOOKUP(A375,#REF!,3,0)</f>
        <v>#REF!</v>
      </c>
      <c r="M375" s="329">
        <f t="shared" si="3"/>
        <v>0</v>
      </c>
    </row>
    <row r="376" spans="1:13">
      <c r="A376" s="347"/>
      <c r="B376" s="337"/>
      <c r="C376" s="347"/>
      <c r="D376" s="348"/>
      <c r="E376" s="348"/>
      <c r="F376" s="348"/>
      <c r="G376" s="348"/>
      <c r="H376" s="348"/>
      <c r="I376" s="348"/>
      <c r="J376" s="348"/>
      <c r="K376" s="348"/>
      <c r="L376" s="294"/>
      <c r="M376" s="329"/>
    </row>
    <row r="377" spans="1:13">
      <c r="A377" s="339" t="s">
        <v>1555</v>
      </c>
      <c r="B377" s="337" t="s">
        <v>158</v>
      </c>
      <c r="C377" s="339" t="s">
        <v>1556</v>
      </c>
      <c r="D377" s="340"/>
      <c r="E377" s="355">
        <v>17709.36</v>
      </c>
      <c r="F377" s="342"/>
      <c r="G377" s="341">
        <v>536.78</v>
      </c>
      <c r="H377" s="342"/>
      <c r="I377" s="341">
        <v>0</v>
      </c>
      <c r="J377" s="342"/>
      <c r="K377" s="355">
        <v>18246.14</v>
      </c>
      <c r="L377" s="294" t="e">
        <f>VLOOKUP(A377,#REF!,3,0)</f>
        <v>#REF!</v>
      </c>
      <c r="M377" s="329">
        <f t="shared" si="3"/>
        <v>536.78</v>
      </c>
    </row>
    <row r="378" spans="1:13">
      <c r="A378" s="343" t="s">
        <v>3954</v>
      </c>
      <c r="B378" s="337" t="s">
        <v>158</v>
      </c>
      <c r="C378" s="343" t="s">
        <v>4204</v>
      </c>
      <c r="D378" s="344"/>
      <c r="E378" s="356">
        <v>1720.66</v>
      </c>
      <c r="F378" s="346"/>
      <c r="G378" s="345">
        <v>536.78</v>
      </c>
      <c r="H378" s="346"/>
      <c r="I378" s="345">
        <v>0</v>
      </c>
      <c r="J378" s="346"/>
      <c r="K378" s="356">
        <v>2257.44</v>
      </c>
      <c r="L378" s="294" t="e">
        <f>VLOOKUP(A378,#REF!,3,0)</f>
        <v>#REF!</v>
      </c>
      <c r="M378" s="329">
        <f t="shared" si="3"/>
        <v>536.78</v>
      </c>
    </row>
    <row r="379" spans="1:13">
      <c r="A379" s="343" t="s">
        <v>1558</v>
      </c>
      <c r="B379" s="337" t="s">
        <v>158</v>
      </c>
      <c r="C379" s="343" t="s">
        <v>1559</v>
      </c>
      <c r="D379" s="344"/>
      <c r="E379" s="356">
        <v>15988.7</v>
      </c>
      <c r="F379" s="346"/>
      <c r="G379" s="345">
        <v>0</v>
      </c>
      <c r="H379" s="346"/>
      <c r="I379" s="345">
        <v>0</v>
      </c>
      <c r="J379" s="346"/>
      <c r="K379" s="356">
        <v>15988.7</v>
      </c>
      <c r="L379" s="294" t="e">
        <f>VLOOKUP(A379,#REF!,3,0)</f>
        <v>#REF!</v>
      </c>
      <c r="M379" s="329">
        <f t="shared" si="3"/>
        <v>0</v>
      </c>
    </row>
    <row r="380" spans="1:13">
      <c r="A380" s="347"/>
      <c r="B380" s="337"/>
      <c r="C380" s="347"/>
      <c r="D380" s="348"/>
      <c r="E380" s="348"/>
      <c r="F380" s="348"/>
      <c r="G380" s="348"/>
      <c r="H380" s="348"/>
      <c r="I380" s="348"/>
      <c r="J380" s="348"/>
      <c r="K380" s="348"/>
      <c r="L380" s="294"/>
      <c r="M380" s="329"/>
    </row>
    <row r="381" spans="1:13">
      <c r="A381" s="339" t="s">
        <v>1560</v>
      </c>
      <c r="B381" s="337" t="s">
        <v>158</v>
      </c>
      <c r="C381" s="339" t="s">
        <v>3474</v>
      </c>
      <c r="D381" s="340"/>
      <c r="E381" s="355">
        <v>59575.51</v>
      </c>
      <c r="F381" s="342"/>
      <c r="G381" s="341">
        <v>0</v>
      </c>
      <c r="H381" s="342"/>
      <c r="I381" s="341">
        <v>0</v>
      </c>
      <c r="J381" s="342"/>
      <c r="K381" s="355">
        <v>59575.51</v>
      </c>
      <c r="L381" s="294" t="e">
        <f>VLOOKUP(A381,#REF!,3,0)</f>
        <v>#REF!</v>
      </c>
      <c r="M381" s="329">
        <f t="shared" si="3"/>
        <v>0</v>
      </c>
    </row>
    <row r="382" spans="1:13">
      <c r="A382" s="339" t="s">
        <v>1566</v>
      </c>
      <c r="B382" s="337" t="s">
        <v>158</v>
      </c>
      <c r="C382" s="339" t="s">
        <v>3474</v>
      </c>
      <c r="D382" s="340"/>
      <c r="E382" s="355">
        <v>59575.51</v>
      </c>
      <c r="F382" s="342"/>
      <c r="G382" s="341">
        <v>0</v>
      </c>
      <c r="H382" s="342"/>
      <c r="I382" s="341">
        <v>0</v>
      </c>
      <c r="J382" s="342"/>
      <c r="K382" s="355">
        <v>59575.51</v>
      </c>
      <c r="L382" s="294" t="e">
        <f>VLOOKUP(A382,#REF!,3,0)</f>
        <v>#REF!</v>
      </c>
      <c r="M382" s="329">
        <f t="shared" si="3"/>
        <v>0</v>
      </c>
    </row>
    <row r="383" spans="1:13">
      <c r="A383" s="339" t="s">
        <v>1567</v>
      </c>
      <c r="B383" s="337" t="s">
        <v>158</v>
      </c>
      <c r="C383" s="339" t="s">
        <v>3474</v>
      </c>
      <c r="D383" s="340"/>
      <c r="E383" s="355">
        <v>57108.37</v>
      </c>
      <c r="F383" s="342"/>
      <c r="G383" s="341">
        <v>0</v>
      </c>
      <c r="H383" s="342"/>
      <c r="I383" s="341">
        <v>0</v>
      </c>
      <c r="J383" s="342"/>
      <c r="K383" s="355">
        <v>57108.37</v>
      </c>
      <c r="L383" s="294" t="e">
        <f>VLOOKUP(A383,#REF!,3,0)</f>
        <v>#REF!</v>
      </c>
      <c r="M383" s="329">
        <f t="shared" si="3"/>
        <v>0</v>
      </c>
    </row>
    <row r="384" spans="1:13">
      <c r="A384" s="339" t="s">
        <v>1571</v>
      </c>
      <c r="B384" s="337" t="s">
        <v>158</v>
      </c>
      <c r="C384" s="339" t="s">
        <v>3474</v>
      </c>
      <c r="D384" s="340"/>
      <c r="E384" s="355">
        <v>57108.37</v>
      </c>
      <c r="F384" s="342"/>
      <c r="G384" s="341">
        <v>0</v>
      </c>
      <c r="H384" s="342"/>
      <c r="I384" s="341">
        <v>0</v>
      </c>
      <c r="J384" s="342"/>
      <c r="K384" s="355">
        <v>57108.37</v>
      </c>
      <c r="L384" s="294" t="e">
        <f>VLOOKUP(A384,#REF!,3,0)</f>
        <v>#REF!</v>
      </c>
      <c r="M384" s="329">
        <f t="shared" si="3"/>
        <v>0</v>
      </c>
    </row>
    <row r="385" spans="1:13">
      <c r="A385" s="343" t="s">
        <v>1586</v>
      </c>
      <c r="B385" s="337" t="s">
        <v>158</v>
      </c>
      <c r="C385" s="343" t="s">
        <v>1587</v>
      </c>
      <c r="D385" s="344"/>
      <c r="E385" s="356">
        <v>7697</v>
      </c>
      <c r="F385" s="346"/>
      <c r="G385" s="345">
        <v>0</v>
      </c>
      <c r="H385" s="346"/>
      <c r="I385" s="345">
        <v>0</v>
      </c>
      <c r="J385" s="346"/>
      <c r="K385" s="356">
        <v>7697</v>
      </c>
      <c r="L385" s="294" t="e">
        <f>VLOOKUP(A385,#REF!,3,0)</f>
        <v>#REF!</v>
      </c>
      <c r="M385" s="329">
        <f t="shared" si="3"/>
        <v>0</v>
      </c>
    </row>
    <row r="386" spans="1:13">
      <c r="A386" s="343" t="s">
        <v>1599</v>
      </c>
      <c r="B386" s="337" t="s">
        <v>158</v>
      </c>
      <c r="C386" s="343" t="s">
        <v>1600</v>
      </c>
      <c r="D386" s="344"/>
      <c r="E386" s="356">
        <v>1140</v>
      </c>
      <c r="F386" s="346"/>
      <c r="G386" s="345">
        <v>0</v>
      </c>
      <c r="H386" s="346"/>
      <c r="I386" s="345">
        <v>0</v>
      </c>
      <c r="J386" s="346"/>
      <c r="K386" s="356">
        <v>1140</v>
      </c>
      <c r="L386" s="294" t="e">
        <f>VLOOKUP(A386,#REF!,3,0)</f>
        <v>#REF!</v>
      </c>
      <c r="M386" s="329">
        <f t="shared" si="3"/>
        <v>0</v>
      </c>
    </row>
    <row r="387" spans="1:13">
      <c r="A387" s="343" t="s">
        <v>1930</v>
      </c>
      <c r="B387" s="337" t="s">
        <v>158</v>
      </c>
      <c r="C387" s="343" t="s">
        <v>1931</v>
      </c>
      <c r="D387" s="344"/>
      <c r="E387" s="356">
        <v>2237.08</v>
      </c>
      <c r="F387" s="346"/>
      <c r="G387" s="345">
        <v>0</v>
      </c>
      <c r="H387" s="346"/>
      <c r="I387" s="345">
        <v>0</v>
      </c>
      <c r="J387" s="346"/>
      <c r="K387" s="356">
        <v>2237.08</v>
      </c>
      <c r="L387" s="294" t="e">
        <f>VLOOKUP(A387,#REF!,3,0)</f>
        <v>#REF!</v>
      </c>
      <c r="M387" s="329">
        <f t="shared" si="3"/>
        <v>0</v>
      </c>
    </row>
    <row r="388" spans="1:13">
      <c r="A388" s="343" t="s">
        <v>1621</v>
      </c>
      <c r="B388" s="337" t="s">
        <v>158</v>
      </c>
      <c r="C388" s="343" t="s">
        <v>1622</v>
      </c>
      <c r="D388" s="344"/>
      <c r="E388" s="345">
        <v>218.33</v>
      </c>
      <c r="F388" s="346"/>
      <c r="G388" s="345">
        <v>0</v>
      </c>
      <c r="H388" s="346"/>
      <c r="I388" s="345">
        <v>0</v>
      </c>
      <c r="J388" s="346"/>
      <c r="K388" s="345">
        <v>218.33</v>
      </c>
      <c r="L388" s="294" t="e">
        <f>VLOOKUP(A388,#REF!,3,0)</f>
        <v>#REF!</v>
      </c>
      <c r="M388" s="329">
        <f t="shared" si="3"/>
        <v>0</v>
      </c>
    </row>
    <row r="389" spans="1:13">
      <c r="A389" s="343" t="s">
        <v>1635</v>
      </c>
      <c r="B389" s="337" t="s">
        <v>158</v>
      </c>
      <c r="C389" s="343" t="s">
        <v>1636</v>
      </c>
      <c r="D389" s="344"/>
      <c r="E389" s="345">
        <v>611.1</v>
      </c>
      <c r="F389" s="346"/>
      <c r="G389" s="345">
        <v>0</v>
      </c>
      <c r="H389" s="346"/>
      <c r="I389" s="345">
        <v>0</v>
      </c>
      <c r="J389" s="346"/>
      <c r="K389" s="345">
        <v>611.1</v>
      </c>
      <c r="L389" s="294" t="e">
        <f>VLOOKUP(A389,#REF!,3,0)</f>
        <v>#REF!</v>
      </c>
      <c r="M389" s="329">
        <f t="shared" si="3"/>
        <v>0</v>
      </c>
    </row>
    <row r="390" spans="1:13">
      <c r="A390" s="343" t="s">
        <v>1643</v>
      </c>
      <c r="B390" s="337" t="s">
        <v>158</v>
      </c>
      <c r="C390" s="343" t="s">
        <v>1644</v>
      </c>
      <c r="D390" s="344"/>
      <c r="E390" s="356">
        <v>2420</v>
      </c>
      <c r="F390" s="346"/>
      <c r="G390" s="345">
        <v>0</v>
      </c>
      <c r="H390" s="346"/>
      <c r="I390" s="345">
        <v>0</v>
      </c>
      <c r="J390" s="346"/>
      <c r="K390" s="356">
        <v>2420</v>
      </c>
      <c r="L390" s="294" t="e">
        <f>VLOOKUP(A390,#REF!,3,0)</f>
        <v>#REF!</v>
      </c>
      <c r="M390" s="329">
        <f t="shared" si="3"/>
        <v>0</v>
      </c>
    </row>
    <row r="391" spans="1:13">
      <c r="A391" s="343" t="s">
        <v>1652</v>
      </c>
      <c r="B391" s="337" t="s">
        <v>158</v>
      </c>
      <c r="C391" s="343" t="s">
        <v>1653</v>
      </c>
      <c r="D391" s="344"/>
      <c r="E391" s="356">
        <v>3500</v>
      </c>
      <c r="F391" s="346"/>
      <c r="G391" s="345">
        <v>0</v>
      </c>
      <c r="H391" s="346"/>
      <c r="I391" s="345">
        <v>0</v>
      </c>
      <c r="J391" s="346"/>
      <c r="K391" s="356">
        <v>3500</v>
      </c>
      <c r="L391" s="294" t="e">
        <f>VLOOKUP(A391,#REF!,3,0)</f>
        <v>#REF!</v>
      </c>
      <c r="M391" s="329">
        <f t="shared" si="3"/>
        <v>0</v>
      </c>
    </row>
    <row r="392" spans="1:13">
      <c r="A392" s="343" t="s">
        <v>1657</v>
      </c>
      <c r="B392" s="337" t="s">
        <v>158</v>
      </c>
      <c r="C392" s="343" t="s">
        <v>1658</v>
      </c>
      <c r="D392" s="344"/>
      <c r="E392" s="356">
        <v>6352.36</v>
      </c>
      <c r="F392" s="346"/>
      <c r="G392" s="345">
        <v>0</v>
      </c>
      <c r="H392" s="346"/>
      <c r="I392" s="345">
        <v>0</v>
      </c>
      <c r="J392" s="346"/>
      <c r="K392" s="356">
        <v>6352.36</v>
      </c>
      <c r="L392" s="294" t="e">
        <f>VLOOKUP(A392,#REF!,3,0)</f>
        <v>#REF!</v>
      </c>
      <c r="M392" s="329">
        <f t="shared" si="3"/>
        <v>0</v>
      </c>
    </row>
    <row r="393" spans="1:13">
      <c r="A393" s="343" t="s">
        <v>3721</v>
      </c>
      <c r="B393" s="337" t="s">
        <v>158</v>
      </c>
      <c r="C393" s="343" t="s">
        <v>3722</v>
      </c>
      <c r="D393" s="344"/>
      <c r="E393" s="356">
        <v>2750</v>
      </c>
      <c r="F393" s="346"/>
      <c r="G393" s="345">
        <v>0</v>
      </c>
      <c r="H393" s="346"/>
      <c r="I393" s="345">
        <v>0</v>
      </c>
      <c r="J393" s="346"/>
      <c r="K393" s="356">
        <v>2750</v>
      </c>
      <c r="L393" s="294" t="e">
        <f>VLOOKUP(A393,#REF!,3,0)</f>
        <v>#REF!</v>
      </c>
      <c r="M393" s="329">
        <f t="shared" si="3"/>
        <v>0</v>
      </c>
    </row>
    <row r="394" spans="1:13">
      <c r="A394" s="343" t="s">
        <v>1674</v>
      </c>
      <c r="B394" s="337" t="s">
        <v>158</v>
      </c>
      <c r="C394" s="343" t="s">
        <v>1675</v>
      </c>
      <c r="D394" s="344"/>
      <c r="E394" s="345">
        <v>78.5</v>
      </c>
      <c r="F394" s="346"/>
      <c r="G394" s="345">
        <v>0</v>
      </c>
      <c r="H394" s="346"/>
      <c r="I394" s="345">
        <v>0</v>
      </c>
      <c r="J394" s="346"/>
      <c r="K394" s="345">
        <v>78.5</v>
      </c>
      <c r="L394" s="294" t="e">
        <f>VLOOKUP(A394,#REF!,3,0)</f>
        <v>#REF!</v>
      </c>
      <c r="M394" s="329">
        <f t="shared" ref="M394:M456" si="4">G394-I394</f>
        <v>0</v>
      </c>
    </row>
    <row r="395" spans="1:13">
      <c r="A395" s="343" t="s">
        <v>1690</v>
      </c>
      <c r="B395" s="337" t="s">
        <v>158</v>
      </c>
      <c r="C395" s="343" t="s">
        <v>1691</v>
      </c>
      <c r="D395" s="344"/>
      <c r="E395" s="356">
        <v>16950</v>
      </c>
      <c r="F395" s="346"/>
      <c r="G395" s="345">
        <v>0</v>
      </c>
      <c r="H395" s="346"/>
      <c r="I395" s="345">
        <v>0</v>
      </c>
      <c r="J395" s="346"/>
      <c r="K395" s="356">
        <v>16950</v>
      </c>
      <c r="L395" s="294" t="e">
        <f>VLOOKUP(A395,#REF!,3,0)</f>
        <v>#REF!</v>
      </c>
      <c r="M395" s="329">
        <f t="shared" si="4"/>
        <v>0</v>
      </c>
    </row>
    <row r="396" spans="1:13">
      <c r="A396" s="343" t="s">
        <v>1699</v>
      </c>
      <c r="B396" s="337" t="s">
        <v>158</v>
      </c>
      <c r="C396" s="343" t="s">
        <v>1700</v>
      </c>
      <c r="D396" s="344"/>
      <c r="E396" s="356">
        <v>7770</v>
      </c>
      <c r="F396" s="346"/>
      <c r="G396" s="345">
        <v>0</v>
      </c>
      <c r="H396" s="346"/>
      <c r="I396" s="345">
        <v>0</v>
      </c>
      <c r="J396" s="346"/>
      <c r="K396" s="356">
        <v>7770</v>
      </c>
      <c r="L396" s="294" t="e">
        <f>VLOOKUP(A396,#REF!,3,0)</f>
        <v>#REF!</v>
      </c>
      <c r="M396" s="329">
        <f t="shared" si="4"/>
        <v>0</v>
      </c>
    </row>
    <row r="397" spans="1:13">
      <c r="A397" s="343" t="s">
        <v>3481</v>
      </c>
      <c r="B397" s="337" t="s">
        <v>158</v>
      </c>
      <c r="C397" s="343" t="s">
        <v>1491</v>
      </c>
      <c r="D397" s="344"/>
      <c r="E397" s="356">
        <v>5384</v>
      </c>
      <c r="F397" s="346"/>
      <c r="G397" s="345">
        <v>0</v>
      </c>
      <c r="H397" s="346"/>
      <c r="I397" s="345">
        <v>0</v>
      </c>
      <c r="J397" s="346"/>
      <c r="K397" s="356">
        <v>5384</v>
      </c>
      <c r="L397" s="294" t="e">
        <f>VLOOKUP(A397,#REF!,3,0)</f>
        <v>#REF!</v>
      </c>
      <c r="M397" s="329">
        <f t="shared" si="4"/>
        <v>0</v>
      </c>
    </row>
    <row r="398" spans="1:13">
      <c r="A398" s="347"/>
      <c r="B398" s="337"/>
      <c r="C398" s="347"/>
      <c r="D398" s="348"/>
      <c r="E398" s="348"/>
      <c r="F398" s="348"/>
      <c r="G398" s="348"/>
      <c r="H398" s="348"/>
      <c r="I398" s="348"/>
      <c r="J398" s="348"/>
      <c r="K398" s="348"/>
      <c r="L398" s="294"/>
      <c r="M398" s="329"/>
    </row>
    <row r="399" spans="1:13">
      <c r="A399" s="339" t="s">
        <v>1713</v>
      </c>
      <c r="B399" s="337" t="s">
        <v>158</v>
      </c>
      <c r="C399" s="339" t="s">
        <v>1714</v>
      </c>
      <c r="D399" s="340"/>
      <c r="E399" s="355">
        <v>1800</v>
      </c>
      <c r="F399" s="342"/>
      <c r="G399" s="341">
        <v>0</v>
      </c>
      <c r="H399" s="342"/>
      <c r="I399" s="341">
        <v>0</v>
      </c>
      <c r="J399" s="342"/>
      <c r="K399" s="355">
        <v>1800</v>
      </c>
      <c r="L399" s="294" t="e">
        <f>VLOOKUP(A399,#REF!,3,0)</f>
        <v>#REF!</v>
      </c>
      <c r="M399" s="329">
        <f t="shared" si="4"/>
        <v>0</v>
      </c>
    </row>
    <row r="400" spans="1:13">
      <c r="A400" s="339" t="s">
        <v>1718</v>
      </c>
      <c r="B400" s="337" t="s">
        <v>158</v>
      </c>
      <c r="C400" s="339" t="s">
        <v>1714</v>
      </c>
      <c r="D400" s="340"/>
      <c r="E400" s="355">
        <v>1800</v>
      </c>
      <c r="F400" s="342"/>
      <c r="G400" s="341">
        <v>0</v>
      </c>
      <c r="H400" s="342"/>
      <c r="I400" s="341">
        <v>0</v>
      </c>
      <c r="J400" s="342"/>
      <c r="K400" s="355">
        <v>1800</v>
      </c>
      <c r="L400" s="294" t="e">
        <f>VLOOKUP(A400,#REF!,3,0)</f>
        <v>#REF!</v>
      </c>
      <c r="M400" s="329">
        <f t="shared" si="4"/>
        <v>0</v>
      </c>
    </row>
    <row r="401" spans="1:13">
      <c r="A401" s="343" t="s">
        <v>1934</v>
      </c>
      <c r="B401" s="337" t="s">
        <v>158</v>
      </c>
      <c r="C401" s="343" t="s">
        <v>1708</v>
      </c>
      <c r="D401" s="344"/>
      <c r="E401" s="356">
        <v>1800</v>
      </c>
      <c r="F401" s="346"/>
      <c r="G401" s="345">
        <v>0</v>
      </c>
      <c r="H401" s="346"/>
      <c r="I401" s="345">
        <v>0</v>
      </c>
      <c r="J401" s="346"/>
      <c r="K401" s="356">
        <v>1800</v>
      </c>
      <c r="L401" s="294" t="e">
        <f>VLOOKUP(A401,#REF!,3,0)</f>
        <v>#REF!</v>
      </c>
      <c r="M401" s="329">
        <f t="shared" si="4"/>
        <v>0</v>
      </c>
    </row>
    <row r="402" spans="1:13">
      <c r="A402" s="347"/>
      <c r="B402" s="337"/>
      <c r="C402" s="347"/>
      <c r="D402" s="348"/>
      <c r="E402" s="348"/>
      <c r="F402" s="348"/>
      <c r="G402" s="348"/>
      <c r="H402" s="348"/>
      <c r="I402" s="348"/>
      <c r="J402" s="348"/>
      <c r="K402" s="348"/>
      <c r="L402" s="294"/>
      <c r="M402" s="329"/>
    </row>
    <row r="403" spans="1:13">
      <c r="A403" s="339" t="s">
        <v>1726</v>
      </c>
      <c r="B403" s="337" t="s">
        <v>158</v>
      </c>
      <c r="C403" s="339" t="s">
        <v>1727</v>
      </c>
      <c r="D403" s="340"/>
      <c r="E403" s="341">
        <v>667.14</v>
      </c>
      <c r="F403" s="342"/>
      <c r="G403" s="341">
        <v>0</v>
      </c>
      <c r="H403" s="342"/>
      <c r="I403" s="341">
        <v>0</v>
      </c>
      <c r="J403" s="342"/>
      <c r="K403" s="341">
        <v>667.14</v>
      </c>
      <c r="L403" s="294" t="e">
        <f>VLOOKUP(A403,#REF!,3,0)</f>
        <v>#REF!</v>
      </c>
      <c r="M403" s="329">
        <f t="shared" si="4"/>
        <v>0</v>
      </c>
    </row>
    <row r="404" spans="1:13">
      <c r="A404" s="339" t="s">
        <v>1731</v>
      </c>
      <c r="B404" s="337" t="s">
        <v>158</v>
      </c>
      <c r="C404" s="339" t="s">
        <v>1727</v>
      </c>
      <c r="D404" s="340"/>
      <c r="E404" s="341">
        <v>667.14</v>
      </c>
      <c r="F404" s="342"/>
      <c r="G404" s="341">
        <v>0</v>
      </c>
      <c r="H404" s="342"/>
      <c r="I404" s="341">
        <v>0</v>
      </c>
      <c r="J404" s="342"/>
      <c r="K404" s="341">
        <v>667.14</v>
      </c>
      <c r="L404" s="294" t="e">
        <f>VLOOKUP(A404,#REF!,3,0)</f>
        <v>#REF!</v>
      </c>
      <c r="M404" s="329">
        <f t="shared" si="4"/>
        <v>0</v>
      </c>
    </row>
    <row r="405" spans="1:13">
      <c r="A405" s="343" t="s">
        <v>1732</v>
      </c>
      <c r="B405" s="337" t="s">
        <v>158</v>
      </c>
      <c r="C405" s="343" t="s">
        <v>1733</v>
      </c>
      <c r="D405" s="344"/>
      <c r="E405" s="345">
        <v>594.29</v>
      </c>
      <c r="F405" s="346"/>
      <c r="G405" s="345">
        <v>0</v>
      </c>
      <c r="H405" s="346"/>
      <c r="I405" s="345">
        <v>0</v>
      </c>
      <c r="J405" s="346"/>
      <c r="K405" s="345">
        <v>594.29</v>
      </c>
      <c r="L405" s="294" t="e">
        <f>VLOOKUP(A405,#REF!,3,0)</f>
        <v>#REF!</v>
      </c>
      <c r="M405" s="329">
        <f t="shared" si="4"/>
        <v>0</v>
      </c>
    </row>
    <row r="406" spans="1:13">
      <c r="A406" s="343" t="s">
        <v>1737</v>
      </c>
      <c r="B406" s="337" t="s">
        <v>158</v>
      </c>
      <c r="C406" s="343" t="s">
        <v>1738</v>
      </c>
      <c r="D406" s="344"/>
      <c r="E406" s="345">
        <v>72.849999999999994</v>
      </c>
      <c r="F406" s="346"/>
      <c r="G406" s="345">
        <v>0</v>
      </c>
      <c r="H406" s="346"/>
      <c r="I406" s="345">
        <v>0</v>
      </c>
      <c r="J406" s="346"/>
      <c r="K406" s="345">
        <v>72.849999999999994</v>
      </c>
      <c r="L406" s="294" t="e">
        <f>VLOOKUP(A406,#REF!,3,0)</f>
        <v>#REF!</v>
      </c>
      <c r="M406" s="329">
        <f t="shared" si="4"/>
        <v>0</v>
      </c>
    </row>
    <row r="407" spans="1:13">
      <c r="A407" s="347"/>
      <c r="B407" s="337"/>
      <c r="C407" s="347"/>
      <c r="D407" s="348"/>
      <c r="E407" s="348"/>
      <c r="F407" s="348"/>
      <c r="G407" s="348"/>
      <c r="H407" s="348"/>
      <c r="I407" s="348"/>
      <c r="J407" s="348"/>
      <c r="K407" s="348"/>
      <c r="L407" s="294"/>
      <c r="M407" s="329"/>
    </row>
    <row r="408" spans="1:13">
      <c r="A408" s="339" t="s">
        <v>3489</v>
      </c>
      <c r="B408" s="337" t="s">
        <v>158</v>
      </c>
      <c r="C408" s="339" t="s">
        <v>3490</v>
      </c>
      <c r="D408" s="340"/>
      <c r="E408" s="355">
        <v>1098608.43</v>
      </c>
      <c r="F408" s="342"/>
      <c r="G408" s="355">
        <v>67184.850000000006</v>
      </c>
      <c r="H408" s="342"/>
      <c r="I408" s="341">
        <v>0</v>
      </c>
      <c r="J408" s="342"/>
      <c r="K408" s="355">
        <v>1165793.28</v>
      </c>
      <c r="L408" s="294" t="e">
        <f>VLOOKUP(A408,#REF!,3,0)</f>
        <v>#REF!</v>
      </c>
      <c r="M408" s="329">
        <f t="shared" si="4"/>
        <v>67184.850000000006</v>
      </c>
    </row>
    <row r="409" spans="1:13">
      <c r="A409" s="339" t="s">
        <v>3492</v>
      </c>
      <c r="B409" s="337" t="s">
        <v>158</v>
      </c>
      <c r="C409" s="339" t="s">
        <v>3490</v>
      </c>
      <c r="D409" s="340"/>
      <c r="E409" s="355">
        <v>1098608.43</v>
      </c>
      <c r="F409" s="342"/>
      <c r="G409" s="355">
        <v>67184.850000000006</v>
      </c>
      <c r="H409" s="342"/>
      <c r="I409" s="341">
        <v>0</v>
      </c>
      <c r="J409" s="342"/>
      <c r="K409" s="355">
        <v>1165793.28</v>
      </c>
      <c r="L409" s="294" t="e">
        <f>VLOOKUP(A409,#REF!,3,0)</f>
        <v>#REF!</v>
      </c>
      <c r="M409" s="329">
        <f t="shared" si="4"/>
        <v>67184.850000000006</v>
      </c>
    </row>
    <row r="410" spans="1:13">
      <c r="A410" s="339" t="s">
        <v>3965</v>
      </c>
      <c r="B410" s="337" t="s">
        <v>158</v>
      </c>
      <c r="C410" s="339" t="s">
        <v>3490</v>
      </c>
      <c r="D410" s="340"/>
      <c r="E410" s="355">
        <v>1095458.21</v>
      </c>
      <c r="F410" s="342"/>
      <c r="G410" s="355">
        <v>67155.820000000007</v>
      </c>
      <c r="H410" s="342"/>
      <c r="I410" s="341">
        <v>0</v>
      </c>
      <c r="J410" s="342"/>
      <c r="K410" s="355">
        <v>1162614.03</v>
      </c>
      <c r="L410" s="294" t="e">
        <f>VLOOKUP(A410,#REF!,3,0)</f>
        <v>#REF!</v>
      </c>
      <c r="M410" s="329">
        <f t="shared" si="4"/>
        <v>67155.820000000007</v>
      </c>
    </row>
    <row r="411" spans="1:13">
      <c r="A411" s="339" t="s">
        <v>3967</v>
      </c>
      <c r="B411" s="337" t="s">
        <v>158</v>
      </c>
      <c r="C411" s="339" t="s">
        <v>3490</v>
      </c>
      <c r="D411" s="340"/>
      <c r="E411" s="355">
        <v>1095458.21</v>
      </c>
      <c r="F411" s="342"/>
      <c r="G411" s="355">
        <v>67155.820000000007</v>
      </c>
      <c r="H411" s="342"/>
      <c r="I411" s="341">
        <v>0</v>
      </c>
      <c r="J411" s="342"/>
      <c r="K411" s="355">
        <v>1162614.03</v>
      </c>
      <c r="L411" s="294" t="e">
        <f>VLOOKUP(A411,#REF!,3,0)</f>
        <v>#REF!</v>
      </c>
      <c r="M411" s="329">
        <f t="shared" si="4"/>
        <v>67155.820000000007</v>
      </c>
    </row>
    <row r="412" spans="1:13">
      <c r="A412" s="343" t="s">
        <v>4639</v>
      </c>
      <c r="B412" s="337" t="s">
        <v>158</v>
      </c>
      <c r="C412" s="343" t="s">
        <v>1576</v>
      </c>
      <c r="D412" s="344"/>
      <c r="E412" s="356">
        <v>2877.13</v>
      </c>
      <c r="F412" s="346"/>
      <c r="G412" s="345">
        <v>0</v>
      </c>
      <c r="H412" s="346"/>
      <c r="I412" s="345">
        <v>0</v>
      </c>
      <c r="J412" s="346"/>
      <c r="K412" s="356">
        <v>2877.13</v>
      </c>
      <c r="L412" s="294" t="e">
        <f>VLOOKUP(A412,#REF!,3,0)</f>
        <v>#REF!</v>
      </c>
      <c r="M412" s="329">
        <f t="shared" si="4"/>
        <v>0</v>
      </c>
    </row>
    <row r="413" spans="1:13">
      <c r="A413" s="343" t="s">
        <v>3968</v>
      </c>
      <c r="B413" s="337" t="s">
        <v>158</v>
      </c>
      <c r="C413" s="343" t="s">
        <v>1628</v>
      </c>
      <c r="D413" s="344"/>
      <c r="E413" s="356">
        <v>1500</v>
      </c>
      <c r="F413" s="346"/>
      <c r="G413" s="345">
        <v>0</v>
      </c>
      <c r="H413" s="346"/>
      <c r="I413" s="345">
        <v>0</v>
      </c>
      <c r="J413" s="346"/>
      <c r="K413" s="356">
        <v>1500</v>
      </c>
      <c r="L413" s="294" t="e">
        <f>VLOOKUP(A413,#REF!,3,0)</f>
        <v>#REF!</v>
      </c>
      <c r="M413" s="329">
        <f t="shared" si="4"/>
        <v>0</v>
      </c>
    </row>
    <row r="414" spans="1:13">
      <c r="A414" s="343" t="s">
        <v>3969</v>
      </c>
      <c r="B414" s="337" t="s">
        <v>158</v>
      </c>
      <c r="C414" s="343" t="s">
        <v>1708</v>
      </c>
      <c r="D414" s="344"/>
      <c r="E414" s="356">
        <v>19000</v>
      </c>
      <c r="F414" s="346"/>
      <c r="G414" s="345">
        <v>0</v>
      </c>
      <c r="H414" s="346"/>
      <c r="I414" s="345">
        <v>0</v>
      </c>
      <c r="J414" s="346"/>
      <c r="K414" s="356">
        <v>19000</v>
      </c>
      <c r="L414" s="294" t="e">
        <f>VLOOKUP(A414,#REF!,3,0)</f>
        <v>#REF!</v>
      </c>
      <c r="M414" s="329">
        <f t="shared" si="4"/>
        <v>0</v>
      </c>
    </row>
    <row r="415" spans="1:13">
      <c r="A415" s="343" t="s">
        <v>3971</v>
      </c>
      <c r="B415" s="337" t="s">
        <v>158</v>
      </c>
      <c r="C415" s="343" t="s">
        <v>1678</v>
      </c>
      <c r="D415" s="344"/>
      <c r="E415" s="356">
        <v>2439.9</v>
      </c>
      <c r="F415" s="346"/>
      <c r="G415" s="345">
        <v>0</v>
      </c>
      <c r="H415" s="346"/>
      <c r="I415" s="345">
        <v>0</v>
      </c>
      <c r="J415" s="346"/>
      <c r="K415" s="356">
        <v>2439.9</v>
      </c>
      <c r="L415" s="294" t="e">
        <f>VLOOKUP(A415,#REF!,3,0)</f>
        <v>#REF!</v>
      </c>
      <c r="M415" s="329">
        <f t="shared" si="4"/>
        <v>0</v>
      </c>
    </row>
    <row r="416" spans="1:13">
      <c r="A416" s="343" t="s">
        <v>3972</v>
      </c>
      <c r="B416" s="337" t="s">
        <v>158</v>
      </c>
      <c r="C416" s="343" t="s">
        <v>3727</v>
      </c>
      <c r="D416" s="344"/>
      <c r="E416" s="356">
        <v>35000</v>
      </c>
      <c r="F416" s="346"/>
      <c r="G416" s="345">
        <v>0</v>
      </c>
      <c r="H416" s="346"/>
      <c r="I416" s="345">
        <v>0</v>
      </c>
      <c r="J416" s="346"/>
      <c r="K416" s="356">
        <v>35000</v>
      </c>
      <c r="L416" s="294" t="e">
        <f>VLOOKUP(A416,#REF!,3,0)</f>
        <v>#REF!</v>
      </c>
      <c r="M416" s="329">
        <f t="shared" si="4"/>
        <v>0</v>
      </c>
    </row>
    <row r="417" spans="1:13">
      <c r="A417" s="343" t="s">
        <v>3973</v>
      </c>
      <c r="B417" s="337" t="s">
        <v>158</v>
      </c>
      <c r="C417" s="343" t="s">
        <v>1608</v>
      </c>
      <c r="D417" s="344"/>
      <c r="E417" s="356">
        <v>50000</v>
      </c>
      <c r="F417" s="346"/>
      <c r="G417" s="345">
        <v>0</v>
      </c>
      <c r="H417" s="346"/>
      <c r="I417" s="345">
        <v>0</v>
      </c>
      <c r="J417" s="346"/>
      <c r="K417" s="356">
        <v>50000</v>
      </c>
      <c r="L417" s="294" t="e">
        <f>VLOOKUP(A417,#REF!,3,0)</f>
        <v>#REF!</v>
      </c>
      <c r="M417" s="329">
        <f t="shared" si="4"/>
        <v>0</v>
      </c>
    </row>
    <row r="418" spans="1:13">
      <c r="A418" s="343" t="s">
        <v>4213</v>
      </c>
      <c r="B418" s="337" t="s">
        <v>158</v>
      </c>
      <c r="C418" s="343" t="s">
        <v>1611</v>
      </c>
      <c r="D418" s="344"/>
      <c r="E418" s="356">
        <v>65000</v>
      </c>
      <c r="F418" s="346"/>
      <c r="G418" s="345">
        <v>0</v>
      </c>
      <c r="H418" s="346"/>
      <c r="I418" s="345">
        <v>0</v>
      </c>
      <c r="J418" s="346"/>
      <c r="K418" s="356">
        <v>65000</v>
      </c>
      <c r="L418" s="294" t="e">
        <f>VLOOKUP(A418,#REF!,3,0)</f>
        <v>#REF!</v>
      </c>
      <c r="M418" s="329">
        <f t="shared" si="4"/>
        <v>0</v>
      </c>
    </row>
    <row r="419" spans="1:13">
      <c r="A419" s="343" t="s">
        <v>3974</v>
      </c>
      <c r="B419" s="337" t="s">
        <v>158</v>
      </c>
      <c r="C419" s="343" t="s">
        <v>1636</v>
      </c>
      <c r="D419" s="344"/>
      <c r="E419" s="356">
        <v>9830.9500000000007</v>
      </c>
      <c r="F419" s="346"/>
      <c r="G419" s="345">
        <v>0</v>
      </c>
      <c r="H419" s="346"/>
      <c r="I419" s="345">
        <v>0</v>
      </c>
      <c r="J419" s="346"/>
      <c r="K419" s="356">
        <v>9830.9500000000007</v>
      </c>
      <c r="L419" s="294" t="e">
        <f>VLOOKUP(A419,#REF!,3,0)</f>
        <v>#REF!</v>
      </c>
      <c r="M419" s="329">
        <f t="shared" si="4"/>
        <v>0</v>
      </c>
    </row>
    <row r="420" spans="1:13">
      <c r="A420" s="343" t="s">
        <v>3976</v>
      </c>
      <c r="B420" s="337" t="s">
        <v>158</v>
      </c>
      <c r="C420" s="343" t="s">
        <v>1658</v>
      </c>
      <c r="D420" s="344"/>
      <c r="E420" s="356">
        <v>5749.11</v>
      </c>
      <c r="F420" s="346"/>
      <c r="G420" s="345">
        <v>0</v>
      </c>
      <c r="H420" s="346"/>
      <c r="I420" s="345">
        <v>0</v>
      </c>
      <c r="J420" s="346"/>
      <c r="K420" s="356">
        <v>5749.11</v>
      </c>
      <c r="L420" s="294" t="e">
        <f>VLOOKUP(A420,#REF!,3,0)</f>
        <v>#REF!</v>
      </c>
      <c r="M420" s="329">
        <f t="shared" si="4"/>
        <v>0</v>
      </c>
    </row>
    <row r="421" spans="1:13">
      <c r="A421" s="343" t="s">
        <v>3978</v>
      </c>
      <c r="B421" s="337" t="s">
        <v>158</v>
      </c>
      <c r="C421" s="343" t="s">
        <v>3979</v>
      </c>
      <c r="D421" s="344"/>
      <c r="E421" s="356">
        <v>30000</v>
      </c>
      <c r="F421" s="346"/>
      <c r="G421" s="345">
        <v>0</v>
      </c>
      <c r="H421" s="346"/>
      <c r="I421" s="345">
        <v>0</v>
      </c>
      <c r="J421" s="346"/>
      <c r="K421" s="356">
        <v>30000</v>
      </c>
      <c r="L421" s="294" t="e">
        <f>VLOOKUP(A421,#REF!,3,0)</f>
        <v>#REF!</v>
      </c>
      <c r="M421" s="329">
        <f t="shared" si="4"/>
        <v>0</v>
      </c>
    </row>
    <row r="422" spans="1:13">
      <c r="A422" s="343" t="s">
        <v>3981</v>
      </c>
      <c r="B422" s="337" t="s">
        <v>158</v>
      </c>
      <c r="C422" s="343" t="s">
        <v>1650</v>
      </c>
      <c r="D422" s="344"/>
      <c r="E422" s="356">
        <v>30000</v>
      </c>
      <c r="F422" s="346"/>
      <c r="G422" s="356">
        <v>4000</v>
      </c>
      <c r="H422" s="346"/>
      <c r="I422" s="345">
        <v>0</v>
      </c>
      <c r="J422" s="346"/>
      <c r="K422" s="356">
        <v>34000</v>
      </c>
      <c r="L422" s="294" t="e">
        <f>VLOOKUP(A422,#REF!,3,0)</f>
        <v>#REF!</v>
      </c>
      <c r="M422" s="329">
        <f t="shared" si="4"/>
        <v>4000</v>
      </c>
    </row>
    <row r="423" spans="1:13">
      <c r="A423" s="343" t="s">
        <v>3983</v>
      </c>
      <c r="B423" s="337" t="s">
        <v>158</v>
      </c>
      <c r="C423" s="343" t="s">
        <v>1663</v>
      </c>
      <c r="D423" s="344"/>
      <c r="E423" s="356">
        <v>12000</v>
      </c>
      <c r="F423" s="346"/>
      <c r="G423" s="345">
        <v>0</v>
      </c>
      <c r="H423" s="346"/>
      <c r="I423" s="345">
        <v>0</v>
      </c>
      <c r="J423" s="346"/>
      <c r="K423" s="356">
        <v>12000</v>
      </c>
      <c r="L423" s="294" t="e">
        <f>VLOOKUP(A423,#REF!,3,0)</f>
        <v>#REF!</v>
      </c>
      <c r="M423" s="329">
        <f t="shared" si="4"/>
        <v>0</v>
      </c>
    </row>
    <row r="424" spans="1:13">
      <c r="A424" s="343" t="s">
        <v>3985</v>
      </c>
      <c r="B424" s="337" t="s">
        <v>158</v>
      </c>
      <c r="C424" s="343" t="s">
        <v>3986</v>
      </c>
      <c r="D424" s="344"/>
      <c r="E424" s="356">
        <v>20000</v>
      </c>
      <c r="F424" s="346"/>
      <c r="G424" s="345">
        <v>0</v>
      </c>
      <c r="H424" s="346"/>
      <c r="I424" s="345">
        <v>0</v>
      </c>
      <c r="J424" s="346"/>
      <c r="K424" s="356">
        <v>20000</v>
      </c>
      <c r="L424" s="294" t="e">
        <f>VLOOKUP(A424,#REF!,3,0)</f>
        <v>#REF!</v>
      </c>
      <c r="M424" s="329">
        <f t="shared" si="4"/>
        <v>0</v>
      </c>
    </row>
    <row r="425" spans="1:13">
      <c r="A425" s="343" t="s">
        <v>3988</v>
      </c>
      <c r="B425" s="337" t="s">
        <v>158</v>
      </c>
      <c r="C425" s="343" t="s">
        <v>1614</v>
      </c>
      <c r="D425" s="344"/>
      <c r="E425" s="356">
        <v>9000</v>
      </c>
      <c r="F425" s="346"/>
      <c r="G425" s="345">
        <v>0</v>
      </c>
      <c r="H425" s="346"/>
      <c r="I425" s="345">
        <v>0</v>
      </c>
      <c r="J425" s="346"/>
      <c r="K425" s="356">
        <v>9000</v>
      </c>
      <c r="L425" s="294" t="e">
        <f>VLOOKUP(A425,#REF!,3,0)</f>
        <v>#REF!</v>
      </c>
      <c r="M425" s="329">
        <f t="shared" si="4"/>
        <v>0</v>
      </c>
    </row>
    <row r="426" spans="1:13">
      <c r="A426" s="343" t="s">
        <v>3989</v>
      </c>
      <c r="B426" s="337" t="s">
        <v>158</v>
      </c>
      <c r="C426" s="343" t="s">
        <v>1584</v>
      </c>
      <c r="D426" s="344"/>
      <c r="E426" s="356">
        <v>118000</v>
      </c>
      <c r="F426" s="346"/>
      <c r="G426" s="345">
        <v>0</v>
      </c>
      <c r="H426" s="346"/>
      <c r="I426" s="345">
        <v>0</v>
      </c>
      <c r="J426" s="346"/>
      <c r="K426" s="356">
        <v>118000</v>
      </c>
      <c r="L426" s="294" t="e">
        <f>VLOOKUP(A426,#REF!,3,0)</f>
        <v>#REF!</v>
      </c>
      <c r="M426" s="329">
        <f t="shared" si="4"/>
        <v>0</v>
      </c>
    </row>
    <row r="427" spans="1:13">
      <c r="A427" s="343" t="s">
        <v>4731</v>
      </c>
      <c r="B427" s="337" t="s">
        <v>158</v>
      </c>
      <c r="C427" s="343" t="s">
        <v>1625</v>
      </c>
      <c r="D427" s="344"/>
      <c r="E427" s="356">
        <v>1500</v>
      </c>
      <c r="F427" s="346"/>
      <c r="G427" s="345">
        <v>0</v>
      </c>
      <c r="H427" s="346"/>
      <c r="I427" s="345">
        <v>0</v>
      </c>
      <c r="J427" s="346"/>
      <c r="K427" s="356">
        <v>1500</v>
      </c>
      <c r="L427" s="294" t="e">
        <f>VLOOKUP(A427,#REF!,3,0)</f>
        <v>#REF!</v>
      </c>
      <c r="M427" s="329">
        <f t="shared" si="4"/>
        <v>0</v>
      </c>
    </row>
    <row r="428" spans="1:13">
      <c r="A428" s="343" t="s">
        <v>4219</v>
      </c>
      <c r="B428" s="337" t="s">
        <v>158</v>
      </c>
      <c r="C428" s="343" t="s">
        <v>1691</v>
      </c>
      <c r="D428" s="344"/>
      <c r="E428" s="356">
        <v>6080</v>
      </c>
      <c r="F428" s="346"/>
      <c r="G428" s="356">
        <v>20334</v>
      </c>
      <c r="H428" s="346"/>
      <c r="I428" s="345">
        <v>0</v>
      </c>
      <c r="J428" s="346"/>
      <c r="K428" s="356">
        <v>26414</v>
      </c>
      <c r="L428" s="294" t="e">
        <f>VLOOKUP(A428,#REF!,3,0)</f>
        <v>#REF!</v>
      </c>
      <c r="M428" s="329">
        <f t="shared" si="4"/>
        <v>20334</v>
      </c>
    </row>
    <row r="429" spans="1:13">
      <c r="A429" s="343" t="s">
        <v>4433</v>
      </c>
      <c r="B429" s="337" t="s">
        <v>158</v>
      </c>
      <c r="C429" s="343" t="s">
        <v>4434</v>
      </c>
      <c r="D429" s="344"/>
      <c r="E429" s="356">
        <v>7650</v>
      </c>
      <c r="F429" s="346"/>
      <c r="G429" s="356">
        <v>1700</v>
      </c>
      <c r="H429" s="346"/>
      <c r="I429" s="345">
        <v>0</v>
      </c>
      <c r="J429" s="346"/>
      <c r="K429" s="356">
        <v>9350</v>
      </c>
      <c r="L429" s="294" t="e">
        <f>VLOOKUP(A429,#REF!,3,0)</f>
        <v>#REF!</v>
      </c>
      <c r="M429" s="329">
        <f t="shared" si="4"/>
        <v>1700</v>
      </c>
    </row>
    <row r="430" spans="1:13">
      <c r="A430" s="343" t="s">
        <v>4436</v>
      </c>
      <c r="B430" s="337" t="s">
        <v>158</v>
      </c>
      <c r="C430" s="343" t="s">
        <v>4437</v>
      </c>
      <c r="D430" s="344"/>
      <c r="E430" s="356">
        <v>4500</v>
      </c>
      <c r="F430" s="346"/>
      <c r="G430" s="345">
        <v>0</v>
      </c>
      <c r="H430" s="346"/>
      <c r="I430" s="345">
        <v>0</v>
      </c>
      <c r="J430" s="346"/>
      <c r="K430" s="356">
        <v>4500</v>
      </c>
      <c r="L430" s="294" t="e">
        <f>VLOOKUP(A430,#REF!,3,0)</f>
        <v>#REF!</v>
      </c>
      <c r="M430" s="329">
        <f t="shared" si="4"/>
        <v>0</v>
      </c>
    </row>
    <row r="431" spans="1:13">
      <c r="A431" s="343" t="s">
        <v>4670</v>
      </c>
      <c r="B431" s="337" t="s">
        <v>158</v>
      </c>
      <c r="C431" s="343" t="s">
        <v>1573</v>
      </c>
      <c r="D431" s="344"/>
      <c r="E431" s="356">
        <v>84328.8</v>
      </c>
      <c r="F431" s="346"/>
      <c r="G431" s="345">
        <v>0</v>
      </c>
      <c r="H431" s="346"/>
      <c r="I431" s="345">
        <v>0</v>
      </c>
      <c r="J431" s="346"/>
      <c r="K431" s="356">
        <v>84328.8</v>
      </c>
      <c r="L431" s="294" t="e">
        <f>VLOOKUP(A431,#REF!,3,0)</f>
        <v>#REF!</v>
      </c>
      <c r="M431" s="329">
        <f t="shared" si="4"/>
        <v>0</v>
      </c>
    </row>
    <row r="432" spans="1:13">
      <c r="A432" s="343" t="s">
        <v>4671</v>
      </c>
      <c r="B432" s="337" t="s">
        <v>158</v>
      </c>
      <c r="C432" s="343" t="s">
        <v>4672</v>
      </c>
      <c r="D432" s="344"/>
      <c r="E432" s="356">
        <v>79000</v>
      </c>
      <c r="F432" s="346"/>
      <c r="G432" s="345">
        <v>0</v>
      </c>
      <c r="H432" s="346"/>
      <c r="I432" s="345">
        <v>0</v>
      </c>
      <c r="J432" s="346"/>
      <c r="K432" s="356">
        <v>79000</v>
      </c>
      <c r="L432" s="294" t="e">
        <f>VLOOKUP(A432,#REF!,3,0)</f>
        <v>#REF!</v>
      </c>
      <c r="M432" s="329">
        <f t="shared" si="4"/>
        <v>0</v>
      </c>
    </row>
    <row r="433" spans="1:13">
      <c r="A433" s="343" t="s">
        <v>4673</v>
      </c>
      <c r="B433" s="337" t="s">
        <v>158</v>
      </c>
      <c r="C433" s="343" t="s">
        <v>4674</v>
      </c>
      <c r="D433" s="344"/>
      <c r="E433" s="356">
        <v>87872</v>
      </c>
      <c r="F433" s="346"/>
      <c r="G433" s="345">
        <v>0</v>
      </c>
      <c r="H433" s="346"/>
      <c r="I433" s="345">
        <v>0</v>
      </c>
      <c r="J433" s="346"/>
      <c r="K433" s="356">
        <v>87872</v>
      </c>
      <c r="L433" s="294" t="e">
        <f>VLOOKUP(A433,#REF!,3,0)</f>
        <v>#REF!</v>
      </c>
      <c r="M433" s="329">
        <f t="shared" si="4"/>
        <v>0</v>
      </c>
    </row>
    <row r="434" spans="1:13">
      <c r="A434" s="343" t="s">
        <v>4683</v>
      </c>
      <c r="B434" s="337" t="s">
        <v>158</v>
      </c>
      <c r="C434" s="343" t="s">
        <v>4684</v>
      </c>
      <c r="D434" s="344"/>
      <c r="E434" s="356">
        <v>10000</v>
      </c>
      <c r="F434" s="346"/>
      <c r="G434" s="345">
        <v>0</v>
      </c>
      <c r="H434" s="346"/>
      <c r="I434" s="345">
        <v>0</v>
      </c>
      <c r="J434" s="346"/>
      <c r="K434" s="356">
        <v>10000</v>
      </c>
      <c r="L434" s="294" t="e">
        <f>VLOOKUP(A434,#REF!,3,0)</f>
        <v>#REF!</v>
      </c>
      <c r="M434" s="329">
        <f t="shared" si="4"/>
        <v>0</v>
      </c>
    </row>
    <row r="435" spans="1:13">
      <c r="A435" s="343" t="s">
        <v>4685</v>
      </c>
      <c r="B435" s="337" t="s">
        <v>158</v>
      </c>
      <c r="C435" s="343" t="s">
        <v>4686</v>
      </c>
      <c r="D435" s="344"/>
      <c r="E435" s="356">
        <v>8000</v>
      </c>
      <c r="F435" s="346"/>
      <c r="G435" s="345">
        <v>0</v>
      </c>
      <c r="H435" s="346"/>
      <c r="I435" s="345">
        <v>0</v>
      </c>
      <c r="J435" s="346"/>
      <c r="K435" s="356">
        <v>8000</v>
      </c>
      <c r="L435" s="294" t="e">
        <f>VLOOKUP(A435,#REF!,3,0)</f>
        <v>#REF!</v>
      </c>
      <c r="M435" s="329">
        <f t="shared" si="4"/>
        <v>0</v>
      </c>
    </row>
    <row r="436" spans="1:13">
      <c r="A436" s="343" t="s">
        <v>4687</v>
      </c>
      <c r="B436" s="337" t="s">
        <v>158</v>
      </c>
      <c r="C436" s="343" t="s">
        <v>1595</v>
      </c>
      <c r="D436" s="344"/>
      <c r="E436" s="356">
        <v>59090</v>
      </c>
      <c r="F436" s="346"/>
      <c r="G436" s="345">
        <v>0</v>
      </c>
      <c r="H436" s="346"/>
      <c r="I436" s="345">
        <v>0</v>
      </c>
      <c r="J436" s="346"/>
      <c r="K436" s="356">
        <v>59090</v>
      </c>
      <c r="L436" s="294" t="e">
        <f>VLOOKUP(A436,#REF!,3,0)</f>
        <v>#REF!</v>
      </c>
      <c r="M436" s="329">
        <f t="shared" si="4"/>
        <v>0</v>
      </c>
    </row>
    <row r="437" spans="1:13">
      <c r="A437" s="343" t="s">
        <v>4688</v>
      </c>
      <c r="B437" s="337" t="s">
        <v>158</v>
      </c>
      <c r="C437" s="343" t="s">
        <v>1164</v>
      </c>
      <c r="D437" s="344"/>
      <c r="E437" s="356">
        <v>142543</v>
      </c>
      <c r="F437" s="346"/>
      <c r="G437" s="345">
        <v>0</v>
      </c>
      <c r="H437" s="346"/>
      <c r="I437" s="345">
        <v>0</v>
      </c>
      <c r="J437" s="346"/>
      <c r="K437" s="356">
        <v>142543</v>
      </c>
      <c r="L437" s="294" t="e">
        <f>VLOOKUP(A437,#REF!,3,0)</f>
        <v>#REF!</v>
      </c>
      <c r="M437" s="329">
        <f t="shared" si="4"/>
        <v>0</v>
      </c>
    </row>
    <row r="438" spans="1:13">
      <c r="A438" s="343" t="s">
        <v>4689</v>
      </c>
      <c r="B438" s="337" t="s">
        <v>158</v>
      </c>
      <c r="C438" s="343" t="s">
        <v>1708</v>
      </c>
      <c r="D438" s="344"/>
      <c r="E438" s="356">
        <v>9904</v>
      </c>
      <c r="F438" s="346"/>
      <c r="G438" s="345">
        <v>410</v>
      </c>
      <c r="H438" s="346"/>
      <c r="I438" s="345">
        <v>0</v>
      </c>
      <c r="J438" s="346"/>
      <c r="K438" s="356">
        <v>10314</v>
      </c>
      <c r="L438" s="294" t="e">
        <f>VLOOKUP(A438,#REF!,3,0)</f>
        <v>#REF!</v>
      </c>
      <c r="M438" s="329">
        <f t="shared" si="4"/>
        <v>410</v>
      </c>
    </row>
    <row r="439" spans="1:13">
      <c r="A439" s="343" t="s">
        <v>4695</v>
      </c>
      <c r="B439" s="337" t="s">
        <v>158</v>
      </c>
      <c r="C439" s="343" t="s">
        <v>3979</v>
      </c>
      <c r="D439" s="344"/>
      <c r="E439" s="356">
        <v>10000</v>
      </c>
      <c r="F439" s="346"/>
      <c r="G439" s="345">
        <v>0</v>
      </c>
      <c r="H439" s="346"/>
      <c r="I439" s="345">
        <v>0</v>
      </c>
      <c r="J439" s="346"/>
      <c r="K439" s="356">
        <v>10000</v>
      </c>
      <c r="L439" s="294" t="e">
        <f>VLOOKUP(A439,#REF!,3,0)</f>
        <v>#REF!</v>
      </c>
      <c r="M439" s="329">
        <f t="shared" si="4"/>
        <v>0</v>
      </c>
    </row>
    <row r="440" spans="1:13">
      <c r="A440" s="343" t="s">
        <v>4696</v>
      </c>
      <c r="B440" s="337" t="s">
        <v>158</v>
      </c>
      <c r="C440" s="343" t="s">
        <v>1720</v>
      </c>
      <c r="D440" s="344"/>
      <c r="E440" s="356">
        <v>5000</v>
      </c>
      <c r="F440" s="346"/>
      <c r="G440" s="356">
        <v>12000</v>
      </c>
      <c r="H440" s="346"/>
      <c r="I440" s="345">
        <v>0</v>
      </c>
      <c r="J440" s="346"/>
      <c r="K440" s="356">
        <v>17000</v>
      </c>
      <c r="L440" s="294" t="e">
        <f>VLOOKUP(A440,#REF!,3,0)</f>
        <v>#REF!</v>
      </c>
      <c r="M440" s="329">
        <f t="shared" si="4"/>
        <v>12000</v>
      </c>
    </row>
    <row r="441" spans="1:13">
      <c r="A441" s="343" t="s">
        <v>4697</v>
      </c>
      <c r="B441" s="337" t="s">
        <v>158</v>
      </c>
      <c r="C441" s="343" t="s">
        <v>1579</v>
      </c>
      <c r="D441" s="344"/>
      <c r="E441" s="356">
        <v>7000</v>
      </c>
      <c r="F441" s="346"/>
      <c r="G441" s="345">
        <v>0</v>
      </c>
      <c r="H441" s="346"/>
      <c r="I441" s="345">
        <v>0</v>
      </c>
      <c r="J441" s="346"/>
      <c r="K441" s="356">
        <v>7000</v>
      </c>
      <c r="L441" s="294" t="e">
        <f>VLOOKUP(A441,#REF!,3,0)</f>
        <v>#REF!</v>
      </c>
      <c r="M441" s="329">
        <f t="shared" si="4"/>
        <v>0</v>
      </c>
    </row>
    <row r="442" spans="1:13">
      <c r="A442" s="343" t="s">
        <v>4698</v>
      </c>
      <c r="B442" s="337" t="s">
        <v>158</v>
      </c>
      <c r="C442" s="343" t="s">
        <v>1910</v>
      </c>
      <c r="D442" s="344"/>
      <c r="E442" s="356">
        <v>2532.6</v>
      </c>
      <c r="F442" s="346"/>
      <c r="G442" s="345">
        <v>0</v>
      </c>
      <c r="H442" s="346"/>
      <c r="I442" s="345">
        <v>0</v>
      </c>
      <c r="J442" s="346"/>
      <c r="K442" s="356">
        <v>2532.6</v>
      </c>
      <c r="L442" s="294" t="e">
        <f>VLOOKUP(A442,#REF!,3,0)</f>
        <v>#REF!</v>
      </c>
      <c r="M442" s="329">
        <f t="shared" si="4"/>
        <v>0</v>
      </c>
    </row>
    <row r="443" spans="1:13">
      <c r="A443" s="343" t="s">
        <v>4699</v>
      </c>
      <c r="B443" s="337" t="s">
        <v>158</v>
      </c>
      <c r="C443" s="343" t="s">
        <v>4700</v>
      </c>
      <c r="D443" s="344"/>
      <c r="E443" s="356">
        <v>4300</v>
      </c>
      <c r="F443" s="346"/>
      <c r="G443" s="345">
        <v>0</v>
      </c>
      <c r="H443" s="346"/>
      <c r="I443" s="345">
        <v>0</v>
      </c>
      <c r="J443" s="346"/>
      <c r="K443" s="356">
        <v>4300</v>
      </c>
      <c r="L443" s="294" t="e">
        <f>VLOOKUP(A443,#REF!,3,0)</f>
        <v>#REF!</v>
      </c>
      <c r="M443" s="329">
        <f t="shared" si="4"/>
        <v>0</v>
      </c>
    </row>
    <row r="444" spans="1:13">
      <c r="A444" s="343" t="s">
        <v>4701</v>
      </c>
      <c r="B444" s="337" t="s">
        <v>158</v>
      </c>
      <c r="C444" s="343" t="s">
        <v>4702</v>
      </c>
      <c r="D444" s="344"/>
      <c r="E444" s="356">
        <v>20000</v>
      </c>
      <c r="F444" s="346"/>
      <c r="G444" s="345">
        <v>0</v>
      </c>
      <c r="H444" s="346"/>
      <c r="I444" s="345">
        <v>0</v>
      </c>
      <c r="J444" s="346"/>
      <c r="K444" s="356">
        <v>20000</v>
      </c>
      <c r="L444" s="294" t="e">
        <f>VLOOKUP(A444,#REF!,3,0)</f>
        <v>#REF!</v>
      </c>
      <c r="M444" s="329">
        <f t="shared" si="4"/>
        <v>0</v>
      </c>
    </row>
    <row r="445" spans="1:13">
      <c r="A445" s="343" t="s">
        <v>4703</v>
      </c>
      <c r="B445" s="337" t="s">
        <v>158</v>
      </c>
      <c r="C445" s="343" t="s">
        <v>4704</v>
      </c>
      <c r="D445" s="344"/>
      <c r="E445" s="356">
        <v>2410</v>
      </c>
      <c r="F445" s="346"/>
      <c r="G445" s="345">
        <v>0</v>
      </c>
      <c r="H445" s="346"/>
      <c r="I445" s="345">
        <v>0</v>
      </c>
      <c r="J445" s="346"/>
      <c r="K445" s="356">
        <v>2410</v>
      </c>
      <c r="L445" s="294" t="e">
        <f>VLOOKUP(A445,#REF!,3,0)</f>
        <v>#REF!</v>
      </c>
      <c r="M445" s="329">
        <f t="shared" si="4"/>
        <v>0</v>
      </c>
    </row>
    <row r="446" spans="1:13">
      <c r="A446" s="343" t="s">
        <v>4713</v>
      </c>
      <c r="B446" s="337" t="s">
        <v>158</v>
      </c>
      <c r="C446" s="343" t="s">
        <v>1600</v>
      </c>
      <c r="D446" s="344"/>
      <c r="E446" s="356">
        <v>15947.98</v>
      </c>
      <c r="F446" s="346"/>
      <c r="G446" s="345">
        <v>0</v>
      </c>
      <c r="H446" s="346"/>
      <c r="I446" s="345">
        <v>0</v>
      </c>
      <c r="J446" s="346"/>
      <c r="K446" s="356">
        <v>15947.98</v>
      </c>
      <c r="L446" s="294" t="e">
        <f>VLOOKUP(A446,#REF!,3,0)</f>
        <v>#REF!</v>
      </c>
      <c r="M446" s="329">
        <f t="shared" si="4"/>
        <v>0</v>
      </c>
    </row>
    <row r="447" spans="1:13">
      <c r="A447" s="343" t="s">
        <v>4714</v>
      </c>
      <c r="B447" s="337" t="s">
        <v>158</v>
      </c>
      <c r="C447" s="343" t="s">
        <v>4715</v>
      </c>
      <c r="D447" s="344"/>
      <c r="E447" s="356">
        <v>74943</v>
      </c>
      <c r="F447" s="346"/>
      <c r="G447" s="345">
        <v>0</v>
      </c>
      <c r="H447" s="346"/>
      <c r="I447" s="345">
        <v>0</v>
      </c>
      <c r="J447" s="346"/>
      <c r="K447" s="356">
        <v>74943</v>
      </c>
      <c r="L447" s="294" t="e">
        <f>VLOOKUP(A447,#REF!,3,0)</f>
        <v>#REF!</v>
      </c>
      <c r="M447" s="329">
        <f t="shared" si="4"/>
        <v>0</v>
      </c>
    </row>
    <row r="448" spans="1:13">
      <c r="A448" s="343" t="s">
        <v>4716</v>
      </c>
      <c r="B448" s="337" t="s">
        <v>158</v>
      </c>
      <c r="C448" s="343" t="s">
        <v>4717</v>
      </c>
      <c r="D448" s="344"/>
      <c r="E448" s="356">
        <v>36186</v>
      </c>
      <c r="F448" s="346"/>
      <c r="G448" s="345">
        <v>0</v>
      </c>
      <c r="H448" s="346"/>
      <c r="I448" s="345">
        <v>0</v>
      </c>
      <c r="J448" s="346"/>
      <c r="K448" s="356">
        <v>36186</v>
      </c>
      <c r="L448" s="294" t="e">
        <f>VLOOKUP(A448,#REF!,3,0)</f>
        <v>#REF!</v>
      </c>
      <c r="M448" s="329">
        <f t="shared" si="4"/>
        <v>0</v>
      </c>
    </row>
    <row r="449" spans="1:13">
      <c r="A449" s="343" t="s">
        <v>4718</v>
      </c>
      <c r="B449" s="337" t="s">
        <v>158</v>
      </c>
      <c r="C449" s="343" t="s">
        <v>4719</v>
      </c>
      <c r="D449" s="344"/>
      <c r="E449" s="356">
        <v>6273.74</v>
      </c>
      <c r="F449" s="346"/>
      <c r="G449" s="345">
        <v>0</v>
      </c>
      <c r="H449" s="346"/>
      <c r="I449" s="345">
        <v>0</v>
      </c>
      <c r="J449" s="346"/>
      <c r="K449" s="356">
        <v>6273.74</v>
      </c>
      <c r="L449" s="294" t="e">
        <f>VLOOKUP(A449,#REF!,3,0)</f>
        <v>#REF!</v>
      </c>
      <c r="M449" s="329">
        <f t="shared" si="4"/>
        <v>0</v>
      </c>
    </row>
    <row r="450" spans="1:13">
      <c r="A450" s="343" t="s">
        <v>4751</v>
      </c>
      <c r="B450" s="337" t="s">
        <v>158</v>
      </c>
      <c r="C450" s="343" t="s">
        <v>1700</v>
      </c>
      <c r="D450" s="344"/>
      <c r="E450" s="345">
        <v>0</v>
      </c>
      <c r="F450" s="346"/>
      <c r="G450" s="356">
        <v>28711.82</v>
      </c>
      <c r="H450" s="346"/>
      <c r="I450" s="345">
        <v>0</v>
      </c>
      <c r="J450" s="346"/>
      <c r="K450" s="356">
        <v>28711.82</v>
      </c>
      <c r="L450" s="294" t="e">
        <f>VLOOKUP(A450,#REF!,3,0)</f>
        <v>#REF!</v>
      </c>
      <c r="M450" s="329">
        <f t="shared" si="4"/>
        <v>28711.82</v>
      </c>
    </row>
    <row r="451" spans="1:13">
      <c r="A451" s="347"/>
      <c r="B451" s="337"/>
      <c r="C451" s="347"/>
      <c r="D451" s="348"/>
      <c r="E451" s="348"/>
      <c r="F451" s="348"/>
      <c r="G451" s="348"/>
      <c r="H451" s="348"/>
      <c r="I451" s="348"/>
      <c r="J451" s="348"/>
      <c r="K451" s="348"/>
      <c r="L451" s="294"/>
      <c r="M451" s="329"/>
    </row>
    <row r="452" spans="1:13">
      <c r="A452" s="339" t="s">
        <v>3493</v>
      </c>
      <c r="B452" s="337" t="s">
        <v>158</v>
      </c>
      <c r="C452" s="339" t="s">
        <v>1727</v>
      </c>
      <c r="D452" s="340"/>
      <c r="E452" s="355">
        <v>3150.22</v>
      </c>
      <c r="F452" s="342"/>
      <c r="G452" s="341">
        <v>29.03</v>
      </c>
      <c r="H452" s="342"/>
      <c r="I452" s="341">
        <v>0</v>
      </c>
      <c r="J452" s="342"/>
      <c r="K452" s="355">
        <v>3179.25</v>
      </c>
      <c r="L452" s="294" t="e">
        <f>VLOOKUP(A452,#REF!,3,0)</f>
        <v>#REF!</v>
      </c>
      <c r="M452" s="329">
        <f t="shared" si="4"/>
        <v>29.03</v>
      </c>
    </row>
    <row r="453" spans="1:13">
      <c r="A453" s="339" t="s">
        <v>3494</v>
      </c>
      <c r="B453" s="337" t="s">
        <v>158</v>
      </c>
      <c r="C453" s="339" t="s">
        <v>1727</v>
      </c>
      <c r="D453" s="340"/>
      <c r="E453" s="355">
        <v>3150.22</v>
      </c>
      <c r="F453" s="342"/>
      <c r="G453" s="341">
        <v>29.03</v>
      </c>
      <c r="H453" s="342"/>
      <c r="I453" s="341">
        <v>0</v>
      </c>
      <c r="J453" s="342"/>
      <c r="K453" s="355">
        <v>3179.25</v>
      </c>
      <c r="L453" s="294" t="e">
        <f>VLOOKUP(A453,#REF!,3,0)</f>
        <v>#REF!</v>
      </c>
      <c r="M453" s="329">
        <f t="shared" si="4"/>
        <v>29.03</v>
      </c>
    </row>
    <row r="454" spans="1:13">
      <c r="A454" s="343" t="s">
        <v>3495</v>
      </c>
      <c r="B454" s="337" t="s">
        <v>158</v>
      </c>
      <c r="C454" s="343" t="s">
        <v>1733</v>
      </c>
      <c r="D454" s="344"/>
      <c r="E454" s="356">
        <v>2912.36</v>
      </c>
      <c r="F454" s="346"/>
      <c r="G454" s="345">
        <v>26.78</v>
      </c>
      <c r="H454" s="346"/>
      <c r="I454" s="345">
        <v>0</v>
      </c>
      <c r="J454" s="346"/>
      <c r="K454" s="356">
        <v>2939.14</v>
      </c>
      <c r="L454" s="294" t="e">
        <f>VLOOKUP(A454,#REF!,3,0)</f>
        <v>#REF!</v>
      </c>
      <c r="M454" s="329">
        <f t="shared" si="4"/>
        <v>26.78</v>
      </c>
    </row>
    <row r="455" spans="1:13">
      <c r="A455" s="343" t="s">
        <v>4221</v>
      </c>
      <c r="B455" s="337" t="s">
        <v>158</v>
      </c>
      <c r="C455" s="343" t="s">
        <v>4222</v>
      </c>
      <c r="D455" s="344"/>
      <c r="E455" s="345">
        <v>195.07</v>
      </c>
      <c r="F455" s="346"/>
      <c r="G455" s="345">
        <v>0</v>
      </c>
      <c r="H455" s="346"/>
      <c r="I455" s="345">
        <v>0</v>
      </c>
      <c r="J455" s="346"/>
      <c r="K455" s="345">
        <v>195.07</v>
      </c>
      <c r="L455" s="294" t="e">
        <f>VLOOKUP(A455,#REF!,3,0)</f>
        <v>#REF!</v>
      </c>
      <c r="M455" s="329">
        <f t="shared" si="4"/>
        <v>0</v>
      </c>
    </row>
    <row r="456" spans="1:13">
      <c r="A456" s="343" t="s">
        <v>4644</v>
      </c>
      <c r="B456" s="337" t="s">
        <v>158</v>
      </c>
      <c r="C456" s="343" t="s">
        <v>1261</v>
      </c>
      <c r="D456" s="344"/>
      <c r="E456" s="345">
        <v>42.79</v>
      </c>
      <c r="F456" s="346"/>
      <c r="G456" s="345">
        <v>2.25</v>
      </c>
      <c r="H456" s="346"/>
      <c r="I456" s="345">
        <v>0</v>
      </c>
      <c r="J456" s="346"/>
      <c r="K456" s="345">
        <v>45.04</v>
      </c>
      <c r="L456" s="294" t="e">
        <f>VLOOKUP(A456,#REF!,3,0)</f>
        <v>#REF!</v>
      </c>
      <c r="M456" s="329">
        <f t="shared" si="4"/>
        <v>2.25</v>
      </c>
    </row>
    <row r="457" spans="1:13">
      <c r="A457" s="339"/>
      <c r="B457" s="337"/>
      <c r="C457" s="339"/>
      <c r="D457" s="340"/>
      <c r="E457" s="340"/>
      <c r="F457" s="340"/>
      <c r="G457" s="340"/>
      <c r="H457" s="340"/>
      <c r="I457" s="340"/>
      <c r="J457" s="340"/>
      <c r="K457" s="340"/>
      <c r="L457" s="294"/>
      <c r="M457" s="329"/>
    </row>
    <row r="458" spans="1:13">
      <c r="A458" s="339" t="s">
        <v>1744</v>
      </c>
      <c r="B458" s="337" t="s">
        <v>158</v>
      </c>
      <c r="C458" s="339" t="s">
        <v>1745</v>
      </c>
      <c r="D458" s="340"/>
      <c r="E458" s="355">
        <v>86769</v>
      </c>
      <c r="F458" s="342"/>
      <c r="G458" s="355">
        <v>92523.23</v>
      </c>
      <c r="H458" s="342"/>
      <c r="I458" s="341">
        <v>0</v>
      </c>
      <c r="J458" s="342"/>
      <c r="K458" s="355">
        <v>179292.23</v>
      </c>
      <c r="L458" s="294" t="e">
        <f>VLOOKUP(A458,#REF!,3,0)</f>
        <v>#REF!</v>
      </c>
      <c r="M458" s="329">
        <f t="shared" ref="M458:M479" si="5">G458-I458</f>
        <v>92523.23</v>
      </c>
    </row>
    <row r="459" spans="1:13">
      <c r="A459" s="339" t="s">
        <v>1748</v>
      </c>
      <c r="B459" s="337" t="s">
        <v>158</v>
      </c>
      <c r="C459" s="339" t="s">
        <v>1745</v>
      </c>
      <c r="D459" s="340"/>
      <c r="E459" s="355">
        <v>86769</v>
      </c>
      <c r="F459" s="342"/>
      <c r="G459" s="355">
        <v>92523.23</v>
      </c>
      <c r="H459" s="342"/>
      <c r="I459" s="341">
        <v>0</v>
      </c>
      <c r="J459" s="342"/>
      <c r="K459" s="355">
        <v>179292.23</v>
      </c>
      <c r="L459" s="294" t="e">
        <f>VLOOKUP(A459,#REF!,3,0)</f>
        <v>#REF!</v>
      </c>
      <c r="M459" s="329">
        <f t="shared" si="5"/>
        <v>92523.23</v>
      </c>
    </row>
    <row r="460" spans="1:13">
      <c r="A460" s="339" t="s">
        <v>1749</v>
      </c>
      <c r="B460" s="337" t="s">
        <v>158</v>
      </c>
      <c r="C460" s="339" t="s">
        <v>1745</v>
      </c>
      <c r="D460" s="340"/>
      <c r="E460" s="355">
        <v>86769</v>
      </c>
      <c r="F460" s="342"/>
      <c r="G460" s="355">
        <v>92523.23</v>
      </c>
      <c r="H460" s="342"/>
      <c r="I460" s="341">
        <v>0</v>
      </c>
      <c r="J460" s="342"/>
      <c r="K460" s="355">
        <v>179292.23</v>
      </c>
      <c r="L460" s="294" t="e">
        <f>VLOOKUP(A460,#REF!,3,0)</f>
        <v>#REF!</v>
      </c>
      <c r="M460" s="329">
        <f t="shared" si="5"/>
        <v>92523.23</v>
      </c>
    </row>
    <row r="461" spans="1:13">
      <c r="A461" s="339" t="s">
        <v>1750</v>
      </c>
      <c r="B461" s="337" t="s">
        <v>158</v>
      </c>
      <c r="C461" s="339" t="s">
        <v>1745</v>
      </c>
      <c r="D461" s="340"/>
      <c r="E461" s="355">
        <v>86769</v>
      </c>
      <c r="F461" s="342"/>
      <c r="G461" s="355">
        <v>92523.23</v>
      </c>
      <c r="H461" s="342"/>
      <c r="I461" s="341">
        <v>0</v>
      </c>
      <c r="J461" s="342"/>
      <c r="K461" s="355">
        <v>179292.23</v>
      </c>
      <c r="L461" s="294" t="e">
        <f>VLOOKUP(A461,#REF!,3,0)</f>
        <v>#REF!</v>
      </c>
      <c r="M461" s="329">
        <f t="shared" si="5"/>
        <v>92523.23</v>
      </c>
    </row>
    <row r="462" spans="1:13">
      <c r="A462" s="343" t="s">
        <v>1751</v>
      </c>
      <c r="B462" s="337" t="s">
        <v>158</v>
      </c>
      <c r="C462" s="343" t="s">
        <v>1752</v>
      </c>
      <c r="D462" s="344"/>
      <c r="E462" s="356">
        <v>86769</v>
      </c>
      <c r="F462" s="346"/>
      <c r="G462" s="356">
        <v>92523.23</v>
      </c>
      <c r="H462" s="346"/>
      <c r="I462" s="345">
        <v>0</v>
      </c>
      <c r="J462" s="346"/>
      <c r="K462" s="356">
        <v>179292.23</v>
      </c>
      <c r="L462" s="294" t="e">
        <f>VLOOKUP(A462,#REF!,3,0)</f>
        <v>#REF!</v>
      </c>
      <c r="M462" s="329">
        <f t="shared" si="5"/>
        <v>92523.23</v>
      </c>
    </row>
    <row r="463" spans="1:13">
      <c r="A463" s="347"/>
      <c r="B463" s="337"/>
      <c r="C463" s="347"/>
      <c r="D463" s="348"/>
      <c r="E463" s="348"/>
      <c r="F463" s="348"/>
      <c r="G463" s="348"/>
      <c r="H463" s="348"/>
      <c r="I463" s="348"/>
      <c r="J463" s="348"/>
      <c r="K463" s="348"/>
      <c r="L463" s="294"/>
      <c r="M463" s="329"/>
    </row>
    <row r="464" spans="1:13">
      <c r="A464" s="339" t="s">
        <v>1753</v>
      </c>
      <c r="B464" s="337" t="s">
        <v>158</v>
      </c>
      <c r="C464" s="339" t="s">
        <v>1754</v>
      </c>
      <c r="D464" s="340"/>
      <c r="E464" s="355">
        <v>90963.63</v>
      </c>
      <c r="F464" s="342"/>
      <c r="G464" s="355">
        <v>8186.72</v>
      </c>
      <c r="H464" s="342"/>
      <c r="I464" s="341">
        <v>0</v>
      </c>
      <c r="J464" s="342"/>
      <c r="K464" s="355">
        <v>99150.35</v>
      </c>
      <c r="L464" s="294" t="e">
        <f>VLOOKUP(A464,#REF!,3,0)</f>
        <v>#REF!</v>
      </c>
      <c r="M464" s="329">
        <f t="shared" si="5"/>
        <v>8186.72</v>
      </c>
    </row>
    <row r="465" spans="1:13">
      <c r="A465" s="339" t="s">
        <v>1757</v>
      </c>
      <c r="B465" s="337" t="s">
        <v>158</v>
      </c>
      <c r="C465" s="339" t="s">
        <v>1754</v>
      </c>
      <c r="D465" s="340"/>
      <c r="E465" s="355">
        <v>90963.63</v>
      </c>
      <c r="F465" s="342"/>
      <c r="G465" s="355">
        <v>8186.72</v>
      </c>
      <c r="H465" s="342"/>
      <c r="I465" s="341">
        <v>0</v>
      </c>
      <c r="J465" s="342"/>
      <c r="K465" s="355">
        <v>99150.35</v>
      </c>
      <c r="L465" s="294" t="e">
        <f>VLOOKUP(A465,#REF!,3,0)</f>
        <v>#REF!</v>
      </c>
      <c r="M465" s="329">
        <f t="shared" si="5"/>
        <v>8186.72</v>
      </c>
    </row>
    <row r="466" spans="1:13">
      <c r="A466" s="339" t="s">
        <v>1758</v>
      </c>
      <c r="B466" s="337" t="s">
        <v>158</v>
      </c>
      <c r="C466" s="339" t="s">
        <v>1754</v>
      </c>
      <c r="D466" s="340"/>
      <c r="E466" s="355">
        <v>90963.63</v>
      </c>
      <c r="F466" s="342"/>
      <c r="G466" s="355">
        <v>8186.72</v>
      </c>
      <c r="H466" s="342"/>
      <c r="I466" s="341">
        <v>0</v>
      </c>
      <c r="J466" s="342"/>
      <c r="K466" s="355">
        <v>99150.35</v>
      </c>
      <c r="L466" s="294" t="e">
        <f>VLOOKUP(A466,#REF!,3,0)</f>
        <v>#REF!</v>
      </c>
      <c r="M466" s="329">
        <f t="shared" si="5"/>
        <v>8186.72</v>
      </c>
    </row>
    <row r="467" spans="1:13">
      <c r="A467" s="339" t="s">
        <v>1759</v>
      </c>
      <c r="B467" s="337" t="s">
        <v>158</v>
      </c>
      <c r="C467" s="339" t="s">
        <v>1754</v>
      </c>
      <c r="D467" s="340"/>
      <c r="E467" s="355">
        <v>90963.63</v>
      </c>
      <c r="F467" s="342"/>
      <c r="G467" s="355">
        <v>8186.72</v>
      </c>
      <c r="H467" s="342"/>
      <c r="I467" s="341">
        <v>0</v>
      </c>
      <c r="J467" s="342"/>
      <c r="K467" s="355">
        <v>99150.35</v>
      </c>
      <c r="L467" s="294" t="e">
        <f>VLOOKUP(A467,#REF!,3,0)</f>
        <v>#REF!</v>
      </c>
      <c r="M467" s="329">
        <f t="shared" si="5"/>
        <v>8186.72</v>
      </c>
    </row>
    <row r="468" spans="1:13">
      <c r="A468" s="343" t="s">
        <v>1760</v>
      </c>
      <c r="B468" s="337" t="s">
        <v>158</v>
      </c>
      <c r="C468" s="343" t="s">
        <v>1761</v>
      </c>
      <c r="D468" s="344"/>
      <c r="E468" s="356">
        <v>89988.02</v>
      </c>
      <c r="F468" s="346"/>
      <c r="G468" s="356">
        <v>8098.01</v>
      </c>
      <c r="H468" s="346"/>
      <c r="I468" s="345">
        <v>0</v>
      </c>
      <c r="J468" s="346"/>
      <c r="K468" s="356">
        <v>98086.03</v>
      </c>
      <c r="L468" s="294" t="e">
        <f>VLOOKUP(A468,#REF!,3,0)</f>
        <v>#REF!</v>
      </c>
      <c r="M468" s="329">
        <f t="shared" si="5"/>
        <v>8098.01</v>
      </c>
    </row>
    <row r="469" spans="1:13">
      <c r="A469" s="343" t="s">
        <v>1765</v>
      </c>
      <c r="B469" s="337" t="s">
        <v>158</v>
      </c>
      <c r="C469" s="343" t="s">
        <v>1766</v>
      </c>
      <c r="D469" s="344"/>
      <c r="E469" s="345">
        <v>975.61</v>
      </c>
      <c r="F469" s="346"/>
      <c r="G469" s="345">
        <v>88.71</v>
      </c>
      <c r="H469" s="346"/>
      <c r="I469" s="345">
        <v>0</v>
      </c>
      <c r="J469" s="346"/>
      <c r="K469" s="356">
        <v>1064.32</v>
      </c>
      <c r="L469" s="294" t="e">
        <f>VLOOKUP(A469,#REF!,3,0)</f>
        <v>#REF!</v>
      </c>
      <c r="M469" s="329">
        <f t="shared" si="5"/>
        <v>88.71</v>
      </c>
    </row>
    <row r="470" spans="1:13">
      <c r="A470" s="339"/>
      <c r="B470" s="337"/>
      <c r="C470" s="339"/>
      <c r="D470" s="340"/>
      <c r="E470" s="340"/>
      <c r="F470" s="340"/>
      <c r="G470" s="340"/>
      <c r="H470" s="340"/>
      <c r="I470" s="340"/>
      <c r="J470" s="340"/>
      <c r="K470" s="340"/>
      <c r="L470" s="294"/>
      <c r="M470" s="329"/>
    </row>
    <row r="471" spans="1:13">
      <c r="A471" s="339" t="s">
        <v>1776</v>
      </c>
      <c r="B471" s="337" t="s">
        <v>158</v>
      </c>
      <c r="C471" s="339" t="s">
        <v>1777</v>
      </c>
      <c r="D471" s="340"/>
      <c r="E471" s="355">
        <v>155444.14000000001</v>
      </c>
      <c r="F471" s="342"/>
      <c r="G471" s="355">
        <v>169321.75</v>
      </c>
      <c r="H471" s="342"/>
      <c r="I471" s="341">
        <v>0</v>
      </c>
      <c r="J471" s="342"/>
      <c r="K471" s="355">
        <v>324765.89</v>
      </c>
      <c r="L471" s="294" t="e">
        <f>VLOOKUP(A471,#REF!,3,0)</f>
        <v>#REF!</v>
      </c>
      <c r="M471" s="329">
        <f t="shared" si="5"/>
        <v>169321.75</v>
      </c>
    </row>
    <row r="472" spans="1:13">
      <c r="A472" s="339" t="s">
        <v>1781</v>
      </c>
      <c r="B472" s="337" t="s">
        <v>158</v>
      </c>
      <c r="C472" s="339" t="s">
        <v>1782</v>
      </c>
      <c r="D472" s="340"/>
      <c r="E472" s="355">
        <v>155444.14000000001</v>
      </c>
      <c r="F472" s="342"/>
      <c r="G472" s="355">
        <v>169321.75</v>
      </c>
      <c r="H472" s="342"/>
      <c r="I472" s="341">
        <v>0</v>
      </c>
      <c r="J472" s="342"/>
      <c r="K472" s="355">
        <v>324765.89</v>
      </c>
      <c r="L472" s="294" t="e">
        <f>VLOOKUP(A472,#REF!,3,0)</f>
        <v>#REF!</v>
      </c>
      <c r="M472" s="329">
        <f t="shared" si="5"/>
        <v>169321.75</v>
      </c>
    </row>
    <row r="473" spans="1:13">
      <c r="A473" s="339" t="s">
        <v>1783</v>
      </c>
      <c r="B473" s="337" t="s">
        <v>158</v>
      </c>
      <c r="C473" s="339" t="s">
        <v>1782</v>
      </c>
      <c r="D473" s="340"/>
      <c r="E473" s="355">
        <v>155444.14000000001</v>
      </c>
      <c r="F473" s="342"/>
      <c r="G473" s="355">
        <v>169321.75</v>
      </c>
      <c r="H473" s="342"/>
      <c r="I473" s="341">
        <v>0</v>
      </c>
      <c r="J473" s="342"/>
      <c r="K473" s="355">
        <v>324765.89</v>
      </c>
      <c r="L473" s="294" t="e">
        <f>VLOOKUP(A473,#REF!,3,0)</f>
        <v>#REF!</v>
      </c>
      <c r="M473" s="329">
        <f t="shared" si="5"/>
        <v>169321.75</v>
      </c>
    </row>
    <row r="474" spans="1:13">
      <c r="A474" s="339" t="s">
        <v>1784</v>
      </c>
      <c r="B474" s="337" t="s">
        <v>158</v>
      </c>
      <c r="C474" s="339" t="s">
        <v>1782</v>
      </c>
      <c r="D474" s="340"/>
      <c r="E474" s="355">
        <v>155444.14000000001</v>
      </c>
      <c r="F474" s="342"/>
      <c r="G474" s="355">
        <v>169321.75</v>
      </c>
      <c r="H474" s="342"/>
      <c r="I474" s="341">
        <v>0</v>
      </c>
      <c r="J474" s="342"/>
      <c r="K474" s="355">
        <v>324765.89</v>
      </c>
      <c r="L474" s="294" t="e">
        <f>VLOOKUP(A474,#REF!,3,0)</f>
        <v>#REF!</v>
      </c>
      <c r="M474" s="329">
        <f t="shared" si="5"/>
        <v>169321.75</v>
      </c>
    </row>
    <row r="475" spans="1:13">
      <c r="A475" s="343" t="s">
        <v>2869</v>
      </c>
      <c r="B475" s="337" t="s">
        <v>158</v>
      </c>
      <c r="C475" s="343" t="s">
        <v>2870</v>
      </c>
      <c r="D475" s="344"/>
      <c r="E475" s="345">
        <v>0</v>
      </c>
      <c r="F475" s="346"/>
      <c r="G475" s="356">
        <v>148736.79999999999</v>
      </c>
      <c r="H475" s="346"/>
      <c r="I475" s="345">
        <v>0</v>
      </c>
      <c r="J475" s="346"/>
      <c r="K475" s="356">
        <v>148736.79999999999</v>
      </c>
      <c r="L475" s="294" t="e">
        <f>VLOOKUP(A475,#REF!,3,0)</f>
        <v>#REF!</v>
      </c>
      <c r="M475" s="329">
        <f t="shared" si="5"/>
        <v>148736.79999999999</v>
      </c>
    </row>
    <row r="476" spans="1:13">
      <c r="A476" s="343" t="s">
        <v>1785</v>
      </c>
      <c r="B476" s="337" t="s">
        <v>158</v>
      </c>
      <c r="C476" s="343" t="s">
        <v>1786</v>
      </c>
      <c r="D476" s="344"/>
      <c r="E476" s="356">
        <v>5493.99</v>
      </c>
      <c r="F476" s="346"/>
      <c r="G476" s="345">
        <v>536.71</v>
      </c>
      <c r="H476" s="346"/>
      <c r="I476" s="345">
        <v>0</v>
      </c>
      <c r="J476" s="346"/>
      <c r="K476" s="356">
        <v>6030.7</v>
      </c>
      <c r="L476" s="294" t="e">
        <f>VLOOKUP(A476,#REF!,3,0)</f>
        <v>#REF!</v>
      </c>
      <c r="M476" s="329">
        <f t="shared" si="5"/>
        <v>536.71</v>
      </c>
    </row>
    <row r="477" spans="1:13">
      <c r="A477" s="343" t="s">
        <v>3738</v>
      </c>
      <c r="B477" s="337" t="s">
        <v>158</v>
      </c>
      <c r="C477" s="343" t="s">
        <v>3739</v>
      </c>
      <c r="D477" s="344"/>
      <c r="E477" s="356">
        <v>120000</v>
      </c>
      <c r="F477" s="346"/>
      <c r="G477" s="345">
        <v>0</v>
      </c>
      <c r="H477" s="346"/>
      <c r="I477" s="345">
        <v>0</v>
      </c>
      <c r="J477" s="346"/>
      <c r="K477" s="356">
        <v>120000</v>
      </c>
      <c r="L477" s="294" t="e">
        <f>VLOOKUP(A477,#REF!,3,0)</f>
        <v>#REF!</v>
      </c>
      <c r="M477" s="329">
        <f t="shared" si="5"/>
        <v>0</v>
      </c>
    </row>
    <row r="478" spans="1:13">
      <c r="A478" s="343" t="s">
        <v>4752</v>
      </c>
      <c r="B478" s="337" t="s">
        <v>158</v>
      </c>
      <c r="C478" s="343" t="s">
        <v>4753</v>
      </c>
      <c r="D478" s="344"/>
      <c r="E478" s="345">
        <v>0</v>
      </c>
      <c r="F478" s="346"/>
      <c r="G478" s="356">
        <v>13000</v>
      </c>
      <c r="H478" s="346"/>
      <c r="I478" s="345">
        <v>0</v>
      </c>
      <c r="J478" s="346"/>
      <c r="K478" s="356">
        <v>13000</v>
      </c>
      <c r="L478" s="294" t="e">
        <f>VLOOKUP(A478,#REF!,3,0)</f>
        <v>#REF!</v>
      </c>
      <c r="M478" s="329">
        <f t="shared" si="5"/>
        <v>13000</v>
      </c>
    </row>
    <row r="479" spans="1:13">
      <c r="A479" s="343" t="s">
        <v>1789</v>
      </c>
      <c r="B479" s="337" t="s">
        <v>158</v>
      </c>
      <c r="C479" s="343" t="s">
        <v>1790</v>
      </c>
      <c r="D479" s="344"/>
      <c r="E479" s="356">
        <v>29950.15</v>
      </c>
      <c r="F479" s="346"/>
      <c r="G479" s="356">
        <v>7048.24</v>
      </c>
      <c r="H479" s="346"/>
      <c r="I479" s="345">
        <v>0</v>
      </c>
      <c r="J479" s="346"/>
      <c r="K479" s="356">
        <v>36998.39</v>
      </c>
      <c r="L479" s="294" t="e">
        <f>VLOOKUP(A479,#REF!,3,0)</f>
        <v>#REF!</v>
      </c>
      <c r="M479" s="329">
        <f t="shared" si="5"/>
        <v>7048.24</v>
      </c>
    </row>
    <row r="480" spans="1:13">
      <c r="A480" s="347"/>
      <c r="B480" s="337" t="s">
        <v>158</v>
      </c>
      <c r="C480" s="347" t="s">
        <v>158</v>
      </c>
      <c r="D480" s="348"/>
      <c r="E480" s="348"/>
      <c r="F480" s="348"/>
      <c r="G480" s="348"/>
      <c r="H480" s="348"/>
      <c r="I480" s="348"/>
      <c r="J480" s="348"/>
      <c r="K480" s="348"/>
      <c r="L480" s="294"/>
      <c r="M480" s="329"/>
    </row>
    <row r="481" spans="1:13">
      <c r="A481" s="339">
        <v>4</v>
      </c>
      <c r="B481" s="339" t="s">
        <v>1793</v>
      </c>
      <c r="C481" s="340"/>
      <c r="D481" s="340"/>
      <c r="E481" s="355">
        <v>8999961.25</v>
      </c>
      <c r="F481" s="342"/>
      <c r="G481" s="341">
        <v>274.08</v>
      </c>
      <c r="H481" s="342"/>
      <c r="I481" s="355">
        <v>1167297.3400000001</v>
      </c>
      <c r="J481" s="342"/>
      <c r="K481" s="355">
        <v>10166984.51</v>
      </c>
      <c r="L481" s="294" t="e">
        <f>VLOOKUP(A481,#REF!,3,0)</f>
        <v>#REF!</v>
      </c>
      <c r="M481" s="329">
        <f>I481-G481</f>
        <v>1167023.26</v>
      </c>
    </row>
    <row r="482" spans="1:13">
      <c r="A482" s="339" t="s">
        <v>1795</v>
      </c>
      <c r="B482" s="337" t="s">
        <v>158</v>
      </c>
      <c r="C482" s="339" t="s">
        <v>1793</v>
      </c>
      <c r="D482" s="340"/>
      <c r="E482" s="355">
        <v>8999961.25</v>
      </c>
      <c r="F482" s="342"/>
      <c r="G482" s="341">
        <v>274.08</v>
      </c>
      <c r="H482" s="342"/>
      <c r="I482" s="355">
        <v>1167297.3400000001</v>
      </c>
      <c r="J482" s="342"/>
      <c r="K482" s="355">
        <v>10166984.51</v>
      </c>
      <c r="L482" s="294" t="e">
        <f>VLOOKUP(A482,#REF!,3,0)</f>
        <v>#REF!</v>
      </c>
      <c r="M482" s="329">
        <f t="shared" ref="M482:M523" si="6">I482-G482</f>
        <v>1167023.26</v>
      </c>
    </row>
    <row r="483" spans="1:13">
      <c r="A483" s="339" t="s">
        <v>1796</v>
      </c>
      <c r="B483" s="337" t="s">
        <v>158</v>
      </c>
      <c r="C483" s="339" t="s">
        <v>1793</v>
      </c>
      <c r="D483" s="340"/>
      <c r="E483" s="355">
        <v>8999961.25</v>
      </c>
      <c r="F483" s="342"/>
      <c r="G483" s="341">
        <v>274.08</v>
      </c>
      <c r="H483" s="342"/>
      <c r="I483" s="355">
        <v>1167297.3400000001</v>
      </c>
      <c r="J483" s="342"/>
      <c r="K483" s="355">
        <v>10166984.51</v>
      </c>
      <c r="L483" s="294" t="e">
        <f>VLOOKUP(A483,#REF!,3,0)</f>
        <v>#REF!</v>
      </c>
      <c r="M483" s="329">
        <f t="shared" si="6"/>
        <v>1167023.26</v>
      </c>
    </row>
    <row r="484" spans="1:13">
      <c r="A484" s="339" t="s">
        <v>1797</v>
      </c>
      <c r="B484" s="337" t="s">
        <v>158</v>
      </c>
      <c r="C484" s="339" t="s">
        <v>1798</v>
      </c>
      <c r="D484" s="340"/>
      <c r="E484" s="355">
        <v>6976384.6399999997</v>
      </c>
      <c r="F484" s="342"/>
      <c r="G484" s="341">
        <v>0</v>
      </c>
      <c r="H484" s="342"/>
      <c r="I484" s="355">
        <v>268288.74</v>
      </c>
      <c r="J484" s="342"/>
      <c r="K484" s="355">
        <v>7244673.3799999999</v>
      </c>
      <c r="L484" s="294" t="e">
        <f>VLOOKUP(A484,#REF!,3,0)</f>
        <v>#REF!</v>
      </c>
      <c r="M484" s="329">
        <f t="shared" si="6"/>
        <v>268288.74</v>
      </c>
    </row>
    <row r="485" spans="1:13">
      <c r="A485" s="339" t="s">
        <v>1801</v>
      </c>
      <c r="B485" s="337" t="s">
        <v>158</v>
      </c>
      <c r="C485" s="339" t="s">
        <v>1798</v>
      </c>
      <c r="D485" s="340"/>
      <c r="E485" s="355">
        <v>6976384.6399999997</v>
      </c>
      <c r="F485" s="342"/>
      <c r="G485" s="341">
        <v>0</v>
      </c>
      <c r="H485" s="342"/>
      <c r="I485" s="355">
        <v>268288.74</v>
      </c>
      <c r="J485" s="342"/>
      <c r="K485" s="355">
        <v>7244673.3799999999</v>
      </c>
      <c r="L485" s="294" t="e">
        <f>VLOOKUP(A485,#REF!,3,0)</f>
        <v>#REF!</v>
      </c>
      <c r="M485" s="329">
        <f t="shared" si="6"/>
        <v>268288.74</v>
      </c>
    </row>
    <row r="486" spans="1:13">
      <c r="A486" s="343" t="s">
        <v>1802</v>
      </c>
      <c r="B486" s="337" t="s">
        <v>158</v>
      </c>
      <c r="C486" s="343" t="s">
        <v>1803</v>
      </c>
      <c r="D486" s="344"/>
      <c r="E486" s="356">
        <v>6976384.6399999997</v>
      </c>
      <c r="F486" s="346"/>
      <c r="G486" s="345">
        <v>0</v>
      </c>
      <c r="H486" s="346"/>
      <c r="I486" s="356">
        <v>268288.74</v>
      </c>
      <c r="J486" s="346"/>
      <c r="K486" s="356">
        <v>7244673.3799999999</v>
      </c>
      <c r="L486" s="294" t="e">
        <f>VLOOKUP(A486,#REF!,3,0)</f>
        <v>#REF!</v>
      </c>
      <c r="M486" s="329">
        <f t="shared" si="6"/>
        <v>268288.74</v>
      </c>
    </row>
    <row r="487" spans="1:13">
      <c r="A487" s="347"/>
      <c r="B487" s="337"/>
      <c r="C487" s="347"/>
      <c r="D487" s="348"/>
      <c r="E487" s="348"/>
      <c r="F487" s="348"/>
      <c r="G487" s="348"/>
      <c r="H487" s="348"/>
      <c r="I487" s="348"/>
      <c r="J487" s="348"/>
      <c r="K487" s="348"/>
      <c r="L487" s="294"/>
      <c r="M487" s="329"/>
    </row>
    <row r="488" spans="1:13">
      <c r="A488" s="339" t="s">
        <v>1804</v>
      </c>
      <c r="B488" s="337" t="s">
        <v>158</v>
      </c>
      <c r="C488" s="339" t="s">
        <v>1805</v>
      </c>
      <c r="D488" s="340"/>
      <c r="E488" s="355">
        <v>1921122.61</v>
      </c>
      <c r="F488" s="342"/>
      <c r="G488" s="341">
        <v>274.08</v>
      </c>
      <c r="H488" s="342"/>
      <c r="I488" s="355">
        <v>718174.94</v>
      </c>
      <c r="J488" s="342"/>
      <c r="K488" s="355">
        <v>2639023.4700000002</v>
      </c>
      <c r="L488" s="294" t="e">
        <f>VLOOKUP(A488,#REF!,3,0)</f>
        <v>#REF!</v>
      </c>
      <c r="M488" s="329">
        <f t="shared" si="6"/>
        <v>717900.86</v>
      </c>
    </row>
    <row r="489" spans="1:13">
      <c r="A489" s="339" t="s">
        <v>1809</v>
      </c>
      <c r="B489" s="337" t="s">
        <v>158</v>
      </c>
      <c r="C489" s="339" t="s">
        <v>1810</v>
      </c>
      <c r="D489" s="340"/>
      <c r="E489" s="355">
        <v>175599.61</v>
      </c>
      <c r="F489" s="342"/>
      <c r="G489" s="341">
        <v>0</v>
      </c>
      <c r="H489" s="342"/>
      <c r="I489" s="341">
        <v>0</v>
      </c>
      <c r="J489" s="342"/>
      <c r="K489" s="355">
        <v>175599.61</v>
      </c>
      <c r="L489" s="294" t="e">
        <f>VLOOKUP(A489,#REF!,3,0)</f>
        <v>#REF!</v>
      </c>
      <c r="M489" s="329">
        <f t="shared" si="6"/>
        <v>0</v>
      </c>
    </row>
    <row r="490" spans="1:13">
      <c r="A490" s="343" t="s">
        <v>1814</v>
      </c>
      <c r="B490" s="337" t="s">
        <v>158</v>
      </c>
      <c r="C490" s="343" t="s">
        <v>1815</v>
      </c>
      <c r="D490" s="344"/>
      <c r="E490" s="356">
        <v>67899.61</v>
      </c>
      <c r="F490" s="346"/>
      <c r="G490" s="345">
        <v>0</v>
      </c>
      <c r="H490" s="346"/>
      <c r="I490" s="345">
        <v>0</v>
      </c>
      <c r="J490" s="346"/>
      <c r="K490" s="356">
        <v>67899.61</v>
      </c>
      <c r="L490" s="294" t="e">
        <f>VLOOKUP(A490,#REF!,3,0)</f>
        <v>#REF!</v>
      </c>
      <c r="M490" s="329">
        <f t="shared" si="6"/>
        <v>0</v>
      </c>
    </row>
    <row r="491" spans="1:13">
      <c r="A491" s="343" t="s">
        <v>1818</v>
      </c>
      <c r="B491" s="337" t="s">
        <v>158</v>
      </c>
      <c r="C491" s="343" t="s">
        <v>4675</v>
      </c>
      <c r="D491" s="344"/>
      <c r="E491" s="356">
        <v>107700</v>
      </c>
      <c r="F491" s="346"/>
      <c r="G491" s="345">
        <v>0</v>
      </c>
      <c r="H491" s="346"/>
      <c r="I491" s="345">
        <v>0</v>
      </c>
      <c r="J491" s="346"/>
      <c r="K491" s="356">
        <v>107700</v>
      </c>
      <c r="L491" s="294" t="e">
        <f>VLOOKUP(A491,#REF!,3,0)</f>
        <v>#REF!</v>
      </c>
      <c r="M491" s="329">
        <f t="shared" si="6"/>
        <v>0</v>
      </c>
    </row>
    <row r="492" spans="1:13">
      <c r="A492" s="347"/>
      <c r="B492" s="337"/>
      <c r="C492" s="347"/>
      <c r="D492" s="348"/>
      <c r="E492" s="348"/>
      <c r="F492" s="348"/>
      <c r="G492" s="348"/>
      <c r="H492" s="348"/>
      <c r="I492" s="348"/>
      <c r="J492" s="348"/>
      <c r="K492" s="348"/>
      <c r="L492" s="294"/>
      <c r="M492" s="329"/>
    </row>
    <row r="493" spans="1:13">
      <c r="A493" s="339" t="s">
        <v>1823</v>
      </c>
      <c r="B493" s="337" t="s">
        <v>158</v>
      </c>
      <c r="C493" s="339" t="s">
        <v>1824</v>
      </c>
      <c r="D493" s="340"/>
      <c r="E493" s="355">
        <v>449259.19</v>
      </c>
      <c r="F493" s="342"/>
      <c r="G493" s="341">
        <v>0</v>
      </c>
      <c r="H493" s="342"/>
      <c r="I493" s="355">
        <v>49028.9</v>
      </c>
      <c r="J493" s="342"/>
      <c r="K493" s="355">
        <v>498288.09</v>
      </c>
      <c r="L493" s="294" t="e">
        <f>VLOOKUP(A493,#REF!,3,0)</f>
        <v>#REF!</v>
      </c>
      <c r="M493" s="329">
        <f t="shared" si="6"/>
        <v>49028.9</v>
      </c>
    </row>
    <row r="494" spans="1:13">
      <c r="A494" s="343" t="s">
        <v>1827</v>
      </c>
      <c r="B494" s="337" t="s">
        <v>158</v>
      </c>
      <c r="C494" s="343" t="s">
        <v>1828</v>
      </c>
      <c r="D494" s="344"/>
      <c r="E494" s="356">
        <v>449259.19</v>
      </c>
      <c r="F494" s="346"/>
      <c r="G494" s="345">
        <v>0</v>
      </c>
      <c r="H494" s="346"/>
      <c r="I494" s="356">
        <v>49028.9</v>
      </c>
      <c r="J494" s="346"/>
      <c r="K494" s="356">
        <v>498288.09</v>
      </c>
      <c r="L494" s="294" t="e">
        <f>VLOOKUP(A494,#REF!,3,0)</f>
        <v>#REF!</v>
      </c>
      <c r="M494" s="329">
        <f t="shared" si="6"/>
        <v>49028.9</v>
      </c>
    </row>
    <row r="495" spans="1:13">
      <c r="A495" s="347"/>
      <c r="B495" s="337"/>
      <c r="C495" s="347"/>
      <c r="D495" s="348"/>
      <c r="E495" s="348"/>
      <c r="F495" s="348"/>
      <c r="G495" s="348"/>
      <c r="H495" s="348"/>
      <c r="I495" s="348"/>
      <c r="J495" s="348"/>
      <c r="K495" s="348"/>
      <c r="L495" s="294"/>
      <c r="M495" s="329"/>
    </row>
    <row r="496" spans="1:13">
      <c r="A496" s="339" t="s">
        <v>1829</v>
      </c>
      <c r="B496" s="337" t="s">
        <v>158</v>
      </c>
      <c r="C496" s="339" t="s">
        <v>3507</v>
      </c>
      <c r="D496" s="340"/>
      <c r="E496" s="355">
        <v>160269</v>
      </c>
      <c r="F496" s="342"/>
      <c r="G496" s="341">
        <v>0</v>
      </c>
      <c r="H496" s="342"/>
      <c r="I496" s="355">
        <v>602821</v>
      </c>
      <c r="J496" s="342"/>
      <c r="K496" s="355">
        <v>763090</v>
      </c>
      <c r="L496" s="294" t="e">
        <f>VLOOKUP(A496,#REF!,3,0)</f>
        <v>#REF!</v>
      </c>
      <c r="M496" s="329">
        <f t="shared" si="6"/>
        <v>602821</v>
      </c>
    </row>
    <row r="497" spans="1:15">
      <c r="A497" s="343" t="s">
        <v>1833</v>
      </c>
      <c r="B497" s="337" t="s">
        <v>158</v>
      </c>
      <c r="C497" s="343" t="s">
        <v>1834</v>
      </c>
      <c r="D497" s="344"/>
      <c r="E497" s="356">
        <v>160269</v>
      </c>
      <c r="F497" s="346"/>
      <c r="G497" s="345">
        <v>0</v>
      </c>
      <c r="H497" s="346"/>
      <c r="I497" s="356">
        <v>602821</v>
      </c>
      <c r="J497" s="346"/>
      <c r="K497" s="356">
        <v>763090</v>
      </c>
      <c r="L497" s="294" t="e">
        <f>VLOOKUP(A497,#REF!,3,0)</f>
        <v>#REF!</v>
      </c>
      <c r="M497" s="329">
        <f t="shared" si="6"/>
        <v>602821</v>
      </c>
    </row>
    <row r="498" spans="1:15">
      <c r="A498" s="347"/>
      <c r="B498" s="337"/>
      <c r="C498" s="347"/>
      <c r="D498" s="348"/>
      <c r="E498" s="348"/>
      <c r="F498" s="348"/>
      <c r="G498" s="348"/>
      <c r="H498" s="348"/>
      <c r="I498" s="348"/>
      <c r="J498" s="348"/>
      <c r="K498" s="348"/>
      <c r="L498" s="294"/>
      <c r="M498" s="329"/>
    </row>
    <row r="499" spans="1:15">
      <c r="A499" s="339" t="s">
        <v>1835</v>
      </c>
      <c r="B499" s="337" t="s">
        <v>158</v>
      </c>
      <c r="C499" s="339" t="s">
        <v>1836</v>
      </c>
      <c r="D499" s="340"/>
      <c r="E499" s="355">
        <v>1135994.81</v>
      </c>
      <c r="F499" s="342"/>
      <c r="G499" s="341">
        <v>274.08</v>
      </c>
      <c r="H499" s="342"/>
      <c r="I499" s="355">
        <v>66325.039999999994</v>
      </c>
      <c r="J499" s="342"/>
      <c r="K499" s="355">
        <v>1202045.77</v>
      </c>
      <c r="L499" s="294" t="e">
        <f>VLOOKUP(A499,#REF!,3,0)</f>
        <v>#REF!</v>
      </c>
      <c r="M499" s="329">
        <f t="shared" si="6"/>
        <v>66050.959999999992</v>
      </c>
    </row>
    <row r="500" spans="1:15">
      <c r="A500" s="343" t="s">
        <v>1839</v>
      </c>
      <c r="B500" s="337" t="s">
        <v>158</v>
      </c>
      <c r="C500" s="343" t="s">
        <v>1840</v>
      </c>
      <c r="D500" s="344"/>
      <c r="E500" s="356">
        <v>-161705.07999999999</v>
      </c>
      <c r="F500" s="346"/>
      <c r="G500" s="345">
        <v>274.08</v>
      </c>
      <c r="H500" s="346"/>
      <c r="I500" s="345">
        <v>0</v>
      </c>
      <c r="J500" s="346"/>
      <c r="K500" s="356">
        <v>-161979.16</v>
      </c>
      <c r="L500" s="294" t="e">
        <f>VLOOKUP(A500,#REF!,3,0)</f>
        <v>#REF!</v>
      </c>
      <c r="M500" s="329">
        <f t="shared" si="6"/>
        <v>-274.08</v>
      </c>
    </row>
    <row r="501" spans="1:15">
      <c r="A501" s="343" t="s">
        <v>1842</v>
      </c>
      <c r="B501" s="337" t="s">
        <v>158</v>
      </c>
      <c r="C501" s="343" t="s">
        <v>1843</v>
      </c>
      <c r="D501" s="344"/>
      <c r="E501" s="356">
        <v>210523.53</v>
      </c>
      <c r="F501" s="346"/>
      <c r="G501" s="345">
        <v>0</v>
      </c>
      <c r="H501" s="346"/>
      <c r="I501" s="345">
        <v>0</v>
      </c>
      <c r="J501" s="346"/>
      <c r="K501" s="356">
        <v>210523.53</v>
      </c>
      <c r="L501" s="294" t="e">
        <f>VLOOKUP(A501,#REF!,3,0)</f>
        <v>#REF!</v>
      </c>
      <c r="M501" s="329">
        <f t="shared" si="6"/>
        <v>0</v>
      </c>
    </row>
    <row r="502" spans="1:15">
      <c r="A502" s="343" t="s">
        <v>4451</v>
      </c>
      <c r="B502" s="337" t="s">
        <v>158</v>
      </c>
      <c r="C502" s="343" t="s">
        <v>4452</v>
      </c>
      <c r="D502" s="344"/>
      <c r="E502" s="345">
        <v>503.17</v>
      </c>
      <c r="F502" s="346"/>
      <c r="G502" s="345">
        <v>0</v>
      </c>
      <c r="H502" s="346"/>
      <c r="I502" s="345">
        <v>0</v>
      </c>
      <c r="J502" s="346"/>
      <c r="K502" s="345">
        <v>503.17</v>
      </c>
      <c r="L502" s="294" t="e">
        <f>VLOOKUP(A502,#REF!,3,0)</f>
        <v>#REF!</v>
      </c>
      <c r="M502" s="329">
        <f t="shared" si="6"/>
        <v>0</v>
      </c>
    </row>
    <row r="503" spans="1:15">
      <c r="A503" s="343" t="s">
        <v>4008</v>
      </c>
      <c r="B503" s="337" t="s">
        <v>158</v>
      </c>
      <c r="C503" s="343" t="s">
        <v>4009</v>
      </c>
      <c r="D503" s="344"/>
      <c r="E503" s="356">
        <v>1086673.19</v>
      </c>
      <c r="F503" s="346"/>
      <c r="G503" s="345">
        <v>0</v>
      </c>
      <c r="H503" s="346"/>
      <c r="I503" s="356">
        <v>66325.039999999994</v>
      </c>
      <c r="J503" s="346"/>
      <c r="K503" s="356">
        <v>1152998.23</v>
      </c>
      <c r="L503" s="294" t="e">
        <f>VLOOKUP(A503,#REF!,3,0)</f>
        <v>#REF!</v>
      </c>
      <c r="M503" s="329">
        <f t="shared" si="6"/>
        <v>66325.039999999994</v>
      </c>
    </row>
    <row r="504" spans="1:15">
      <c r="A504" s="347"/>
      <c r="B504" s="337"/>
      <c r="C504" s="347"/>
      <c r="D504" s="348"/>
      <c r="E504" s="348"/>
      <c r="F504" s="348"/>
      <c r="G504" s="348"/>
      <c r="H504" s="348"/>
      <c r="I504" s="348"/>
      <c r="J504" s="348"/>
      <c r="K504" s="348"/>
      <c r="L504" s="294"/>
      <c r="M504" s="329"/>
    </row>
    <row r="505" spans="1:15">
      <c r="A505" s="339" t="s">
        <v>1846</v>
      </c>
      <c r="B505" s="337" t="s">
        <v>158</v>
      </c>
      <c r="C505" s="339" t="s">
        <v>1847</v>
      </c>
      <c r="D505" s="340"/>
      <c r="E505" s="355">
        <v>98224.61</v>
      </c>
      <c r="F505" s="342"/>
      <c r="G505" s="341">
        <v>0</v>
      </c>
      <c r="H505" s="342"/>
      <c r="I505" s="355">
        <v>11589.22</v>
      </c>
      <c r="J505" s="342"/>
      <c r="K505" s="355">
        <v>109813.83</v>
      </c>
      <c r="L505" s="294" t="e">
        <f>VLOOKUP(A505,#REF!,3,0)</f>
        <v>#REF!</v>
      </c>
      <c r="M505" s="329">
        <f t="shared" si="6"/>
        <v>11589.22</v>
      </c>
      <c r="O505" s="329"/>
    </row>
    <row r="506" spans="1:15">
      <c r="A506" s="339" t="s">
        <v>1851</v>
      </c>
      <c r="B506" s="337" t="s">
        <v>158</v>
      </c>
      <c r="C506" s="339" t="s">
        <v>1847</v>
      </c>
      <c r="D506" s="340"/>
      <c r="E506" s="355">
        <v>98224.61</v>
      </c>
      <c r="F506" s="342"/>
      <c r="G506" s="341">
        <v>0</v>
      </c>
      <c r="H506" s="342"/>
      <c r="I506" s="355">
        <v>11589.22</v>
      </c>
      <c r="J506" s="342"/>
      <c r="K506" s="355">
        <v>109813.83</v>
      </c>
      <c r="L506" s="294" t="e">
        <f>VLOOKUP(A506,#REF!,3,0)</f>
        <v>#REF!</v>
      </c>
      <c r="M506" s="329">
        <f t="shared" si="6"/>
        <v>11589.22</v>
      </c>
    </row>
    <row r="507" spans="1:15">
      <c r="A507" s="343" t="s">
        <v>1852</v>
      </c>
      <c r="B507" s="337" t="s">
        <v>158</v>
      </c>
      <c r="C507" s="343" t="s">
        <v>1853</v>
      </c>
      <c r="D507" s="344"/>
      <c r="E507" s="356">
        <v>75089.08</v>
      </c>
      <c r="F507" s="346"/>
      <c r="G507" s="345">
        <v>0</v>
      </c>
      <c r="H507" s="346"/>
      <c r="I507" s="356">
        <v>10455.33</v>
      </c>
      <c r="J507" s="346"/>
      <c r="K507" s="356">
        <v>85544.41</v>
      </c>
      <c r="L507" s="294" t="e">
        <f>VLOOKUP(A507,#REF!,3,0)</f>
        <v>#REF!</v>
      </c>
      <c r="M507" s="329">
        <f t="shared" si="6"/>
        <v>10455.33</v>
      </c>
    </row>
    <row r="508" spans="1:15">
      <c r="A508" s="343" t="s">
        <v>4457</v>
      </c>
      <c r="B508" s="337" t="s">
        <v>158</v>
      </c>
      <c r="C508" s="343" t="s">
        <v>4458</v>
      </c>
      <c r="D508" s="344"/>
      <c r="E508" s="345">
        <v>218.6</v>
      </c>
      <c r="F508" s="346"/>
      <c r="G508" s="345">
        <v>0</v>
      </c>
      <c r="H508" s="346"/>
      <c r="I508" s="345">
        <v>0</v>
      </c>
      <c r="J508" s="346"/>
      <c r="K508" s="345">
        <v>218.6</v>
      </c>
      <c r="L508" s="294" t="e">
        <f>VLOOKUP(A508,#REF!,3,0)</f>
        <v>#REF!</v>
      </c>
      <c r="M508" s="329">
        <f t="shared" si="6"/>
        <v>0</v>
      </c>
    </row>
    <row r="509" spans="1:15">
      <c r="A509" s="343" t="s">
        <v>1857</v>
      </c>
      <c r="B509" s="337" t="s">
        <v>158</v>
      </c>
      <c r="C509" s="343" t="s">
        <v>1858</v>
      </c>
      <c r="D509" s="344"/>
      <c r="E509" s="356">
        <v>2307.98</v>
      </c>
      <c r="F509" s="346"/>
      <c r="G509" s="345">
        <v>0</v>
      </c>
      <c r="H509" s="346"/>
      <c r="I509" s="345">
        <v>0</v>
      </c>
      <c r="J509" s="346"/>
      <c r="K509" s="356">
        <v>2307.98</v>
      </c>
      <c r="L509" s="294" t="e">
        <f>VLOOKUP(A509,#REF!,3,0)</f>
        <v>#REF!</v>
      </c>
      <c r="M509" s="329">
        <f t="shared" si="6"/>
        <v>0</v>
      </c>
    </row>
    <row r="510" spans="1:15">
      <c r="A510" s="343" t="s">
        <v>3514</v>
      </c>
      <c r="B510" s="337" t="s">
        <v>158</v>
      </c>
      <c r="C510" s="343" t="s">
        <v>3515</v>
      </c>
      <c r="D510" s="344"/>
      <c r="E510" s="356">
        <v>14797.46</v>
      </c>
      <c r="F510" s="346"/>
      <c r="G510" s="345">
        <v>0</v>
      </c>
      <c r="H510" s="346"/>
      <c r="I510" s="345">
        <v>859.81</v>
      </c>
      <c r="J510" s="346"/>
      <c r="K510" s="356">
        <v>15657.27</v>
      </c>
      <c r="L510" s="294" t="e">
        <f>VLOOKUP(A510,#REF!,3,0)</f>
        <v>#REF!</v>
      </c>
      <c r="M510" s="329">
        <f t="shared" si="6"/>
        <v>859.81</v>
      </c>
    </row>
    <row r="511" spans="1:15">
      <c r="A511" s="343" t="s">
        <v>3517</v>
      </c>
      <c r="B511" s="337" t="s">
        <v>158</v>
      </c>
      <c r="C511" s="343" t="s">
        <v>3518</v>
      </c>
      <c r="D511" s="344"/>
      <c r="E511" s="356">
        <v>5811.49</v>
      </c>
      <c r="F511" s="346"/>
      <c r="G511" s="345">
        <v>0</v>
      </c>
      <c r="H511" s="346"/>
      <c r="I511" s="345">
        <v>274.08</v>
      </c>
      <c r="J511" s="346"/>
      <c r="K511" s="356">
        <v>6085.57</v>
      </c>
      <c r="L511" s="294" t="e">
        <f>VLOOKUP(A511,#REF!,3,0)</f>
        <v>#REF!</v>
      </c>
      <c r="M511" s="329">
        <f t="shared" si="6"/>
        <v>274.08</v>
      </c>
    </row>
    <row r="512" spans="1:15">
      <c r="A512" s="347"/>
      <c r="B512" s="337"/>
      <c r="C512" s="347"/>
      <c r="D512" s="348"/>
      <c r="E512" s="348"/>
      <c r="F512" s="348"/>
      <c r="G512" s="348"/>
      <c r="H512" s="348"/>
      <c r="I512" s="348"/>
      <c r="J512" s="348"/>
      <c r="K512" s="348"/>
      <c r="L512" s="294"/>
      <c r="M512" s="329"/>
    </row>
    <row r="513" spans="1:13">
      <c r="A513" s="339" t="s">
        <v>4759</v>
      </c>
      <c r="B513" s="337" t="s">
        <v>158</v>
      </c>
      <c r="C513" s="339" t="s">
        <v>4760</v>
      </c>
      <c r="D513" s="340"/>
      <c r="E513" s="341">
        <v>0</v>
      </c>
      <c r="F513" s="342"/>
      <c r="G513" s="341">
        <v>0</v>
      </c>
      <c r="H513" s="342"/>
      <c r="I513" s="355">
        <v>20200</v>
      </c>
      <c r="J513" s="342"/>
      <c r="K513" s="355">
        <v>20200</v>
      </c>
      <c r="L513" s="294" t="e">
        <f>VLOOKUP(A513,#REF!,3,0)</f>
        <v>#REF!</v>
      </c>
      <c r="M513" s="329">
        <f t="shared" si="6"/>
        <v>20200</v>
      </c>
    </row>
    <row r="514" spans="1:13">
      <c r="A514" s="339" t="s">
        <v>4761</v>
      </c>
      <c r="B514" s="337" t="s">
        <v>158</v>
      </c>
      <c r="C514" s="339" t="s">
        <v>4762</v>
      </c>
      <c r="D514" s="340"/>
      <c r="E514" s="341">
        <v>0</v>
      </c>
      <c r="F514" s="342"/>
      <c r="G514" s="341">
        <v>0</v>
      </c>
      <c r="H514" s="342"/>
      <c r="I514" s="355">
        <v>20200</v>
      </c>
      <c r="J514" s="342"/>
      <c r="K514" s="355">
        <v>20200</v>
      </c>
      <c r="L514" s="294" t="e">
        <f>VLOOKUP(A514,#REF!,3,0)</f>
        <v>#REF!</v>
      </c>
      <c r="M514" s="329">
        <f t="shared" si="6"/>
        <v>20200</v>
      </c>
    </row>
    <row r="515" spans="1:13">
      <c r="A515" s="343" t="s">
        <v>4763</v>
      </c>
      <c r="B515" s="337" t="s">
        <v>158</v>
      </c>
      <c r="C515" s="343" t="s">
        <v>4764</v>
      </c>
      <c r="D515" s="344"/>
      <c r="E515" s="345">
        <v>0</v>
      </c>
      <c r="F515" s="346"/>
      <c r="G515" s="345">
        <v>0</v>
      </c>
      <c r="H515" s="346"/>
      <c r="I515" s="356">
        <v>20200</v>
      </c>
      <c r="J515" s="346"/>
      <c r="K515" s="356">
        <v>20200</v>
      </c>
      <c r="L515" s="294" t="e">
        <f>VLOOKUP(A515,#REF!,3,0)</f>
        <v>#REF!</v>
      </c>
      <c r="M515" s="329">
        <f t="shared" si="6"/>
        <v>20200</v>
      </c>
    </row>
    <row r="516" spans="1:13">
      <c r="A516" s="339"/>
      <c r="B516" s="337"/>
      <c r="C516" s="339"/>
      <c r="D516" s="340"/>
      <c r="E516" s="340"/>
      <c r="F516" s="340"/>
      <c r="G516" s="340"/>
      <c r="H516" s="340"/>
      <c r="I516" s="340"/>
      <c r="J516" s="340"/>
      <c r="K516" s="340"/>
      <c r="L516" s="294"/>
      <c r="M516" s="329"/>
    </row>
    <row r="517" spans="1:13">
      <c r="A517" s="339" t="s">
        <v>1864</v>
      </c>
      <c r="B517" s="337" t="s">
        <v>158</v>
      </c>
      <c r="C517" s="339" t="s">
        <v>1865</v>
      </c>
      <c r="D517" s="340"/>
      <c r="E517" s="355">
        <v>4229.3900000000003</v>
      </c>
      <c r="F517" s="342"/>
      <c r="G517" s="341">
        <v>0</v>
      </c>
      <c r="H517" s="342"/>
      <c r="I517" s="341">
        <v>307.64</v>
      </c>
      <c r="J517" s="342"/>
      <c r="K517" s="355">
        <v>4537.03</v>
      </c>
      <c r="L517" s="294" t="e">
        <f>VLOOKUP(A517,#REF!,3,0)</f>
        <v>#REF!</v>
      </c>
      <c r="M517" s="329">
        <f t="shared" si="6"/>
        <v>307.64</v>
      </c>
    </row>
    <row r="518" spans="1:13">
      <c r="A518" s="339" t="s">
        <v>1869</v>
      </c>
      <c r="B518" s="337" t="s">
        <v>158</v>
      </c>
      <c r="C518" s="339" t="s">
        <v>1865</v>
      </c>
      <c r="D518" s="340"/>
      <c r="E518" s="355">
        <v>4229.3900000000003</v>
      </c>
      <c r="F518" s="342"/>
      <c r="G518" s="341">
        <v>0</v>
      </c>
      <c r="H518" s="342"/>
      <c r="I518" s="341">
        <v>307.64</v>
      </c>
      <c r="J518" s="342"/>
      <c r="K518" s="355">
        <v>4537.03</v>
      </c>
      <c r="L518" s="294" t="e">
        <f>VLOOKUP(A518,#REF!,3,0)</f>
        <v>#REF!</v>
      </c>
      <c r="M518" s="329">
        <f t="shared" si="6"/>
        <v>307.64</v>
      </c>
    </row>
    <row r="519" spans="1:13">
      <c r="A519" s="343" t="s">
        <v>1870</v>
      </c>
      <c r="B519" s="337" t="s">
        <v>158</v>
      </c>
      <c r="C519" s="343" t="s">
        <v>3521</v>
      </c>
      <c r="D519" s="344"/>
      <c r="E519" s="356">
        <v>4229.3900000000003</v>
      </c>
      <c r="F519" s="346"/>
      <c r="G519" s="345">
        <v>0</v>
      </c>
      <c r="H519" s="346"/>
      <c r="I519" s="345">
        <v>307.64</v>
      </c>
      <c r="J519" s="346"/>
      <c r="K519" s="356">
        <v>4537.03</v>
      </c>
      <c r="L519" s="294" t="e">
        <f>VLOOKUP(A519,#REF!,3,0)</f>
        <v>#REF!</v>
      </c>
      <c r="M519" s="329">
        <f t="shared" si="6"/>
        <v>307.64</v>
      </c>
    </row>
    <row r="520" spans="1:13">
      <c r="A520" s="347"/>
      <c r="B520" s="337"/>
      <c r="C520" s="347"/>
      <c r="D520" s="348"/>
      <c r="E520" s="348"/>
      <c r="F520" s="348"/>
      <c r="G520" s="348"/>
      <c r="H520" s="348"/>
      <c r="I520" s="348"/>
      <c r="J520" s="348"/>
      <c r="K520" s="348"/>
      <c r="L520" s="294"/>
      <c r="M520" s="329"/>
    </row>
    <row r="521" spans="1:13">
      <c r="A521" s="339" t="s">
        <v>2895</v>
      </c>
      <c r="B521" s="337" t="s">
        <v>158</v>
      </c>
      <c r="C521" s="339" t="s">
        <v>2896</v>
      </c>
      <c r="D521" s="340"/>
      <c r="E521" s="341">
        <v>0</v>
      </c>
      <c r="F521" s="342"/>
      <c r="G521" s="341">
        <v>0</v>
      </c>
      <c r="H521" s="342"/>
      <c r="I521" s="355">
        <v>148736.79999999999</v>
      </c>
      <c r="J521" s="342"/>
      <c r="K521" s="355">
        <v>148736.79999999999</v>
      </c>
      <c r="L521" s="294" t="e">
        <f>VLOOKUP(A521,#REF!,3,0)</f>
        <v>#REF!</v>
      </c>
      <c r="M521" s="329">
        <f t="shared" si="6"/>
        <v>148736.79999999999</v>
      </c>
    </row>
    <row r="522" spans="1:13">
      <c r="A522" s="339" t="s">
        <v>2897</v>
      </c>
      <c r="B522" s="337" t="s">
        <v>158</v>
      </c>
      <c r="C522" s="339" t="s">
        <v>2898</v>
      </c>
      <c r="D522" s="340"/>
      <c r="E522" s="341">
        <v>0</v>
      </c>
      <c r="F522" s="342"/>
      <c r="G522" s="341">
        <v>0</v>
      </c>
      <c r="H522" s="342"/>
      <c r="I522" s="355">
        <v>148736.79999999999</v>
      </c>
      <c r="J522" s="342"/>
      <c r="K522" s="355">
        <v>148736.79999999999</v>
      </c>
      <c r="L522" s="294" t="e">
        <f>VLOOKUP(A522,#REF!,3,0)</f>
        <v>#REF!</v>
      </c>
      <c r="M522" s="329">
        <f t="shared" si="6"/>
        <v>148736.79999999999</v>
      </c>
    </row>
    <row r="523" spans="1:13">
      <c r="A523" s="343" t="s">
        <v>2899</v>
      </c>
      <c r="B523" s="337" t="s">
        <v>158</v>
      </c>
      <c r="C523" s="343" t="s">
        <v>2870</v>
      </c>
      <c r="D523" s="344"/>
      <c r="E523" s="345">
        <v>0</v>
      </c>
      <c r="F523" s="346"/>
      <c r="G523" s="345">
        <v>0</v>
      </c>
      <c r="H523" s="346"/>
      <c r="I523" s="356">
        <v>148736.79999999999</v>
      </c>
      <c r="J523" s="346"/>
      <c r="K523" s="356">
        <v>148736.79999999999</v>
      </c>
      <c r="L523" s="294" t="e">
        <f>VLOOKUP(A523,#REF!,3,0)</f>
        <v>#REF!</v>
      </c>
      <c r="M523" s="329">
        <f t="shared" si="6"/>
        <v>148736.79999999999</v>
      </c>
    </row>
    <row r="524" spans="1:13">
      <c r="A524" s="349" t="s">
        <v>1877</v>
      </c>
      <c r="B524" s="350"/>
      <c r="C524" s="350"/>
      <c r="D524" s="350"/>
      <c r="E524" s="350"/>
      <c r="F524" s="350"/>
      <c r="G524" s="350"/>
      <c r="H524" s="350"/>
      <c r="I524" s="350"/>
      <c r="J524" s="350"/>
      <c r="K524" s="350"/>
      <c r="L524" s="294"/>
      <c r="M524" s="329"/>
    </row>
    <row r="525" spans="1:13" ht="15">
      <c r="A525" s="351" t="s">
        <v>264</v>
      </c>
      <c r="B525" s="352"/>
      <c r="C525" s="352"/>
      <c r="D525" s="353" t="s">
        <v>4767</v>
      </c>
      <c r="E525" s="336"/>
      <c r="F525" s="351" t="s">
        <v>542</v>
      </c>
      <c r="G525" s="352"/>
      <c r="H525" s="352"/>
      <c r="I525" s="352"/>
      <c r="J525" s="352"/>
      <c r="K525" s="357">
        <v>8238573.0199999996</v>
      </c>
      <c r="L525" s="294"/>
      <c r="M525" s="329"/>
    </row>
    <row r="526" spans="1:13" ht="15">
      <c r="A526" s="351" t="s">
        <v>742</v>
      </c>
      <c r="B526" s="352"/>
      <c r="C526" s="352"/>
      <c r="D526" s="353" t="s">
        <v>4768</v>
      </c>
      <c r="E526" s="336"/>
      <c r="F526" s="351" t="s">
        <v>1793</v>
      </c>
      <c r="G526" s="352"/>
      <c r="H526" s="352"/>
      <c r="I526" s="352"/>
      <c r="J526" s="352"/>
      <c r="K526" s="357">
        <v>10166984.51</v>
      </c>
    </row>
    <row r="527" spans="1:13" ht="15">
      <c r="A527" s="351"/>
      <c r="B527" s="352"/>
      <c r="C527" s="352"/>
      <c r="D527" s="353" t="s">
        <v>158</v>
      </c>
      <c r="E527" s="336"/>
      <c r="F527" s="351" t="s">
        <v>158</v>
      </c>
      <c r="G527" s="352"/>
      <c r="H527" s="352"/>
      <c r="I527" s="352"/>
      <c r="J527" s="352"/>
      <c r="K527" s="353"/>
    </row>
    <row r="528" spans="1:13" ht="15">
      <c r="A528" s="351" t="s">
        <v>1878</v>
      </c>
      <c r="B528" s="352"/>
      <c r="C528" s="352"/>
      <c r="D528" s="353" t="s">
        <v>4769</v>
      </c>
      <c r="E528" s="336"/>
      <c r="F528" s="351" t="s">
        <v>1880</v>
      </c>
      <c r="G528" s="352"/>
      <c r="H528" s="352"/>
      <c r="I528" s="352"/>
      <c r="J528" s="352"/>
      <c r="K528" s="357">
        <v>14673383.4</v>
      </c>
    </row>
    <row r="529" spans="1:11" ht="15">
      <c r="A529" s="336"/>
      <c r="B529" s="336"/>
      <c r="C529" s="336"/>
      <c r="D529" s="351" t="s">
        <v>1881</v>
      </c>
      <c r="E529" s="352"/>
      <c r="F529" s="353" t="s">
        <v>290</v>
      </c>
      <c r="G529" s="354"/>
      <c r="H529" s="336"/>
      <c r="I529" s="336"/>
      <c r="J529" s="336"/>
      <c r="K529" s="336"/>
    </row>
    <row r="530" spans="1:11" ht="15">
      <c r="A530" s="336"/>
      <c r="B530" s="336"/>
      <c r="C530" s="336"/>
      <c r="D530" s="351" t="s">
        <v>1882</v>
      </c>
      <c r="E530" s="352"/>
      <c r="F530" s="353" t="s">
        <v>290</v>
      </c>
      <c r="G530" s="354"/>
      <c r="H530" s="336"/>
      <c r="I530" s="336"/>
      <c r="J530" s="336"/>
      <c r="K530" s="336"/>
    </row>
    <row r="531" spans="1:11">
      <c r="A531" s="337"/>
      <c r="B531" s="338"/>
      <c r="C531" s="338"/>
      <c r="D531" s="338"/>
      <c r="E531" s="338"/>
      <c r="F531" s="338"/>
      <c r="G531" s="338"/>
      <c r="H531" s="338"/>
      <c r="I531" s="338"/>
      <c r="J531" s="338"/>
      <c r="K531" s="338"/>
    </row>
  </sheetData>
  <autoFilter ref="A1:L531" xr:uid="{00000000-0009-0000-0000-000014000000}"/>
  <pageMargins left="0.3611111111111111" right="0.3611111111111111" top="0.3611111111111111" bottom="0.3611111111111111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15"/>
  <sheetViews>
    <sheetView showGridLines="0" topLeftCell="A253" workbookViewId="0">
      <selection activeCell="L321" sqref="L321"/>
    </sheetView>
  </sheetViews>
  <sheetFormatPr defaultRowHeight="12"/>
  <cols>
    <col min="1" max="1" width="15.85546875" style="235" bestFit="1" customWidth="1"/>
    <col min="2" max="2" width="3.7109375" style="235" customWidth="1"/>
    <col min="3" max="3" width="44.28515625" style="235" bestFit="1" customWidth="1"/>
    <col min="4" max="4" width="3.7109375" style="235" customWidth="1"/>
    <col min="5" max="5" width="12.28515625" style="235" bestFit="1" customWidth="1"/>
    <col min="6" max="6" width="3.7109375" style="235" customWidth="1"/>
    <col min="7" max="7" width="10" style="235" bestFit="1" customWidth="1"/>
    <col min="8" max="8" width="3.7109375" style="235" customWidth="1"/>
    <col min="9" max="9" width="10" style="235" bestFit="1" customWidth="1"/>
    <col min="10" max="10" width="3.7109375" style="235" customWidth="1"/>
    <col min="11" max="11" width="12.28515625" style="235" bestFit="1" customWidth="1"/>
    <col min="12" max="12" width="7.28515625" style="263" customWidth="1"/>
    <col min="13" max="256" width="9.140625" style="235"/>
    <col min="257" max="257" width="15.85546875" style="235" bestFit="1" customWidth="1"/>
    <col min="258" max="258" width="3.7109375" style="235" customWidth="1"/>
    <col min="259" max="259" width="44.28515625" style="235" bestFit="1" customWidth="1"/>
    <col min="260" max="260" width="3.7109375" style="235" customWidth="1"/>
    <col min="261" max="261" width="12.28515625" style="235" bestFit="1" customWidth="1"/>
    <col min="262" max="262" width="3.7109375" style="235" customWidth="1"/>
    <col min="263" max="263" width="10" style="235" bestFit="1" customWidth="1"/>
    <col min="264" max="264" width="3.7109375" style="235" customWidth="1"/>
    <col min="265" max="265" width="10" style="235" bestFit="1" customWidth="1"/>
    <col min="266" max="266" width="3.7109375" style="235" customWidth="1"/>
    <col min="267" max="267" width="12.28515625" style="235" bestFit="1" customWidth="1"/>
    <col min="268" max="268" width="7.28515625" style="235" customWidth="1"/>
    <col min="269" max="512" width="9.140625" style="235"/>
    <col min="513" max="513" width="15.85546875" style="235" bestFit="1" customWidth="1"/>
    <col min="514" max="514" width="3.7109375" style="235" customWidth="1"/>
    <col min="515" max="515" width="44.28515625" style="235" bestFit="1" customWidth="1"/>
    <col min="516" max="516" width="3.7109375" style="235" customWidth="1"/>
    <col min="517" max="517" width="12.28515625" style="235" bestFit="1" customWidth="1"/>
    <col min="518" max="518" width="3.7109375" style="235" customWidth="1"/>
    <col min="519" max="519" width="10" style="235" bestFit="1" customWidth="1"/>
    <col min="520" max="520" width="3.7109375" style="235" customWidth="1"/>
    <col min="521" max="521" width="10" style="235" bestFit="1" customWidth="1"/>
    <col min="522" max="522" width="3.7109375" style="235" customWidth="1"/>
    <col min="523" max="523" width="12.28515625" style="235" bestFit="1" customWidth="1"/>
    <col min="524" max="524" width="7.28515625" style="235" customWidth="1"/>
    <col min="525" max="768" width="9.140625" style="235"/>
    <col min="769" max="769" width="15.85546875" style="235" bestFit="1" customWidth="1"/>
    <col min="770" max="770" width="3.7109375" style="235" customWidth="1"/>
    <col min="771" max="771" width="44.28515625" style="235" bestFit="1" customWidth="1"/>
    <col min="772" max="772" width="3.7109375" style="235" customWidth="1"/>
    <col min="773" max="773" width="12.28515625" style="235" bestFit="1" customWidth="1"/>
    <col min="774" max="774" width="3.7109375" style="235" customWidth="1"/>
    <col min="775" max="775" width="10" style="235" bestFit="1" customWidth="1"/>
    <col min="776" max="776" width="3.7109375" style="235" customWidth="1"/>
    <col min="777" max="777" width="10" style="235" bestFit="1" customWidth="1"/>
    <col min="778" max="778" width="3.7109375" style="235" customWidth="1"/>
    <col min="779" max="779" width="12.28515625" style="235" bestFit="1" customWidth="1"/>
    <col min="780" max="780" width="7.28515625" style="235" customWidth="1"/>
    <col min="781" max="1024" width="9.140625" style="235"/>
    <col min="1025" max="1025" width="15.85546875" style="235" bestFit="1" customWidth="1"/>
    <col min="1026" max="1026" width="3.7109375" style="235" customWidth="1"/>
    <col min="1027" max="1027" width="44.28515625" style="235" bestFit="1" customWidth="1"/>
    <col min="1028" max="1028" width="3.7109375" style="235" customWidth="1"/>
    <col min="1029" max="1029" width="12.28515625" style="235" bestFit="1" customWidth="1"/>
    <col min="1030" max="1030" width="3.7109375" style="235" customWidth="1"/>
    <col min="1031" max="1031" width="10" style="235" bestFit="1" customWidth="1"/>
    <col min="1032" max="1032" width="3.7109375" style="235" customWidth="1"/>
    <col min="1033" max="1033" width="10" style="235" bestFit="1" customWidth="1"/>
    <col min="1034" max="1034" width="3.7109375" style="235" customWidth="1"/>
    <col min="1035" max="1035" width="12.28515625" style="235" bestFit="1" customWidth="1"/>
    <col min="1036" max="1036" width="7.28515625" style="235" customWidth="1"/>
    <col min="1037" max="1280" width="9.140625" style="235"/>
    <col min="1281" max="1281" width="15.85546875" style="235" bestFit="1" customWidth="1"/>
    <col min="1282" max="1282" width="3.7109375" style="235" customWidth="1"/>
    <col min="1283" max="1283" width="44.28515625" style="235" bestFit="1" customWidth="1"/>
    <col min="1284" max="1284" width="3.7109375" style="235" customWidth="1"/>
    <col min="1285" max="1285" width="12.28515625" style="235" bestFit="1" customWidth="1"/>
    <col min="1286" max="1286" width="3.7109375" style="235" customWidth="1"/>
    <col min="1287" max="1287" width="10" style="235" bestFit="1" customWidth="1"/>
    <col min="1288" max="1288" width="3.7109375" style="235" customWidth="1"/>
    <col min="1289" max="1289" width="10" style="235" bestFit="1" customWidth="1"/>
    <col min="1290" max="1290" width="3.7109375" style="235" customWidth="1"/>
    <col min="1291" max="1291" width="12.28515625" style="235" bestFit="1" customWidth="1"/>
    <col min="1292" max="1292" width="7.28515625" style="235" customWidth="1"/>
    <col min="1293" max="1536" width="9.140625" style="235"/>
    <col min="1537" max="1537" width="15.85546875" style="235" bestFit="1" customWidth="1"/>
    <col min="1538" max="1538" width="3.7109375" style="235" customWidth="1"/>
    <col min="1539" max="1539" width="44.28515625" style="235" bestFit="1" customWidth="1"/>
    <col min="1540" max="1540" width="3.7109375" style="235" customWidth="1"/>
    <col min="1541" max="1541" width="12.28515625" style="235" bestFit="1" customWidth="1"/>
    <col min="1542" max="1542" width="3.7109375" style="235" customWidth="1"/>
    <col min="1543" max="1543" width="10" style="235" bestFit="1" customWidth="1"/>
    <col min="1544" max="1544" width="3.7109375" style="235" customWidth="1"/>
    <col min="1545" max="1545" width="10" style="235" bestFit="1" customWidth="1"/>
    <col min="1546" max="1546" width="3.7109375" style="235" customWidth="1"/>
    <col min="1547" max="1547" width="12.28515625" style="235" bestFit="1" customWidth="1"/>
    <col min="1548" max="1548" width="7.28515625" style="235" customWidth="1"/>
    <col min="1549" max="1792" width="9.140625" style="235"/>
    <col min="1793" max="1793" width="15.85546875" style="235" bestFit="1" customWidth="1"/>
    <col min="1794" max="1794" width="3.7109375" style="235" customWidth="1"/>
    <col min="1795" max="1795" width="44.28515625" style="235" bestFit="1" customWidth="1"/>
    <col min="1796" max="1796" width="3.7109375" style="235" customWidth="1"/>
    <col min="1797" max="1797" width="12.28515625" style="235" bestFit="1" customWidth="1"/>
    <col min="1798" max="1798" width="3.7109375" style="235" customWidth="1"/>
    <col min="1799" max="1799" width="10" style="235" bestFit="1" customWidth="1"/>
    <col min="1800" max="1800" width="3.7109375" style="235" customWidth="1"/>
    <col min="1801" max="1801" width="10" style="235" bestFit="1" customWidth="1"/>
    <col min="1802" max="1802" width="3.7109375" style="235" customWidth="1"/>
    <col min="1803" max="1803" width="12.28515625" style="235" bestFit="1" customWidth="1"/>
    <col min="1804" max="1804" width="7.28515625" style="235" customWidth="1"/>
    <col min="1805" max="2048" width="9.140625" style="235"/>
    <col min="2049" max="2049" width="15.85546875" style="235" bestFit="1" customWidth="1"/>
    <col min="2050" max="2050" width="3.7109375" style="235" customWidth="1"/>
    <col min="2051" max="2051" width="44.28515625" style="235" bestFit="1" customWidth="1"/>
    <col min="2052" max="2052" width="3.7109375" style="235" customWidth="1"/>
    <col min="2053" max="2053" width="12.28515625" style="235" bestFit="1" customWidth="1"/>
    <col min="2054" max="2054" width="3.7109375" style="235" customWidth="1"/>
    <col min="2055" max="2055" width="10" style="235" bestFit="1" customWidth="1"/>
    <col min="2056" max="2056" width="3.7109375" style="235" customWidth="1"/>
    <col min="2057" max="2057" width="10" style="235" bestFit="1" customWidth="1"/>
    <col min="2058" max="2058" width="3.7109375" style="235" customWidth="1"/>
    <col min="2059" max="2059" width="12.28515625" style="235" bestFit="1" customWidth="1"/>
    <col min="2060" max="2060" width="7.28515625" style="235" customWidth="1"/>
    <col min="2061" max="2304" width="9.140625" style="235"/>
    <col min="2305" max="2305" width="15.85546875" style="235" bestFit="1" customWidth="1"/>
    <col min="2306" max="2306" width="3.7109375" style="235" customWidth="1"/>
    <col min="2307" max="2307" width="44.28515625" style="235" bestFit="1" customWidth="1"/>
    <col min="2308" max="2308" width="3.7109375" style="235" customWidth="1"/>
    <col min="2309" max="2309" width="12.28515625" style="235" bestFit="1" customWidth="1"/>
    <col min="2310" max="2310" width="3.7109375" style="235" customWidth="1"/>
    <col min="2311" max="2311" width="10" style="235" bestFit="1" customWidth="1"/>
    <col min="2312" max="2312" width="3.7109375" style="235" customWidth="1"/>
    <col min="2313" max="2313" width="10" style="235" bestFit="1" customWidth="1"/>
    <col min="2314" max="2314" width="3.7109375" style="235" customWidth="1"/>
    <col min="2315" max="2315" width="12.28515625" style="235" bestFit="1" customWidth="1"/>
    <col min="2316" max="2316" width="7.28515625" style="235" customWidth="1"/>
    <col min="2317" max="2560" width="9.140625" style="235"/>
    <col min="2561" max="2561" width="15.85546875" style="235" bestFit="1" customWidth="1"/>
    <col min="2562" max="2562" width="3.7109375" style="235" customWidth="1"/>
    <col min="2563" max="2563" width="44.28515625" style="235" bestFit="1" customWidth="1"/>
    <col min="2564" max="2564" width="3.7109375" style="235" customWidth="1"/>
    <col min="2565" max="2565" width="12.28515625" style="235" bestFit="1" customWidth="1"/>
    <col min="2566" max="2566" width="3.7109375" style="235" customWidth="1"/>
    <col min="2567" max="2567" width="10" style="235" bestFit="1" customWidth="1"/>
    <col min="2568" max="2568" width="3.7109375" style="235" customWidth="1"/>
    <col min="2569" max="2569" width="10" style="235" bestFit="1" customWidth="1"/>
    <col min="2570" max="2570" width="3.7109375" style="235" customWidth="1"/>
    <col min="2571" max="2571" width="12.28515625" style="235" bestFit="1" customWidth="1"/>
    <col min="2572" max="2572" width="7.28515625" style="235" customWidth="1"/>
    <col min="2573" max="2816" width="9.140625" style="235"/>
    <col min="2817" max="2817" width="15.85546875" style="235" bestFit="1" customWidth="1"/>
    <col min="2818" max="2818" width="3.7109375" style="235" customWidth="1"/>
    <col min="2819" max="2819" width="44.28515625" style="235" bestFit="1" customWidth="1"/>
    <col min="2820" max="2820" width="3.7109375" style="235" customWidth="1"/>
    <col min="2821" max="2821" width="12.28515625" style="235" bestFit="1" customWidth="1"/>
    <col min="2822" max="2822" width="3.7109375" style="235" customWidth="1"/>
    <col min="2823" max="2823" width="10" style="235" bestFit="1" customWidth="1"/>
    <col min="2824" max="2824" width="3.7109375" style="235" customWidth="1"/>
    <col min="2825" max="2825" width="10" style="235" bestFit="1" customWidth="1"/>
    <col min="2826" max="2826" width="3.7109375" style="235" customWidth="1"/>
    <col min="2827" max="2827" width="12.28515625" style="235" bestFit="1" customWidth="1"/>
    <col min="2828" max="2828" width="7.28515625" style="235" customWidth="1"/>
    <col min="2829" max="3072" width="9.140625" style="235"/>
    <col min="3073" max="3073" width="15.85546875" style="235" bestFit="1" customWidth="1"/>
    <col min="3074" max="3074" width="3.7109375" style="235" customWidth="1"/>
    <col min="3075" max="3075" width="44.28515625" style="235" bestFit="1" customWidth="1"/>
    <col min="3076" max="3076" width="3.7109375" style="235" customWidth="1"/>
    <col min="3077" max="3077" width="12.28515625" style="235" bestFit="1" customWidth="1"/>
    <col min="3078" max="3078" width="3.7109375" style="235" customWidth="1"/>
    <col min="3079" max="3079" width="10" style="235" bestFit="1" customWidth="1"/>
    <col min="3080" max="3080" width="3.7109375" style="235" customWidth="1"/>
    <col min="3081" max="3081" width="10" style="235" bestFit="1" customWidth="1"/>
    <col min="3082" max="3082" width="3.7109375" style="235" customWidth="1"/>
    <col min="3083" max="3083" width="12.28515625" style="235" bestFit="1" customWidth="1"/>
    <col min="3084" max="3084" width="7.28515625" style="235" customWidth="1"/>
    <col min="3085" max="3328" width="9.140625" style="235"/>
    <col min="3329" max="3329" width="15.85546875" style="235" bestFit="1" customWidth="1"/>
    <col min="3330" max="3330" width="3.7109375" style="235" customWidth="1"/>
    <col min="3331" max="3331" width="44.28515625" style="235" bestFit="1" customWidth="1"/>
    <col min="3332" max="3332" width="3.7109375" style="235" customWidth="1"/>
    <col min="3333" max="3333" width="12.28515625" style="235" bestFit="1" customWidth="1"/>
    <col min="3334" max="3334" width="3.7109375" style="235" customWidth="1"/>
    <col min="3335" max="3335" width="10" style="235" bestFit="1" customWidth="1"/>
    <col min="3336" max="3336" width="3.7109375" style="235" customWidth="1"/>
    <col min="3337" max="3337" width="10" style="235" bestFit="1" customWidth="1"/>
    <col min="3338" max="3338" width="3.7109375" style="235" customWidth="1"/>
    <col min="3339" max="3339" width="12.28515625" style="235" bestFit="1" customWidth="1"/>
    <col min="3340" max="3340" width="7.28515625" style="235" customWidth="1"/>
    <col min="3341" max="3584" width="9.140625" style="235"/>
    <col min="3585" max="3585" width="15.85546875" style="235" bestFit="1" customWidth="1"/>
    <col min="3586" max="3586" width="3.7109375" style="235" customWidth="1"/>
    <col min="3587" max="3587" width="44.28515625" style="235" bestFit="1" customWidth="1"/>
    <col min="3588" max="3588" width="3.7109375" style="235" customWidth="1"/>
    <col min="3589" max="3589" width="12.28515625" style="235" bestFit="1" customWidth="1"/>
    <col min="3590" max="3590" width="3.7109375" style="235" customWidth="1"/>
    <col min="3591" max="3591" width="10" style="235" bestFit="1" customWidth="1"/>
    <col min="3592" max="3592" width="3.7109375" style="235" customWidth="1"/>
    <col min="3593" max="3593" width="10" style="235" bestFit="1" customWidth="1"/>
    <col min="3594" max="3594" width="3.7109375" style="235" customWidth="1"/>
    <col min="3595" max="3595" width="12.28515625" style="235" bestFit="1" customWidth="1"/>
    <col min="3596" max="3596" width="7.28515625" style="235" customWidth="1"/>
    <col min="3597" max="3840" width="9.140625" style="235"/>
    <col min="3841" max="3841" width="15.85546875" style="235" bestFit="1" customWidth="1"/>
    <col min="3842" max="3842" width="3.7109375" style="235" customWidth="1"/>
    <col min="3843" max="3843" width="44.28515625" style="235" bestFit="1" customWidth="1"/>
    <col min="3844" max="3844" width="3.7109375" style="235" customWidth="1"/>
    <col min="3845" max="3845" width="12.28515625" style="235" bestFit="1" customWidth="1"/>
    <col min="3846" max="3846" width="3.7109375" style="235" customWidth="1"/>
    <col min="3847" max="3847" width="10" style="235" bestFit="1" customWidth="1"/>
    <col min="3848" max="3848" width="3.7109375" style="235" customWidth="1"/>
    <col min="3849" max="3849" width="10" style="235" bestFit="1" customWidth="1"/>
    <col min="3850" max="3850" width="3.7109375" style="235" customWidth="1"/>
    <col min="3851" max="3851" width="12.28515625" style="235" bestFit="1" customWidth="1"/>
    <col min="3852" max="3852" width="7.28515625" style="235" customWidth="1"/>
    <col min="3853" max="4096" width="9.140625" style="235"/>
    <col min="4097" max="4097" width="15.85546875" style="235" bestFit="1" customWidth="1"/>
    <col min="4098" max="4098" width="3.7109375" style="235" customWidth="1"/>
    <col min="4099" max="4099" width="44.28515625" style="235" bestFit="1" customWidth="1"/>
    <col min="4100" max="4100" width="3.7109375" style="235" customWidth="1"/>
    <col min="4101" max="4101" width="12.28515625" style="235" bestFit="1" customWidth="1"/>
    <col min="4102" max="4102" width="3.7109375" style="235" customWidth="1"/>
    <col min="4103" max="4103" width="10" style="235" bestFit="1" customWidth="1"/>
    <col min="4104" max="4104" width="3.7109375" style="235" customWidth="1"/>
    <col min="4105" max="4105" width="10" style="235" bestFit="1" customWidth="1"/>
    <col min="4106" max="4106" width="3.7109375" style="235" customWidth="1"/>
    <col min="4107" max="4107" width="12.28515625" style="235" bestFit="1" customWidth="1"/>
    <col min="4108" max="4108" width="7.28515625" style="235" customWidth="1"/>
    <col min="4109" max="4352" width="9.140625" style="235"/>
    <col min="4353" max="4353" width="15.85546875" style="235" bestFit="1" customWidth="1"/>
    <col min="4354" max="4354" width="3.7109375" style="235" customWidth="1"/>
    <col min="4355" max="4355" width="44.28515625" style="235" bestFit="1" customWidth="1"/>
    <col min="4356" max="4356" width="3.7109375" style="235" customWidth="1"/>
    <col min="4357" max="4357" width="12.28515625" style="235" bestFit="1" customWidth="1"/>
    <col min="4358" max="4358" width="3.7109375" style="235" customWidth="1"/>
    <col min="4359" max="4359" width="10" style="235" bestFit="1" customWidth="1"/>
    <col min="4360" max="4360" width="3.7109375" style="235" customWidth="1"/>
    <col min="4361" max="4361" width="10" style="235" bestFit="1" customWidth="1"/>
    <col min="4362" max="4362" width="3.7109375" style="235" customWidth="1"/>
    <col min="4363" max="4363" width="12.28515625" style="235" bestFit="1" customWidth="1"/>
    <col min="4364" max="4364" width="7.28515625" style="235" customWidth="1"/>
    <col min="4365" max="4608" width="9.140625" style="235"/>
    <col min="4609" max="4609" width="15.85546875" style="235" bestFit="1" customWidth="1"/>
    <col min="4610" max="4610" width="3.7109375" style="235" customWidth="1"/>
    <col min="4611" max="4611" width="44.28515625" style="235" bestFit="1" customWidth="1"/>
    <col min="4612" max="4612" width="3.7109375" style="235" customWidth="1"/>
    <col min="4613" max="4613" width="12.28515625" style="235" bestFit="1" customWidth="1"/>
    <col min="4614" max="4614" width="3.7109375" style="235" customWidth="1"/>
    <col min="4615" max="4615" width="10" style="235" bestFit="1" customWidth="1"/>
    <col min="4616" max="4616" width="3.7109375" style="235" customWidth="1"/>
    <col min="4617" max="4617" width="10" style="235" bestFit="1" customWidth="1"/>
    <col min="4618" max="4618" width="3.7109375" style="235" customWidth="1"/>
    <col min="4619" max="4619" width="12.28515625" style="235" bestFit="1" customWidth="1"/>
    <col min="4620" max="4620" width="7.28515625" style="235" customWidth="1"/>
    <col min="4621" max="4864" width="9.140625" style="235"/>
    <col min="4865" max="4865" width="15.85546875" style="235" bestFit="1" customWidth="1"/>
    <col min="4866" max="4866" width="3.7109375" style="235" customWidth="1"/>
    <col min="4867" max="4867" width="44.28515625" style="235" bestFit="1" customWidth="1"/>
    <col min="4868" max="4868" width="3.7109375" style="235" customWidth="1"/>
    <col min="4869" max="4869" width="12.28515625" style="235" bestFit="1" customWidth="1"/>
    <col min="4870" max="4870" width="3.7109375" style="235" customWidth="1"/>
    <col min="4871" max="4871" width="10" style="235" bestFit="1" customWidth="1"/>
    <col min="4872" max="4872" width="3.7109375" style="235" customWidth="1"/>
    <col min="4873" max="4873" width="10" style="235" bestFit="1" customWidth="1"/>
    <col min="4874" max="4874" width="3.7109375" style="235" customWidth="1"/>
    <col min="4875" max="4875" width="12.28515625" style="235" bestFit="1" customWidth="1"/>
    <col min="4876" max="4876" width="7.28515625" style="235" customWidth="1"/>
    <col min="4877" max="5120" width="9.140625" style="235"/>
    <col min="5121" max="5121" width="15.85546875" style="235" bestFit="1" customWidth="1"/>
    <col min="5122" max="5122" width="3.7109375" style="235" customWidth="1"/>
    <col min="5123" max="5123" width="44.28515625" style="235" bestFit="1" customWidth="1"/>
    <col min="5124" max="5124" width="3.7109375" style="235" customWidth="1"/>
    <col min="5125" max="5125" width="12.28515625" style="235" bestFit="1" customWidth="1"/>
    <col min="5126" max="5126" width="3.7109375" style="235" customWidth="1"/>
    <col min="5127" max="5127" width="10" style="235" bestFit="1" customWidth="1"/>
    <col min="5128" max="5128" width="3.7109375" style="235" customWidth="1"/>
    <col min="5129" max="5129" width="10" style="235" bestFit="1" customWidth="1"/>
    <col min="5130" max="5130" width="3.7109375" style="235" customWidth="1"/>
    <col min="5131" max="5131" width="12.28515625" style="235" bestFit="1" customWidth="1"/>
    <col min="5132" max="5132" width="7.28515625" style="235" customWidth="1"/>
    <col min="5133" max="5376" width="9.140625" style="235"/>
    <col min="5377" max="5377" width="15.85546875" style="235" bestFit="1" customWidth="1"/>
    <col min="5378" max="5378" width="3.7109375" style="235" customWidth="1"/>
    <col min="5379" max="5379" width="44.28515625" style="235" bestFit="1" customWidth="1"/>
    <col min="5380" max="5380" width="3.7109375" style="235" customWidth="1"/>
    <col min="5381" max="5381" width="12.28515625" style="235" bestFit="1" customWidth="1"/>
    <col min="5382" max="5382" width="3.7109375" style="235" customWidth="1"/>
    <col min="5383" max="5383" width="10" style="235" bestFit="1" customWidth="1"/>
    <col min="5384" max="5384" width="3.7109375" style="235" customWidth="1"/>
    <col min="5385" max="5385" width="10" style="235" bestFit="1" customWidth="1"/>
    <col min="5386" max="5386" width="3.7109375" style="235" customWidth="1"/>
    <col min="5387" max="5387" width="12.28515625" style="235" bestFit="1" customWidth="1"/>
    <col min="5388" max="5388" width="7.28515625" style="235" customWidth="1"/>
    <col min="5389" max="5632" width="9.140625" style="235"/>
    <col min="5633" max="5633" width="15.85546875" style="235" bestFit="1" customWidth="1"/>
    <col min="5634" max="5634" width="3.7109375" style="235" customWidth="1"/>
    <col min="5635" max="5635" width="44.28515625" style="235" bestFit="1" customWidth="1"/>
    <col min="5636" max="5636" width="3.7109375" style="235" customWidth="1"/>
    <col min="5637" max="5637" width="12.28515625" style="235" bestFit="1" customWidth="1"/>
    <col min="5638" max="5638" width="3.7109375" style="235" customWidth="1"/>
    <col min="5639" max="5639" width="10" style="235" bestFit="1" customWidth="1"/>
    <col min="5640" max="5640" width="3.7109375" style="235" customWidth="1"/>
    <col min="5641" max="5641" width="10" style="235" bestFit="1" customWidth="1"/>
    <col min="5642" max="5642" width="3.7109375" style="235" customWidth="1"/>
    <col min="5643" max="5643" width="12.28515625" style="235" bestFit="1" customWidth="1"/>
    <col min="5644" max="5644" width="7.28515625" style="235" customWidth="1"/>
    <col min="5645" max="5888" width="9.140625" style="235"/>
    <col min="5889" max="5889" width="15.85546875" style="235" bestFit="1" customWidth="1"/>
    <col min="5890" max="5890" width="3.7109375" style="235" customWidth="1"/>
    <col min="5891" max="5891" width="44.28515625" style="235" bestFit="1" customWidth="1"/>
    <col min="5892" max="5892" width="3.7109375" style="235" customWidth="1"/>
    <col min="5893" max="5893" width="12.28515625" style="235" bestFit="1" customWidth="1"/>
    <col min="5894" max="5894" width="3.7109375" style="235" customWidth="1"/>
    <col min="5895" max="5895" width="10" style="235" bestFit="1" customWidth="1"/>
    <col min="5896" max="5896" width="3.7109375" style="235" customWidth="1"/>
    <col min="5897" max="5897" width="10" style="235" bestFit="1" customWidth="1"/>
    <col min="5898" max="5898" width="3.7109375" style="235" customWidth="1"/>
    <col min="5899" max="5899" width="12.28515625" style="235" bestFit="1" customWidth="1"/>
    <col min="5900" max="5900" width="7.28515625" style="235" customWidth="1"/>
    <col min="5901" max="6144" width="9.140625" style="235"/>
    <col min="6145" max="6145" width="15.85546875" style="235" bestFit="1" customWidth="1"/>
    <col min="6146" max="6146" width="3.7109375" style="235" customWidth="1"/>
    <col min="6147" max="6147" width="44.28515625" style="235" bestFit="1" customWidth="1"/>
    <col min="6148" max="6148" width="3.7109375" style="235" customWidth="1"/>
    <col min="6149" max="6149" width="12.28515625" style="235" bestFit="1" customWidth="1"/>
    <col min="6150" max="6150" width="3.7109375" style="235" customWidth="1"/>
    <col min="6151" max="6151" width="10" style="235" bestFit="1" customWidth="1"/>
    <col min="6152" max="6152" width="3.7109375" style="235" customWidth="1"/>
    <col min="6153" max="6153" width="10" style="235" bestFit="1" customWidth="1"/>
    <col min="6154" max="6154" width="3.7109375" style="235" customWidth="1"/>
    <col min="6155" max="6155" width="12.28515625" style="235" bestFit="1" customWidth="1"/>
    <col min="6156" max="6156" width="7.28515625" style="235" customWidth="1"/>
    <col min="6157" max="6400" width="9.140625" style="235"/>
    <col min="6401" max="6401" width="15.85546875" style="235" bestFit="1" customWidth="1"/>
    <col min="6402" max="6402" width="3.7109375" style="235" customWidth="1"/>
    <col min="6403" max="6403" width="44.28515625" style="235" bestFit="1" customWidth="1"/>
    <col min="6404" max="6404" width="3.7109375" style="235" customWidth="1"/>
    <col min="6405" max="6405" width="12.28515625" style="235" bestFit="1" customWidth="1"/>
    <col min="6406" max="6406" width="3.7109375" style="235" customWidth="1"/>
    <col min="6407" max="6407" width="10" style="235" bestFit="1" customWidth="1"/>
    <col min="6408" max="6408" width="3.7109375" style="235" customWidth="1"/>
    <col min="6409" max="6409" width="10" style="235" bestFit="1" customWidth="1"/>
    <col min="6410" max="6410" width="3.7109375" style="235" customWidth="1"/>
    <col min="6411" max="6411" width="12.28515625" style="235" bestFit="1" customWidth="1"/>
    <col min="6412" max="6412" width="7.28515625" style="235" customWidth="1"/>
    <col min="6413" max="6656" width="9.140625" style="235"/>
    <col min="6657" max="6657" width="15.85546875" style="235" bestFit="1" customWidth="1"/>
    <col min="6658" max="6658" width="3.7109375" style="235" customWidth="1"/>
    <col min="6659" max="6659" width="44.28515625" style="235" bestFit="1" customWidth="1"/>
    <col min="6660" max="6660" width="3.7109375" style="235" customWidth="1"/>
    <col min="6661" max="6661" width="12.28515625" style="235" bestFit="1" customWidth="1"/>
    <col min="6662" max="6662" width="3.7109375" style="235" customWidth="1"/>
    <col min="6663" max="6663" width="10" style="235" bestFit="1" customWidth="1"/>
    <col min="6664" max="6664" width="3.7109375" style="235" customWidth="1"/>
    <col min="6665" max="6665" width="10" style="235" bestFit="1" customWidth="1"/>
    <col min="6666" max="6666" width="3.7109375" style="235" customWidth="1"/>
    <col min="6667" max="6667" width="12.28515625" style="235" bestFit="1" customWidth="1"/>
    <col min="6668" max="6668" width="7.28515625" style="235" customWidth="1"/>
    <col min="6669" max="6912" width="9.140625" style="235"/>
    <col min="6913" max="6913" width="15.85546875" style="235" bestFit="1" customWidth="1"/>
    <col min="6914" max="6914" width="3.7109375" style="235" customWidth="1"/>
    <col min="6915" max="6915" width="44.28515625" style="235" bestFit="1" customWidth="1"/>
    <col min="6916" max="6916" width="3.7109375" style="235" customWidth="1"/>
    <col min="6917" max="6917" width="12.28515625" style="235" bestFit="1" customWidth="1"/>
    <col min="6918" max="6918" width="3.7109375" style="235" customWidth="1"/>
    <col min="6919" max="6919" width="10" style="235" bestFit="1" customWidth="1"/>
    <col min="6920" max="6920" width="3.7109375" style="235" customWidth="1"/>
    <col min="6921" max="6921" width="10" style="235" bestFit="1" customWidth="1"/>
    <col min="6922" max="6922" width="3.7109375" style="235" customWidth="1"/>
    <col min="6923" max="6923" width="12.28515625" style="235" bestFit="1" customWidth="1"/>
    <col min="6924" max="6924" width="7.28515625" style="235" customWidth="1"/>
    <col min="6925" max="7168" width="9.140625" style="235"/>
    <col min="7169" max="7169" width="15.85546875" style="235" bestFit="1" customWidth="1"/>
    <col min="7170" max="7170" width="3.7109375" style="235" customWidth="1"/>
    <col min="7171" max="7171" width="44.28515625" style="235" bestFit="1" customWidth="1"/>
    <col min="7172" max="7172" width="3.7109375" style="235" customWidth="1"/>
    <col min="7173" max="7173" width="12.28515625" style="235" bestFit="1" customWidth="1"/>
    <col min="7174" max="7174" width="3.7109375" style="235" customWidth="1"/>
    <col min="7175" max="7175" width="10" style="235" bestFit="1" customWidth="1"/>
    <col min="7176" max="7176" width="3.7109375" style="235" customWidth="1"/>
    <col min="7177" max="7177" width="10" style="235" bestFit="1" customWidth="1"/>
    <col min="7178" max="7178" width="3.7109375" style="235" customWidth="1"/>
    <col min="7179" max="7179" width="12.28515625" style="235" bestFit="1" customWidth="1"/>
    <col min="7180" max="7180" width="7.28515625" style="235" customWidth="1"/>
    <col min="7181" max="7424" width="9.140625" style="235"/>
    <col min="7425" max="7425" width="15.85546875" style="235" bestFit="1" customWidth="1"/>
    <col min="7426" max="7426" width="3.7109375" style="235" customWidth="1"/>
    <col min="7427" max="7427" width="44.28515625" style="235" bestFit="1" customWidth="1"/>
    <col min="7428" max="7428" width="3.7109375" style="235" customWidth="1"/>
    <col min="7429" max="7429" width="12.28515625" style="235" bestFit="1" customWidth="1"/>
    <col min="7430" max="7430" width="3.7109375" style="235" customWidth="1"/>
    <col min="7431" max="7431" width="10" style="235" bestFit="1" customWidth="1"/>
    <col min="7432" max="7432" width="3.7109375" style="235" customWidth="1"/>
    <col min="7433" max="7433" width="10" style="235" bestFit="1" customWidth="1"/>
    <col min="7434" max="7434" width="3.7109375" style="235" customWidth="1"/>
    <col min="7435" max="7435" width="12.28515625" style="235" bestFit="1" customWidth="1"/>
    <col min="7436" max="7436" width="7.28515625" style="235" customWidth="1"/>
    <col min="7437" max="7680" width="9.140625" style="235"/>
    <col min="7681" max="7681" width="15.85546875" style="235" bestFit="1" customWidth="1"/>
    <col min="7682" max="7682" width="3.7109375" style="235" customWidth="1"/>
    <col min="7683" max="7683" width="44.28515625" style="235" bestFit="1" customWidth="1"/>
    <col min="7684" max="7684" width="3.7109375" style="235" customWidth="1"/>
    <col min="7685" max="7685" width="12.28515625" style="235" bestFit="1" customWidth="1"/>
    <col min="7686" max="7686" width="3.7109375" style="235" customWidth="1"/>
    <col min="7687" max="7687" width="10" style="235" bestFit="1" customWidth="1"/>
    <col min="7688" max="7688" width="3.7109375" style="235" customWidth="1"/>
    <col min="7689" max="7689" width="10" style="235" bestFit="1" customWidth="1"/>
    <col min="7690" max="7690" width="3.7109375" style="235" customWidth="1"/>
    <col min="7691" max="7691" width="12.28515625" style="235" bestFit="1" customWidth="1"/>
    <col min="7692" max="7692" width="7.28515625" style="235" customWidth="1"/>
    <col min="7693" max="7936" width="9.140625" style="235"/>
    <col min="7937" max="7937" width="15.85546875" style="235" bestFit="1" customWidth="1"/>
    <col min="7938" max="7938" width="3.7109375" style="235" customWidth="1"/>
    <col min="7939" max="7939" width="44.28515625" style="235" bestFit="1" customWidth="1"/>
    <col min="7940" max="7940" width="3.7109375" style="235" customWidth="1"/>
    <col min="7941" max="7941" width="12.28515625" style="235" bestFit="1" customWidth="1"/>
    <col min="7942" max="7942" width="3.7109375" style="235" customWidth="1"/>
    <col min="7943" max="7943" width="10" style="235" bestFit="1" customWidth="1"/>
    <col min="7944" max="7944" width="3.7109375" style="235" customWidth="1"/>
    <col min="7945" max="7945" width="10" style="235" bestFit="1" customWidth="1"/>
    <col min="7946" max="7946" width="3.7109375" style="235" customWidth="1"/>
    <col min="7947" max="7947" width="12.28515625" style="235" bestFit="1" customWidth="1"/>
    <col min="7948" max="7948" width="7.28515625" style="235" customWidth="1"/>
    <col min="7949" max="8192" width="9.140625" style="235"/>
    <col min="8193" max="8193" width="15.85546875" style="235" bestFit="1" customWidth="1"/>
    <col min="8194" max="8194" width="3.7109375" style="235" customWidth="1"/>
    <col min="8195" max="8195" width="44.28515625" style="235" bestFit="1" customWidth="1"/>
    <col min="8196" max="8196" width="3.7109375" style="235" customWidth="1"/>
    <col min="8197" max="8197" width="12.28515625" style="235" bestFit="1" customWidth="1"/>
    <col min="8198" max="8198" width="3.7109375" style="235" customWidth="1"/>
    <col min="8199" max="8199" width="10" style="235" bestFit="1" customWidth="1"/>
    <col min="8200" max="8200" width="3.7109375" style="235" customWidth="1"/>
    <col min="8201" max="8201" width="10" style="235" bestFit="1" customWidth="1"/>
    <col min="8202" max="8202" width="3.7109375" style="235" customWidth="1"/>
    <col min="8203" max="8203" width="12.28515625" style="235" bestFit="1" customWidth="1"/>
    <col min="8204" max="8204" width="7.28515625" style="235" customWidth="1"/>
    <col min="8205" max="8448" width="9.140625" style="235"/>
    <col min="8449" max="8449" width="15.85546875" style="235" bestFit="1" customWidth="1"/>
    <col min="8450" max="8450" width="3.7109375" style="235" customWidth="1"/>
    <col min="8451" max="8451" width="44.28515625" style="235" bestFit="1" customWidth="1"/>
    <col min="8452" max="8452" width="3.7109375" style="235" customWidth="1"/>
    <col min="8453" max="8453" width="12.28515625" style="235" bestFit="1" customWidth="1"/>
    <col min="8454" max="8454" width="3.7109375" style="235" customWidth="1"/>
    <col min="8455" max="8455" width="10" style="235" bestFit="1" customWidth="1"/>
    <col min="8456" max="8456" width="3.7109375" style="235" customWidth="1"/>
    <col min="8457" max="8457" width="10" style="235" bestFit="1" customWidth="1"/>
    <col min="8458" max="8458" width="3.7109375" style="235" customWidth="1"/>
    <col min="8459" max="8459" width="12.28515625" style="235" bestFit="1" customWidth="1"/>
    <col min="8460" max="8460" width="7.28515625" style="235" customWidth="1"/>
    <col min="8461" max="8704" width="9.140625" style="235"/>
    <col min="8705" max="8705" width="15.85546875" style="235" bestFit="1" customWidth="1"/>
    <col min="8706" max="8706" width="3.7109375" style="235" customWidth="1"/>
    <col min="8707" max="8707" width="44.28515625" style="235" bestFit="1" customWidth="1"/>
    <col min="8708" max="8708" width="3.7109375" style="235" customWidth="1"/>
    <col min="8709" max="8709" width="12.28515625" style="235" bestFit="1" customWidth="1"/>
    <col min="8710" max="8710" width="3.7109375" style="235" customWidth="1"/>
    <col min="8711" max="8711" width="10" style="235" bestFit="1" customWidth="1"/>
    <col min="8712" max="8712" width="3.7109375" style="235" customWidth="1"/>
    <col min="8713" max="8713" width="10" style="235" bestFit="1" customWidth="1"/>
    <col min="8714" max="8714" width="3.7109375" style="235" customWidth="1"/>
    <col min="8715" max="8715" width="12.28515625" style="235" bestFit="1" customWidth="1"/>
    <col min="8716" max="8716" width="7.28515625" style="235" customWidth="1"/>
    <col min="8717" max="8960" width="9.140625" style="235"/>
    <col min="8961" max="8961" width="15.85546875" style="235" bestFit="1" customWidth="1"/>
    <col min="8962" max="8962" width="3.7109375" style="235" customWidth="1"/>
    <col min="8963" max="8963" width="44.28515625" style="235" bestFit="1" customWidth="1"/>
    <col min="8964" max="8964" width="3.7109375" style="235" customWidth="1"/>
    <col min="8965" max="8965" width="12.28515625" style="235" bestFit="1" customWidth="1"/>
    <col min="8966" max="8966" width="3.7109375" style="235" customWidth="1"/>
    <col min="8967" max="8967" width="10" style="235" bestFit="1" customWidth="1"/>
    <col min="8968" max="8968" width="3.7109375" style="235" customWidth="1"/>
    <col min="8969" max="8969" width="10" style="235" bestFit="1" customWidth="1"/>
    <col min="8970" max="8970" width="3.7109375" style="235" customWidth="1"/>
    <col min="8971" max="8971" width="12.28515625" style="235" bestFit="1" customWidth="1"/>
    <col min="8972" max="8972" width="7.28515625" style="235" customWidth="1"/>
    <col min="8973" max="9216" width="9.140625" style="235"/>
    <col min="9217" max="9217" width="15.85546875" style="235" bestFit="1" customWidth="1"/>
    <col min="9218" max="9218" width="3.7109375" style="235" customWidth="1"/>
    <col min="9219" max="9219" width="44.28515625" style="235" bestFit="1" customWidth="1"/>
    <col min="9220" max="9220" width="3.7109375" style="235" customWidth="1"/>
    <col min="9221" max="9221" width="12.28515625" style="235" bestFit="1" customWidth="1"/>
    <col min="9222" max="9222" width="3.7109375" style="235" customWidth="1"/>
    <col min="9223" max="9223" width="10" style="235" bestFit="1" customWidth="1"/>
    <col min="9224" max="9224" width="3.7109375" style="235" customWidth="1"/>
    <col min="9225" max="9225" width="10" style="235" bestFit="1" customWidth="1"/>
    <col min="9226" max="9226" width="3.7109375" style="235" customWidth="1"/>
    <col min="9227" max="9227" width="12.28515625" style="235" bestFit="1" customWidth="1"/>
    <col min="9228" max="9228" width="7.28515625" style="235" customWidth="1"/>
    <col min="9229" max="9472" width="9.140625" style="235"/>
    <col min="9473" max="9473" width="15.85546875" style="235" bestFit="1" customWidth="1"/>
    <col min="9474" max="9474" width="3.7109375" style="235" customWidth="1"/>
    <col min="9475" max="9475" width="44.28515625" style="235" bestFit="1" customWidth="1"/>
    <col min="9476" max="9476" width="3.7109375" style="235" customWidth="1"/>
    <col min="9477" max="9477" width="12.28515625" style="235" bestFit="1" customWidth="1"/>
    <col min="9478" max="9478" width="3.7109375" style="235" customWidth="1"/>
    <col min="9479" max="9479" width="10" style="235" bestFit="1" customWidth="1"/>
    <col min="9480" max="9480" width="3.7109375" style="235" customWidth="1"/>
    <col min="9481" max="9481" width="10" style="235" bestFit="1" customWidth="1"/>
    <col min="9482" max="9482" width="3.7109375" style="235" customWidth="1"/>
    <col min="9483" max="9483" width="12.28515625" style="235" bestFit="1" customWidth="1"/>
    <col min="9484" max="9484" width="7.28515625" style="235" customWidth="1"/>
    <col min="9485" max="9728" width="9.140625" style="235"/>
    <col min="9729" max="9729" width="15.85546875" style="235" bestFit="1" customWidth="1"/>
    <col min="9730" max="9730" width="3.7109375" style="235" customWidth="1"/>
    <col min="9731" max="9731" width="44.28515625" style="235" bestFit="1" customWidth="1"/>
    <col min="9732" max="9732" width="3.7109375" style="235" customWidth="1"/>
    <col min="9733" max="9733" width="12.28515625" style="235" bestFit="1" customWidth="1"/>
    <col min="9734" max="9734" width="3.7109375" style="235" customWidth="1"/>
    <col min="9735" max="9735" width="10" style="235" bestFit="1" customWidth="1"/>
    <col min="9736" max="9736" width="3.7109375" style="235" customWidth="1"/>
    <col min="9737" max="9737" width="10" style="235" bestFit="1" customWidth="1"/>
    <col min="9738" max="9738" width="3.7109375" style="235" customWidth="1"/>
    <col min="9739" max="9739" width="12.28515625" style="235" bestFit="1" customWidth="1"/>
    <col min="9740" max="9740" width="7.28515625" style="235" customWidth="1"/>
    <col min="9741" max="9984" width="9.140625" style="235"/>
    <col min="9985" max="9985" width="15.85546875" style="235" bestFit="1" customWidth="1"/>
    <col min="9986" max="9986" width="3.7109375" style="235" customWidth="1"/>
    <col min="9987" max="9987" width="44.28515625" style="235" bestFit="1" customWidth="1"/>
    <col min="9988" max="9988" width="3.7109375" style="235" customWidth="1"/>
    <col min="9989" max="9989" width="12.28515625" style="235" bestFit="1" customWidth="1"/>
    <col min="9990" max="9990" width="3.7109375" style="235" customWidth="1"/>
    <col min="9991" max="9991" width="10" style="235" bestFit="1" customWidth="1"/>
    <col min="9992" max="9992" width="3.7109375" style="235" customWidth="1"/>
    <col min="9993" max="9993" width="10" style="235" bestFit="1" customWidth="1"/>
    <col min="9994" max="9994" width="3.7109375" style="235" customWidth="1"/>
    <col min="9995" max="9995" width="12.28515625" style="235" bestFit="1" customWidth="1"/>
    <col min="9996" max="9996" width="7.28515625" style="235" customWidth="1"/>
    <col min="9997" max="10240" width="9.140625" style="235"/>
    <col min="10241" max="10241" width="15.85546875" style="235" bestFit="1" customWidth="1"/>
    <col min="10242" max="10242" width="3.7109375" style="235" customWidth="1"/>
    <col min="10243" max="10243" width="44.28515625" style="235" bestFit="1" customWidth="1"/>
    <col min="10244" max="10244" width="3.7109375" style="235" customWidth="1"/>
    <col min="10245" max="10245" width="12.28515625" style="235" bestFit="1" customWidth="1"/>
    <col min="10246" max="10246" width="3.7109375" style="235" customWidth="1"/>
    <col min="10247" max="10247" width="10" style="235" bestFit="1" customWidth="1"/>
    <col min="10248" max="10248" width="3.7109375" style="235" customWidth="1"/>
    <col min="10249" max="10249" width="10" style="235" bestFit="1" customWidth="1"/>
    <col min="10250" max="10250" width="3.7109375" style="235" customWidth="1"/>
    <col min="10251" max="10251" width="12.28515625" style="235" bestFit="1" customWidth="1"/>
    <col min="10252" max="10252" width="7.28515625" style="235" customWidth="1"/>
    <col min="10253" max="10496" width="9.140625" style="235"/>
    <col min="10497" max="10497" width="15.85546875" style="235" bestFit="1" customWidth="1"/>
    <col min="10498" max="10498" width="3.7109375" style="235" customWidth="1"/>
    <col min="10499" max="10499" width="44.28515625" style="235" bestFit="1" customWidth="1"/>
    <col min="10500" max="10500" width="3.7109375" style="235" customWidth="1"/>
    <col min="10501" max="10501" width="12.28515625" style="235" bestFit="1" customWidth="1"/>
    <col min="10502" max="10502" width="3.7109375" style="235" customWidth="1"/>
    <col min="10503" max="10503" width="10" style="235" bestFit="1" customWidth="1"/>
    <col min="10504" max="10504" width="3.7109375" style="235" customWidth="1"/>
    <col min="10505" max="10505" width="10" style="235" bestFit="1" customWidth="1"/>
    <col min="10506" max="10506" width="3.7109375" style="235" customWidth="1"/>
    <col min="10507" max="10507" width="12.28515625" style="235" bestFit="1" customWidth="1"/>
    <col min="10508" max="10508" width="7.28515625" style="235" customWidth="1"/>
    <col min="10509" max="10752" width="9.140625" style="235"/>
    <col min="10753" max="10753" width="15.85546875" style="235" bestFit="1" customWidth="1"/>
    <col min="10754" max="10754" width="3.7109375" style="235" customWidth="1"/>
    <col min="10755" max="10755" width="44.28515625" style="235" bestFit="1" customWidth="1"/>
    <col min="10756" max="10756" width="3.7109375" style="235" customWidth="1"/>
    <col min="10757" max="10757" width="12.28515625" style="235" bestFit="1" customWidth="1"/>
    <col min="10758" max="10758" width="3.7109375" style="235" customWidth="1"/>
    <col min="10759" max="10759" width="10" style="235" bestFit="1" customWidth="1"/>
    <col min="10760" max="10760" width="3.7109375" style="235" customWidth="1"/>
    <col min="10761" max="10761" width="10" style="235" bestFit="1" customWidth="1"/>
    <col min="10762" max="10762" width="3.7109375" style="235" customWidth="1"/>
    <col min="10763" max="10763" width="12.28515625" style="235" bestFit="1" customWidth="1"/>
    <col min="10764" max="10764" width="7.28515625" style="235" customWidth="1"/>
    <col min="10765" max="11008" width="9.140625" style="235"/>
    <col min="11009" max="11009" width="15.85546875" style="235" bestFit="1" customWidth="1"/>
    <col min="11010" max="11010" width="3.7109375" style="235" customWidth="1"/>
    <col min="11011" max="11011" width="44.28515625" style="235" bestFit="1" customWidth="1"/>
    <col min="11012" max="11012" width="3.7109375" style="235" customWidth="1"/>
    <col min="11013" max="11013" width="12.28515625" style="235" bestFit="1" customWidth="1"/>
    <col min="11014" max="11014" width="3.7109375" style="235" customWidth="1"/>
    <col min="11015" max="11015" width="10" style="235" bestFit="1" customWidth="1"/>
    <col min="11016" max="11016" width="3.7109375" style="235" customWidth="1"/>
    <col min="11017" max="11017" width="10" style="235" bestFit="1" customWidth="1"/>
    <col min="11018" max="11018" width="3.7109375" style="235" customWidth="1"/>
    <col min="11019" max="11019" width="12.28515625" style="235" bestFit="1" customWidth="1"/>
    <col min="11020" max="11020" width="7.28515625" style="235" customWidth="1"/>
    <col min="11021" max="11264" width="9.140625" style="235"/>
    <col min="11265" max="11265" width="15.85546875" style="235" bestFit="1" customWidth="1"/>
    <col min="11266" max="11266" width="3.7109375" style="235" customWidth="1"/>
    <col min="11267" max="11267" width="44.28515625" style="235" bestFit="1" customWidth="1"/>
    <col min="11268" max="11268" width="3.7109375" style="235" customWidth="1"/>
    <col min="11269" max="11269" width="12.28515625" style="235" bestFit="1" customWidth="1"/>
    <col min="11270" max="11270" width="3.7109375" style="235" customWidth="1"/>
    <col min="11271" max="11271" width="10" style="235" bestFit="1" customWidth="1"/>
    <col min="11272" max="11272" width="3.7109375" style="235" customWidth="1"/>
    <col min="11273" max="11273" width="10" style="235" bestFit="1" customWidth="1"/>
    <col min="11274" max="11274" width="3.7109375" style="235" customWidth="1"/>
    <col min="11275" max="11275" width="12.28515625" style="235" bestFit="1" customWidth="1"/>
    <col min="11276" max="11276" width="7.28515625" style="235" customWidth="1"/>
    <col min="11277" max="11520" width="9.140625" style="235"/>
    <col min="11521" max="11521" width="15.85546875" style="235" bestFit="1" customWidth="1"/>
    <col min="11522" max="11522" width="3.7109375" style="235" customWidth="1"/>
    <col min="11523" max="11523" width="44.28515625" style="235" bestFit="1" customWidth="1"/>
    <col min="11524" max="11524" width="3.7109375" style="235" customWidth="1"/>
    <col min="11525" max="11525" width="12.28515625" style="235" bestFit="1" customWidth="1"/>
    <col min="11526" max="11526" width="3.7109375" style="235" customWidth="1"/>
    <col min="11527" max="11527" width="10" style="235" bestFit="1" customWidth="1"/>
    <col min="11528" max="11528" width="3.7109375" style="235" customWidth="1"/>
    <col min="11529" max="11529" width="10" style="235" bestFit="1" customWidth="1"/>
    <col min="11530" max="11530" width="3.7109375" style="235" customWidth="1"/>
    <col min="11531" max="11531" width="12.28515625" style="235" bestFit="1" customWidth="1"/>
    <col min="11532" max="11532" width="7.28515625" style="235" customWidth="1"/>
    <col min="11533" max="11776" width="9.140625" style="235"/>
    <col min="11777" max="11777" width="15.85546875" style="235" bestFit="1" customWidth="1"/>
    <col min="11778" max="11778" width="3.7109375" style="235" customWidth="1"/>
    <col min="11779" max="11779" width="44.28515625" style="235" bestFit="1" customWidth="1"/>
    <col min="11780" max="11780" width="3.7109375" style="235" customWidth="1"/>
    <col min="11781" max="11781" width="12.28515625" style="235" bestFit="1" customWidth="1"/>
    <col min="11782" max="11782" width="3.7109375" style="235" customWidth="1"/>
    <col min="11783" max="11783" width="10" style="235" bestFit="1" customWidth="1"/>
    <col min="11784" max="11784" width="3.7109375" style="235" customWidth="1"/>
    <col min="11785" max="11785" width="10" style="235" bestFit="1" customWidth="1"/>
    <col min="11786" max="11786" width="3.7109375" style="235" customWidth="1"/>
    <col min="11787" max="11787" width="12.28515625" style="235" bestFit="1" customWidth="1"/>
    <col min="11788" max="11788" width="7.28515625" style="235" customWidth="1"/>
    <col min="11789" max="12032" width="9.140625" style="235"/>
    <col min="12033" max="12033" width="15.85546875" style="235" bestFit="1" customWidth="1"/>
    <col min="12034" max="12034" width="3.7109375" style="235" customWidth="1"/>
    <col min="12035" max="12035" width="44.28515625" style="235" bestFit="1" customWidth="1"/>
    <col min="12036" max="12036" width="3.7109375" style="235" customWidth="1"/>
    <col min="12037" max="12037" width="12.28515625" style="235" bestFit="1" customWidth="1"/>
    <col min="12038" max="12038" width="3.7109375" style="235" customWidth="1"/>
    <col min="12039" max="12039" width="10" style="235" bestFit="1" customWidth="1"/>
    <col min="12040" max="12040" width="3.7109375" style="235" customWidth="1"/>
    <col min="12041" max="12041" width="10" style="235" bestFit="1" customWidth="1"/>
    <col min="12042" max="12042" width="3.7109375" style="235" customWidth="1"/>
    <col min="12043" max="12043" width="12.28515625" style="235" bestFit="1" customWidth="1"/>
    <col min="12044" max="12044" width="7.28515625" style="235" customWidth="1"/>
    <col min="12045" max="12288" width="9.140625" style="235"/>
    <col min="12289" max="12289" width="15.85546875" style="235" bestFit="1" customWidth="1"/>
    <col min="12290" max="12290" width="3.7109375" style="235" customWidth="1"/>
    <col min="12291" max="12291" width="44.28515625" style="235" bestFit="1" customWidth="1"/>
    <col min="12292" max="12292" width="3.7109375" style="235" customWidth="1"/>
    <col min="12293" max="12293" width="12.28515625" style="235" bestFit="1" customWidth="1"/>
    <col min="12294" max="12294" width="3.7109375" style="235" customWidth="1"/>
    <col min="12295" max="12295" width="10" style="235" bestFit="1" customWidth="1"/>
    <col min="12296" max="12296" width="3.7109375" style="235" customWidth="1"/>
    <col min="12297" max="12297" width="10" style="235" bestFit="1" customWidth="1"/>
    <col min="12298" max="12298" width="3.7109375" style="235" customWidth="1"/>
    <col min="12299" max="12299" width="12.28515625" style="235" bestFit="1" customWidth="1"/>
    <col min="12300" max="12300" width="7.28515625" style="235" customWidth="1"/>
    <col min="12301" max="12544" width="9.140625" style="235"/>
    <col min="12545" max="12545" width="15.85546875" style="235" bestFit="1" customWidth="1"/>
    <col min="12546" max="12546" width="3.7109375" style="235" customWidth="1"/>
    <col min="12547" max="12547" width="44.28515625" style="235" bestFit="1" customWidth="1"/>
    <col min="12548" max="12548" width="3.7109375" style="235" customWidth="1"/>
    <col min="12549" max="12549" width="12.28515625" style="235" bestFit="1" customWidth="1"/>
    <col min="12550" max="12550" width="3.7109375" style="235" customWidth="1"/>
    <col min="12551" max="12551" width="10" style="235" bestFit="1" customWidth="1"/>
    <col min="12552" max="12552" width="3.7109375" style="235" customWidth="1"/>
    <col min="12553" max="12553" width="10" style="235" bestFit="1" customWidth="1"/>
    <col min="12554" max="12554" width="3.7109375" style="235" customWidth="1"/>
    <col min="12555" max="12555" width="12.28515625" style="235" bestFit="1" customWidth="1"/>
    <col min="12556" max="12556" width="7.28515625" style="235" customWidth="1"/>
    <col min="12557" max="12800" width="9.140625" style="235"/>
    <col min="12801" max="12801" width="15.85546875" style="235" bestFit="1" customWidth="1"/>
    <col min="12802" max="12802" width="3.7109375" style="235" customWidth="1"/>
    <col min="12803" max="12803" width="44.28515625" style="235" bestFit="1" customWidth="1"/>
    <col min="12804" max="12804" width="3.7109375" style="235" customWidth="1"/>
    <col min="12805" max="12805" width="12.28515625" style="235" bestFit="1" customWidth="1"/>
    <col min="12806" max="12806" width="3.7109375" style="235" customWidth="1"/>
    <col min="12807" max="12807" width="10" style="235" bestFit="1" customWidth="1"/>
    <col min="12808" max="12808" width="3.7109375" style="235" customWidth="1"/>
    <col min="12809" max="12809" width="10" style="235" bestFit="1" customWidth="1"/>
    <col min="12810" max="12810" width="3.7109375" style="235" customWidth="1"/>
    <col min="12811" max="12811" width="12.28515625" style="235" bestFit="1" customWidth="1"/>
    <col min="12812" max="12812" width="7.28515625" style="235" customWidth="1"/>
    <col min="12813" max="13056" width="9.140625" style="235"/>
    <col min="13057" max="13057" width="15.85546875" style="235" bestFit="1" customWidth="1"/>
    <col min="13058" max="13058" width="3.7109375" style="235" customWidth="1"/>
    <col min="13059" max="13059" width="44.28515625" style="235" bestFit="1" customWidth="1"/>
    <col min="13060" max="13060" width="3.7109375" style="235" customWidth="1"/>
    <col min="13061" max="13061" width="12.28515625" style="235" bestFit="1" customWidth="1"/>
    <col min="13062" max="13062" width="3.7109375" style="235" customWidth="1"/>
    <col min="13063" max="13063" width="10" style="235" bestFit="1" customWidth="1"/>
    <col min="13064" max="13064" width="3.7109375" style="235" customWidth="1"/>
    <col min="13065" max="13065" width="10" style="235" bestFit="1" customWidth="1"/>
    <col min="13066" max="13066" width="3.7109375" style="235" customWidth="1"/>
    <col min="13067" max="13067" width="12.28515625" style="235" bestFit="1" customWidth="1"/>
    <col min="13068" max="13068" width="7.28515625" style="235" customWidth="1"/>
    <col min="13069" max="13312" width="9.140625" style="235"/>
    <col min="13313" max="13313" width="15.85546875" style="235" bestFit="1" customWidth="1"/>
    <col min="13314" max="13314" width="3.7109375" style="235" customWidth="1"/>
    <col min="13315" max="13315" width="44.28515625" style="235" bestFit="1" customWidth="1"/>
    <col min="13316" max="13316" width="3.7109375" style="235" customWidth="1"/>
    <col min="13317" max="13317" width="12.28515625" style="235" bestFit="1" customWidth="1"/>
    <col min="13318" max="13318" width="3.7109375" style="235" customWidth="1"/>
    <col min="13319" max="13319" width="10" style="235" bestFit="1" customWidth="1"/>
    <col min="13320" max="13320" width="3.7109375" style="235" customWidth="1"/>
    <col min="13321" max="13321" width="10" style="235" bestFit="1" customWidth="1"/>
    <col min="13322" max="13322" width="3.7109375" style="235" customWidth="1"/>
    <col min="13323" max="13323" width="12.28515625" style="235" bestFit="1" customWidth="1"/>
    <col min="13324" max="13324" width="7.28515625" style="235" customWidth="1"/>
    <col min="13325" max="13568" width="9.140625" style="235"/>
    <col min="13569" max="13569" width="15.85546875" style="235" bestFit="1" customWidth="1"/>
    <col min="13570" max="13570" width="3.7109375" style="235" customWidth="1"/>
    <col min="13571" max="13571" width="44.28515625" style="235" bestFit="1" customWidth="1"/>
    <col min="13572" max="13572" width="3.7109375" style="235" customWidth="1"/>
    <col min="13573" max="13573" width="12.28515625" style="235" bestFit="1" customWidth="1"/>
    <col min="13574" max="13574" width="3.7109375" style="235" customWidth="1"/>
    <col min="13575" max="13575" width="10" style="235" bestFit="1" customWidth="1"/>
    <col min="13576" max="13576" width="3.7109375" style="235" customWidth="1"/>
    <col min="13577" max="13577" width="10" style="235" bestFit="1" customWidth="1"/>
    <col min="13578" max="13578" width="3.7109375" style="235" customWidth="1"/>
    <col min="13579" max="13579" width="12.28515625" style="235" bestFit="1" customWidth="1"/>
    <col min="13580" max="13580" width="7.28515625" style="235" customWidth="1"/>
    <col min="13581" max="13824" width="9.140625" style="235"/>
    <col min="13825" max="13825" width="15.85546875" style="235" bestFit="1" customWidth="1"/>
    <col min="13826" max="13826" width="3.7109375" style="235" customWidth="1"/>
    <col min="13827" max="13827" width="44.28515625" style="235" bestFit="1" customWidth="1"/>
    <col min="13828" max="13828" width="3.7109375" style="235" customWidth="1"/>
    <col min="13829" max="13829" width="12.28515625" style="235" bestFit="1" customWidth="1"/>
    <col min="13830" max="13830" width="3.7109375" style="235" customWidth="1"/>
    <col min="13831" max="13831" width="10" style="235" bestFit="1" customWidth="1"/>
    <col min="13832" max="13832" width="3.7109375" style="235" customWidth="1"/>
    <col min="13833" max="13833" width="10" style="235" bestFit="1" customWidth="1"/>
    <col min="13834" max="13834" width="3.7109375" style="235" customWidth="1"/>
    <col min="13835" max="13835" width="12.28515625" style="235" bestFit="1" customWidth="1"/>
    <col min="13836" max="13836" width="7.28515625" style="235" customWidth="1"/>
    <col min="13837" max="14080" width="9.140625" style="235"/>
    <col min="14081" max="14081" width="15.85546875" style="235" bestFit="1" customWidth="1"/>
    <col min="14082" max="14082" width="3.7109375" style="235" customWidth="1"/>
    <col min="14083" max="14083" width="44.28515625" style="235" bestFit="1" customWidth="1"/>
    <col min="14084" max="14084" width="3.7109375" style="235" customWidth="1"/>
    <col min="14085" max="14085" width="12.28515625" style="235" bestFit="1" customWidth="1"/>
    <col min="14086" max="14086" width="3.7109375" style="235" customWidth="1"/>
    <col min="14087" max="14087" width="10" style="235" bestFit="1" customWidth="1"/>
    <col min="14088" max="14088" width="3.7109375" style="235" customWidth="1"/>
    <col min="14089" max="14089" width="10" style="235" bestFit="1" customWidth="1"/>
    <col min="14090" max="14090" width="3.7109375" style="235" customWidth="1"/>
    <col min="14091" max="14091" width="12.28515625" style="235" bestFit="1" customWidth="1"/>
    <col min="14092" max="14092" width="7.28515625" style="235" customWidth="1"/>
    <col min="14093" max="14336" width="9.140625" style="235"/>
    <col min="14337" max="14337" width="15.85546875" style="235" bestFit="1" customWidth="1"/>
    <col min="14338" max="14338" width="3.7109375" style="235" customWidth="1"/>
    <col min="14339" max="14339" width="44.28515625" style="235" bestFit="1" customWidth="1"/>
    <col min="14340" max="14340" width="3.7109375" style="235" customWidth="1"/>
    <col min="14341" max="14341" width="12.28515625" style="235" bestFit="1" customWidth="1"/>
    <col min="14342" max="14342" width="3.7109375" style="235" customWidth="1"/>
    <col min="14343" max="14343" width="10" style="235" bestFit="1" customWidth="1"/>
    <col min="14344" max="14344" width="3.7109375" style="235" customWidth="1"/>
    <col min="14345" max="14345" width="10" style="235" bestFit="1" customWidth="1"/>
    <col min="14346" max="14346" width="3.7109375" style="235" customWidth="1"/>
    <col min="14347" max="14347" width="12.28515625" style="235" bestFit="1" customWidth="1"/>
    <col min="14348" max="14348" width="7.28515625" style="235" customWidth="1"/>
    <col min="14349" max="14592" width="9.140625" style="235"/>
    <col min="14593" max="14593" width="15.85546875" style="235" bestFit="1" customWidth="1"/>
    <col min="14594" max="14594" width="3.7109375" style="235" customWidth="1"/>
    <col min="14595" max="14595" width="44.28515625" style="235" bestFit="1" customWidth="1"/>
    <col min="14596" max="14596" width="3.7109375" style="235" customWidth="1"/>
    <col min="14597" max="14597" width="12.28515625" style="235" bestFit="1" customWidth="1"/>
    <col min="14598" max="14598" width="3.7109375" style="235" customWidth="1"/>
    <col min="14599" max="14599" width="10" style="235" bestFit="1" customWidth="1"/>
    <col min="14600" max="14600" width="3.7109375" style="235" customWidth="1"/>
    <col min="14601" max="14601" width="10" style="235" bestFit="1" customWidth="1"/>
    <col min="14602" max="14602" width="3.7109375" style="235" customWidth="1"/>
    <col min="14603" max="14603" width="12.28515625" style="235" bestFit="1" customWidth="1"/>
    <col min="14604" max="14604" width="7.28515625" style="235" customWidth="1"/>
    <col min="14605" max="14848" width="9.140625" style="235"/>
    <col min="14849" max="14849" width="15.85546875" style="235" bestFit="1" customWidth="1"/>
    <col min="14850" max="14850" width="3.7109375" style="235" customWidth="1"/>
    <col min="14851" max="14851" width="44.28515625" style="235" bestFit="1" customWidth="1"/>
    <col min="14852" max="14852" width="3.7109375" style="235" customWidth="1"/>
    <col min="14853" max="14853" width="12.28515625" style="235" bestFit="1" customWidth="1"/>
    <col min="14854" max="14854" width="3.7109375" style="235" customWidth="1"/>
    <col min="14855" max="14855" width="10" style="235" bestFit="1" customWidth="1"/>
    <col min="14856" max="14856" width="3.7109375" style="235" customWidth="1"/>
    <col min="14857" max="14857" width="10" style="235" bestFit="1" customWidth="1"/>
    <col min="14858" max="14858" width="3.7109375" style="235" customWidth="1"/>
    <col min="14859" max="14859" width="12.28515625" style="235" bestFit="1" customWidth="1"/>
    <col min="14860" max="14860" width="7.28515625" style="235" customWidth="1"/>
    <col min="14861" max="15104" width="9.140625" style="235"/>
    <col min="15105" max="15105" width="15.85546875" style="235" bestFit="1" customWidth="1"/>
    <col min="15106" max="15106" width="3.7109375" style="235" customWidth="1"/>
    <col min="15107" max="15107" width="44.28515625" style="235" bestFit="1" customWidth="1"/>
    <col min="15108" max="15108" width="3.7109375" style="235" customWidth="1"/>
    <col min="15109" max="15109" width="12.28515625" style="235" bestFit="1" customWidth="1"/>
    <col min="15110" max="15110" width="3.7109375" style="235" customWidth="1"/>
    <col min="15111" max="15111" width="10" style="235" bestFit="1" customWidth="1"/>
    <col min="15112" max="15112" width="3.7109375" style="235" customWidth="1"/>
    <col min="15113" max="15113" width="10" style="235" bestFit="1" customWidth="1"/>
    <col min="15114" max="15114" width="3.7109375" style="235" customWidth="1"/>
    <col min="15115" max="15115" width="12.28515625" style="235" bestFit="1" customWidth="1"/>
    <col min="15116" max="15116" width="7.28515625" style="235" customWidth="1"/>
    <col min="15117" max="15360" width="9.140625" style="235"/>
    <col min="15361" max="15361" width="15.85546875" style="235" bestFit="1" customWidth="1"/>
    <col min="15362" max="15362" width="3.7109375" style="235" customWidth="1"/>
    <col min="15363" max="15363" width="44.28515625" style="235" bestFit="1" customWidth="1"/>
    <col min="15364" max="15364" width="3.7109375" style="235" customWidth="1"/>
    <col min="15365" max="15365" width="12.28515625" style="235" bestFit="1" customWidth="1"/>
    <col min="15366" max="15366" width="3.7109375" style="235" customWidth="1"/>
    <col min="15367" max="15367" width="10" style="235" bestFit="1" customWidth="1"/>
    <col min="15368" max="15368" width="3.7109375" style="235" customWidth="1"/>
    <col min="15369" max="15369" width="10" style="235" bestFit="1" customWidth="1"/>
    <col min="15370" max="15370" width="3.7109375" style="235" customWidth="1"/>
    <col min="15371" max="15371" width="12.28515625" style="235" bestFit="1" customWidth="1"/>
    <col min="15372" max="15372" width="7.28515625" style="235" customWidth="1"/>
    <col min="15373" max="15616" width="9.140625" style="235"/>
    <col min="15617" max="15617" width="15.85546875" style="235" bestFit="1" customWidth="1"/>
    <col min="15618" max="15618" width="3.7109375" style="235" customWidth="1"/>
    <col min="15619" max="15619" width="44.28515625" style="235" bestFit="1" customWidth="1"/>
    <col min="15620" max="15620" width="3.7109375" style="235" customWidth="1"/>
    <col min="15621" max="15621" width="12.28515625" style="235" bestFit="1" customWidth="1"/>
    <col min="15622" max="15622" width="3.7109375" style="235" customWidth="1"/>
    <col min="15623" max="15623" width="10" style="235" bestFit="1" customWidth="1"/>
    <col min="15624" max="15624" width="3.7109375" style="235" customWidth="1"/>
    <col min="15625" max="15625" width="10" style="235" bestFit="1" customWidth="1"/>
    <col min="15626" max="15626" width="3.7109375" style="235" customWidth="1"/>
    <col min="15627" max="15627" width="12.28515625" style="235" bestFit="1" customWidth="1"/>
    <col min="15628" max="15628" width="7.28515625" style="235" customWidth="1"/>
    <col min="15629" max="15872" width="9.140625" style="235"/>
    <col min="15873" max="15873" width="15.85546875" style="235" bestFit="1" customWidth="1"/>
    <col min="15874" max="15874" width="3.7109375" style="235" customWidth="1"/>
    <col min="15875" max="15875" width="44.28515625" style="235" bestFit="1" customWidth="1"/>
    <col min="15876" max="15876" width="3.7109375" style="235" customWidth="1"/>
    <col min="15877" max="15877" width="12.28515625" style="235" bestFit="1" customWidth="1"/>
    <col min="15878" max="15878" width="3.7109375" style="235" customWidth="1"/>
    <col min="15879" max="15879" width="10" style="235" bestFit="1" customWidth="1"/>
    <col min="15880" max="15880" width="3.7109375" style="235" customWidth="1"/>
    <col min="15881" max="15881" width="10" style="235" bestFit="1" customWidth="1"/>
    <col min="15882" max="15882" width="3.7109375" style="235" customWidth="1"/>
    <col min="15883" max="15883" width="12.28515625" style="235" bestFit="1" customWidth="1"/>
    <col min="15884" max="15884" width="7.28515625" style="235" customWidth="1"/>
    <col min="15885" max="16128" width="9.140625" style="235"/>
    <col min="16129" max="16129" width="15.85546875" style="235" bestFit="1" customWidth="1"/>
    <col min="16130" max="16130" width="3.7109375" style="235" customWidth="1"/>
    <col min="16131" max="16131" width="44.28515625" style="235" bestFit="1" customWidth="1"/>
    <col min="16132" max="16132" width="3.7109375" style="235" customWidth="1"/>
    <col min="16133" max="16133" width="12.28515625" style="235" bestFit="1" customWidth="1"/>
    <col min="16134" max="16134" width="3.7109375" style="235" customWidth="1"/>
    <col min="16135" max="16135" width="10" style="235" bestFit="1" customWidth="1"/>
    <col min="16136" max="16136" width="3.7109375" style="235" customWidth="1"/>
    <col min="16137" max="16137" width="10" style="235" bestFit="1" customWidth="1"/>
    <col min="16138" max="16138" width="3.7109375" style="235" customWidth="1"/>
    <col min="16139" max="16139" width="12.28515625" style="235" bestFit="1" customWidth="1"/>
    <col min="16140" max="16140" width="7.28515625" style="235" customWidth="1"/>
    <col min="16141" max="16384" width="9.140625" style="235"/>
  </cols>
  <sheetData>
    <row r="1" spans="1:12">
      <c r="A1" s="238" t="s">
        <v>257</v>
      </c>
      <c r="B1" s="238" t="s">
        <v>258</v>
      </c>
      <c r="C1" s="239"/>
      <c r="D1" s="239"/>
      <c r="E1" s="240" t="s">
        <v>259</v>
      </c>
      <c r="F1" s="241"/>
      <c r="G1" s="240" t="s">
        <v>260</v>
      </c>
      <c r="H1" s="241"/>
      <c r="I1" s="240" t="s">
        <v>261</v>
      </c>
      <c r="J1" s="241"/>
      <c r="K1" s="240" t="s">
        <v>262</v>
      </c>
      <c r="L1" s="259"/>
    </row>
    <row r="2" spans="1:12">
      <c r="A2" s="242">
        <v>1</v>
      </c>
      <c r="B2" s="242" t="s">
        <v>264</v>
      </c>
      <c r="C2" s="243"/>
      <c r="D2" s="243"/>
      <c r="E2" s="244" t="s">
        <v>2542</v>
      </c>
      <c r="F2" s="245"/>
      <c r="G2" s="261">
        <v>3333460.34</v>
      </c>
      <c r="H2" s="245"/>
      <c r="I2" s="261">
        <v>3020941.94</v>
      </c>
      <c r="J2" s="245"/>
      <c r="K2" s="244" t="s">
        <v>3267</v>
      </c>
      <c r="L2" s="258" t="e">
        <f>VLOOKUP(A2,#REF!,3,0)</f>
        <v>#REF!</v>
      </c>
    </row>
    <row r="3" spans="1:12">
      <c r="A3" s="242" t="s">
        <v>269</v>
      </c>
      <c r="B3" s="236" t="s">
        <v>158</v>
      </c>
      <c r="C3" s="242" t="s">
        <v>270</v>
      </c>
      <c r="D3" s="243"/>
      <c r="E3" s="244" t="s">
        <v>2543</v>
      </c>
      <c r="F3" s="245"/>
      <c r="G3" s="261">
        <v>3333460.34</v>
      </c>
      <c r="H3" s="245"/>
      <c r="I3" s="261">
        <v>3011795.66</v>
      </c>
      <c r="J3" s="245"/>
      <c r="K3" s="244" t="s">
        <v>3268</v>
      </c>
      <c r="L3" s="258" t="e">
        <f>VLOOKUP(A3,#REF!,3,0)</f>
        <v>#REF!</v>
      </c>
    </row>
    <row r="4" spans="1:12">
      <c r="A4" s="242" t="s">
        <v>274</v>
      </c>
      <c r="B4" s="236" t="s">
        <v>158</v>
      </c>
      <c r="C4" s="242" t="s">
        <v>275</v>
      </c>
      <c r="D4" s="243"/>
      <c r="E4" s="244" t="s">
        <v>2544</v>
      </c>
      <c r="F4" s="245"/>
      <c r="G4" s="261">
        <v>2966938.46</v>
      </c>
      <c r="H4" s="245"/>
      <c r="I4" s="261">
        <v>2503750</v>
      </c>
      <c r="J4" s="245"/>
      <c r="K4" s="244" t="s">
        <v>3269</v>
      </c>
      <c r="L4" s="258" t="e">
        <f>VLOOKUP(A4,#REF!,3,0)</f>
        <v>#REF!</v>
      </c>
    </row>
    <row r="5" spans="1:12">
      <c r="A5" s="242" t="s">
        <v>280</v>
      </c>
      <c r="B5" s="236" t="s">
        <v>158</v>
      </c>
      <c r="C5" s="242" t="s">
        <v>275</v>
      </c>
      <c r="D5" s="243"/>
      <c r="E5" s="244" t="s">
        <v>2544</v>
      </c>
      <c r="F5" s="245"/>
      <c r="G5" s="261">
        <v>2966938.46</v>
      </c>
      <c r="H5" s="245"/>
      <c r="I5" s="261">
        <v>2503750</v>
      </c>
      <c r="J5" s="245"/>
      <c r="K5" s="244" t="s">
        <v>3269</v>
      </c>
      <c r="L5" s="258" t="e">
        <f>VLOOKUP(A5,#REF!,3,0)</f>
        <v>#REF!</v>
      </c>
    </row>
    <row r="6" spans="1:12">
      <c r="A6" s="242" t="s">
        <v>281</v>
      </c>
      <c r="B6" s="236" t="s">
        <v>158</v>
      </c>
      <c r="C6" s="242" t="s">
        <v>282</v>
      </c>
      <c r="D6" s="243"/>
      <c r="E6" s="244" t="s">
        <v>2490</v>
      </c>
      <c r="F6" s="245"/>
      <c r="G6" s="261">
        <v>5170</v>
      </c>
      <c r="H6" s="245"/>
      <c r="I6" s="261">
        <v>3278.56</v>
      </c>
      <c r="J6" s="245"/>
      <c r="K6" s="244" t="s">
        <v>3270</v>
      </c>
      <c r="L6" s="258" t="e">
        <f>VLOOKUP(A6,#REF!,3,0)</f>
        <v>#REF!</v>
      </c>
    </row>
    <row r="7" spans="1:12">
      <c r="A7" s="246" t="s">
        <v>285</v>
      </c>
      <c r="B7" s="236" t="s">
        <v>158</v>
      </c>
      <c r="C7" s="246" t="s">
        <v>286</v>
      </c>
      <c r="D7" s="247"/>
      <c r="E7" s="248" t="s">
        <v>2490</v>
      </c>
      <c r="F7" s="249"/>
      <c r="G7" s="262">
        <v>3000</v>
      </c>
      <c r="H7" s="249"/>
      <c r="I7" s="262">
        <v>1108.56</v>
      </c>
      <c r="J7" s="249"/>
      <c r="K7" s="248" t="s">
        <v>3270</v>
      </c>
      <c r="L7" s="258" t="e">
        <f>VLOOKUP(A7,#REF!,3,0)</f>
        <v>#REF!</v>
      </c>
    </row>
    <row r="8" spans="1:12">
      <c r="A8" s="246" t="s">
        <v>288</v>
      </c>
      <c r="B8" s="236" t="s">
        <v>158</v>
      </c>
      <c r="C8" s="246" t="s">
        <v>289</v>
      </c>
      <c r="D8" s="247"/>
      <c r="E8" s="248" t="s">
        <v>290</v>
      </c>
      <c r="F8" s="249"/>
      <c r="G8" s="262">
        <v>2170</v>
      </c>
      <c r="H8" s="249"/>
      <c r="I8" s="262">
        <v>2170</v>
      </c>
      <c r="J8" s="249"/>
      <c r="K8" s="248" t="s">
        <v>290</v>
      </c>
      <c r="L8" s="258" t="e">
        <f>VLOOKUP(A8,#REF!,3,0)</f>
        <v>#REF!</v>
      </c>
    </row>
    <row r="9" spans="1:12">
      <c r="A9" s="250"/>
      <c r="B9" s="236" t="s">
        <v>158</v>
      </c>
      <c r="C9" s="250" t="s">
        <v>158</v>
      </c>
      <c r="D9" s="251"/>
      <c r="E9" s="251"/>
      <c r="F9" s="251"/>
      <c r="G9" s="251"/>
      <c r="H9" s="251"/>
      <c r="I9" s="251"/>
      <c r="J9" s="251"/>
      <c r="K9" s="251"/>
      <c r="L9" s="258"/>
    </row>
    <row r="10" spans="1:12">
      <c r="A10" s="242" t="s">
        <v>291</v>
      </c>
      <c r="B10" s="236" t="s">
        <v>158</v>
      </c>
      <c r="C10" s="242" t="s">
        <v>292</v>
      </c>
      <c r="D10" s="243"/>
      <c r="E10" s="244" t="s">
        <v>2545</v>
      </c>
      <c r="F10" s="245"/>
      <c r="G10" s="261">
        <v>1885183.72</v>
      </c>
      <c r="H10" s="245"/>
      <c r="I10" s="261">
        <v>1887092.07</v>
      </c>
      <c r="J10" s="245"/>
      <c r="K10" s="244" t="s">
        <v>3271</v>
      </c>
      <c r="L10" s="258" t="e">
        <f>VLOOKUP(A10,#REF!,3,0)</f>
        <v>#REF!</v>
      </c>
    </row>
    <row r="11" spans="1:12">
      <c r="A11" s="246" t="s">
        <v>297</v>
      </c>
      <c r="B11" s="236" t="s">
        <v>158</v>
      </c>
      <c r="C11" s="246" t="s">
        <v>298</v>
      </c>
      <c r="D11" s="247"/>
      <c r="E11" s="248" t="s">
        <v>2546</v>
      </c>
      <c r="F11" s="249"/>
      <c r="G11" s="262">
        <v>231710.5</v>
      </c>
      <c r="H11" s="249"/>
      <c r="I11" s="262">
        <v>251249.13</v>
      </c>
      <c r="J11" s="249"/>
      <c r="K11" s="248" t="s">
        <v>290</v>
      </c>
      <c r="L11" s="258" t="e">
        <f>VLOOKUP(A11,#REF!,3,0)</f>
        <v>#REF!</v>
      </c>
    </row>
    <row r="12" spans="1:12">
      <c r="A12" s="246" t="s">
        <v>303</v>
      </c>
      <c r="B12" s="236" t="s">
        <v>158</v>
      </c>
      <c r="C12" s="246" t="s">
        <v>304</v>
      </c>
      <c r="D12" s="247"/>
      <c r="E12" s="248" t="s">
        <v>290</v>
      </c>
      <c r="F12" s="249"/>
      <c r="G12" s="262">
        <v>1403596.67</v>
      </c>
      <c r="H12" s="249"/>
      <c r="I12" s="262">
        <v>1396400.94</v>
      </c>
      <c r="J12" s="249"/>
      <c r="K12" s="248" t="s">
        <v>3272</v>
      </c>
      <c r="L12" s="258" t="e">
        <f>VLOOKUP(A12,#REF!,3,0)</f>
        <v>#REF!</v>
      </c>
    </row>
    <row r="13" spans="1:12">
      <c r="A13" s="246" t="s">
        <v>309</v>
      </c>
      <c r="B13" s="236" t="s">
        <v>158</v>
      </c>
      <c r="C13" s="246" t="s">
        <v>310</v>
      </c>
      <c r="D13" s="247"/>
      <c r="E13" s="248" t="s">
        <v>2547</v>
      </c>
      <c r="F13" s="249"/>
      <c r="G13" s="262">
        <v>249876.55</v>
      </c>
      <c r="H13" s="249"/>
      <c r="I13" s="262">
        <v>239442</v>
      </c>
      <c r="J13" s="249"/>
      <c r="K13" s="248" t="s">
        <v>3273</v>
      </c>
      <c r="L13" s="258" t="e">
        <f>VLOOKUP(A13,#REF!,3,0)</f>
        <v>#REF!</v>
      </c>
    </row>
    <row r="14" spans="1:12">
      <c r="A14" s="246" t="s">
        <v>315</v>
      </c>
      <c r="B14" s="236" t="s">
        <v>158</v>
      </c>
      <c r="C14" s="246" t="s">
        <v>316</v>
      </c>
      <c r="D14" s="247"/>
      <c r="E14" s="248" t="s">
        <v>2229</v>
      </c>
      <c r="F14" s="249"/>
      <c r="G14" s="248">
        <v>0</v>
      </c>
      <c r="H14" s="249"/>
      <c r="I14" s="248">
        <v>0</v>
      </c>
      <c r="J14" s="249"/>
      <c r="K14" s="248" t="s">
        <v>2229</v>
      </c>
      <c r="L14" s="258" t="e">
        <f>VLOOKUP(A14,#REF!,3,0)</f>
        <v>#REF!</v>
      </c>
    </row>
    <row r="15" spans="1:12">
      <c r="A15" s="246" t="s">
        <v>321</v>
      </c>
      <c r="B15" s="236" t="s">
        <v>158</v>
      </c>
      <c r="C15" s="246" t="s">
        <v>322</v>
      </c>
      <c r="D15" s="247"/>
      <c r="E15" s="248" t="s">
        <v>323</v>
      </c>
      <c r="F15" s="249"/>
      <c r="G15" s="248">
        <v>0</v>
      </c>
      <c r="H15" s="249"/>
      <c r="I15" s="248">
        <v>0</v>
      </c>
      <c r="J15" s="249"/>
      <c r="K15" s="248" t="s">
        <v>323</v>
      </c>
      <c r="L15" s="258" t="e">
        <f>VLOOKUP(A15,#REF!,3,0)</f>
        <v>#REF!</v>
      </c>
    </row>
    <row r="16" spans="1:12">
      <c r="A16" s="250"/>
      <c r="B16" s="236" t="s">
        <v>158</v>
      </c>
      <c r="C16" s="250" t="s">
        <v>158</v>
      </c>
      <c r="D16" s="251"/>
      <c r="E16" s="251"/>
      <c r="F16" s="251"/>
      <c r="G16" s="251"/>
      <c r="H16" s="251"/>
      <c r="I16" s="251"/>
      <c r="J16" s="251"/>
      <c r="K16" s="251"/>
      <c r="L16" s="258"/>
    </row>
    <row r="17" spans="1:12">
      <c r="A17" s="242" t="s">
        <v>329</v>
      </c>
      <c r="B17" s="236" t="s">
        <v>158</v>
      </c>
      <c r="C17" s="242" t="s">
        <v>330</v>
      </c>
      <c r="D17" s="243"/>
      <c r="E17" s="244" t="s">
        <v>2548</v>
      </c>
      <c r="F17" s="245"/>
      <c r="G17" s="261">
        <v>921516.69</v>
      </c>
      <c r="H17" s="245"/>
      <c r="I17" s="261">
        <v>473101.37</v>
      </c>
      <c r="J17" s="245"/>
      <c r="K17" s="244" t="s">
        <v>3274</v>
      </c>
      <c r="L17" s="258" t="e">
        <f>VLOOKUP(A17,#REF!,3,0)</f>
        <v>#REF!</v>
      </c>
    </row>
    <row r="18" spans="1:12">
      <c r="A18" s="246" t="s">
        <v>346</v>
      </c>
      <c r="B18" s="236" t="s">
        <v>158</v>
      </c>
      <c r="C18" s="246" t="s">
        <v>347</v>
      </c>
      <c r="D18" s="247"/>
      <c r="E18" s="248" t="s">
        <v>323</v>
      </c>
      <c r="F18" s="249"/>
      <c r="G18" s="248">
        <v>0</v>
      </c>
      <c r="H18" s="249"/>
      <c r="I18" s="248">
        <v>0</v>
      </c>
      <c r="J18" s="249"/>
      <c r="K18" s="248" t="s">
        <v>323</v>
      </c>
      <c r="L18" s="258" t="e">
        <f>VLOOKUP(A18,#REF!,3,0)</f>
        <v>#REF!</v>
      </c>
    </row>
    <row r="19" spans="1:12">
      <c r="A19" s="246" t="s">
        <v>359</v>
      </c>
      <c r="B19" s="236" t="s">
        <v>158</v>
      </c>
      <c r="C19" s="246" t="s">
        <v>360</v>
      </c>
      <c r="D19" s="247"/>
      <c r="E19" s="248" t="s">
        <v>2549</v>
      </c>
      <c r="F19" s="249"/>
      <c r="G19" s="262">
        <v>1436.42</v>
      </c>
      <c r="H19" s="249"/>
      <c r="I19" s="248">
        <v>265.39999999999998</v>
      </c>
      <c r="J19" s="249"/>
      <c r="K19" s="248" t="s">
        <v>3275</v>
      </c>
      <c r="L19" s="258" t="e">
        <f>VLOOKUP(A19,#REF!,3,0)</f>
        <v>#REF!</v>
      </c>
    </row>
    <row r="20" spans="1:12">
      <c r="A20" s="246" t="s">
        <v>365</v>
      </c>
      <c r="B20" s="236" t="s">
        <v>158</v>
      </c>
      <c r="C20" s="246" t="s">
        <v>366</v>
      </c>
      <c r="D20" s="247"/>
      <c r="E20" s="248" t="s">
        <v>2550</v>
      </c>
      <c r="F20" s="249"/>
      <c r="G20" s="262">
        <v>4023.74</v>
      </c>
      <c r="H20" s="249"/>
      <c r="I20" s="248">
        <v>0</v>
      </c>
      <c r="J20" s="249"/>
      <c r="K20" s="248" t="s">
        <v>3276</v>
      </c>
      <c r="L20" s="258" t="e">
        <f>VLOOKUP(A20,#REF!,3,0)</f>
        <v>#REF!</v>
      </c>
    </row>
    <row r="21" spans="1:12">
      <c r="A21" s="246" t="s">
        <v>1885</v>
      </c>
      <c r="B21" s="236" t="s">
        <v>158</v>
      </c>
      <c r="C21" s="246" t="s">
        <v>1886</v>
      </c>
      <c r="D21" s="247"/>
      <c r="E21" s="248" t="s">
        <v>2551</v>
      </c>
      <c r="F21" s="249"/>
      <c r="G21" s="262">
        <v>252190.47</v>
      </c>
      <c r="H21" s="249"/>
      <c r="I21" s="248">
        <v>0</v>
      </c>
      <c r="J21" s="249"/>
      <c r="K21" s="248" t="s">
        <v>3277</v>
      </c>
      <c r="L21" s="258" t="e">
        <f>VLOOKUP(A21,#REF!,3,0)</f>
        <v>#REF!</v>
      </c>
    </row>
    <row r="22" spans="1:12">
      <c r="A22" s="246" t="s">
        <v>2494</v>
      </c>
      <c r="B22" s="236" t="s">
        <v>158</v>
      </c>
      <c r="C22" s="246" t="s">
        <v>2495</v>
      </c>
      <c r="D22" s="247"/>
      <c r="E22" s="248" t="s">
        <v>2552</v>
      </c>
      <c r="F22" s="249"/>
      <c r="G22" s="262">
        <v>1759.13</v>
      </c>
      <c r="H22" s="249"/>
      <c r="I22" s="248">
        <v>0</v>
      </c>
      <c r="J22" s="249"/>
      <c r="K22" s="248" t="s">
        <v>3278</v>
      </c>
      <c r="L22" s="258" t="e">
        <f>VLOOKUP(A22,#REF!,3,0)</f>
        <v>#REF!</v>
      </c>
    </row>
    <row r="23" spans="1:12">
      <c r="A23" s="246" t="s">
        <v>2497</v>
      </c>
      <c r="B23" s="236" t="s">
        <v>158</v>
      </c>
      <c r="C23" s="246" t="s">
        <v>2498</v>
      </c>
      <c r="D23" s="247"/>
      <c r="E23" s="248" t="s">
        <v>2553</v>
      </c>
      <c r="F23" s="249"/>
      <c r="G23" s="262">
        <v>1561.52</v>
      </c>
      <c r="H23" s="249"/>
      <c r="I23" s="262">
        <v>152332.68</v>
      </c>
      <c r="J23" s="249"/>
      <c r="K23" s="248" t="s">
        <v>3279</v>
      </c>
      <c r="L23" s="258" t="e">
        <f>VLOOKUP(A23,#REF!,3,0)</f>
        <v>#REF!</v>
      </c>
    </row>
    <row r="24" spans="1:12">
      <c r="A24" s="246" t="s">
        <v>2499</v>
      </c>
      <c r="B24" s="236" t="s">
        <v>158</v>
      </c>
      <c r="C24" s="246" t="s">
        <v>2500</v>
      </c>
      <c r="D24" s="247"/>
      <c r="E24" s="248" t="s">
        <v>2554</v>
      </c>
      <c r="F24" s="249"/>
      <c r="G24" s="262">
        <v>500148.42</v>
      </c>
      <c r="H24" s="249"/>
      <c r="I24" s="262">
        <v>9223.36</v>
      </c>
      <c r="J24" s="249"/>
      <c r="K24" s="248" t="s">
        <v>3280</v>
      </c>
      <c r="L24" s="258" t="e">
        <f>VLOOKUP(A24,#REF!,3,0)</f>
        <v>#REF!</v>
      </c>
    </row>
    <row r="25" spans="1:12">
      <c r="A25" s="246" t="s">
        <v>2555</v>
      </c>
      <c r="B25" s="236" t="s">
        <v>158</v>
      </c>
      <c r="C25" s="246" t="s">
        <v>2556</v>
      </c>
      <c r="D25" s="247"/>
      <c r="E25" s="248" t="s">
        <v>2559</v>
      </c>
      <c r="F25" s="249"/>
      <c r="G25" s="248">
        <v>355.72</v>
      </c>
      <c r="H25" s="249"/>
      <c r="I25" s="262">
        <v>301277.5</v>
      </c>
      <c r="J25" s="249"/>
      <c r="K25" s="248" t="s">
        <v>3281</v>
      </c>
      <c r="L25" s="258" t="e">
        <f>VLOOKUP(A25,#REF!,3,0)</f>
        <v>#REF!</v>
      </c>
    </row>
    <row r="26" spans="1:12">
      <c r="A26" s="246" t="s">
        <v>3282</v>
      </c>
      <c r="B26" s="236" t="s">
        <v>158</v>
      </c>
      <c r="C26" s="246" t="s">
        <v>3283</v>
      </c>
      <c r="D26" s="247"/>
      <c r="E26" s="248" t="s">
        <v>290</v>
      </c>
      <c r="F26" s="249"/>
      <c r="G26" s="262">
        <v>160041.26999999999</v>
      </c>
      <c r="H26" s="249"/>
      <c r="I26" s="262">
        <v>10002.43</v>
      </c>
      <c r="J26" s="249"/>
      <c r="K26" s="248" t="s">
        <v>3284</v>
      </c>
      <c r="L26" s="258" t="e">
        <f>VLOOKUP(A26,#REF!,3,0)</f>
        <v>#REF!</v>
      </c>
    </row>
    <row r="27" spans="1:12">
      <c r="A27" s="250"/>
      <c r="B27" s="236" t="s">
        <v>158</v>
      </c>
      <c r="C27" s="250" t="s">
        <v>158</v>
      </c>
      <c r="D27" s="251"/>
      <c r="E27" s="251"/>
      <c r="F27" s="251"/>
      <c r="G27" s="251"/>
      <c r="H27" s="251"/>
      <c r="I27" s="251"/>
      <c r="J27" s="251"/>
      <c r="K27" s="251"/>
      <c r="L27" s="258"/>
    </row>
    <row r="28" spans="1:12">
      <c r="A28" s="242" t="s">
        <v>385</v>
      </c>
      <c r="B28" s="236" t="s">
        <v>158</v>
      </c>
      <c r="C28" s="242" t="s">
        <v>386</v>
      </c>
      <c r="D28" s="243"/>
      <c r="E28" s="244" t="s">
        <v>2560</v>
      </c>
      <c r="F28" s="245"/>
      <c r="G28" s="261">
        <v>41329.9</v>
      </c>
      <c r="H28" s="245"/>
      <c r="I28" s="261">
        <v>76300.399999999994</v>
      </c>
      <c r="J28" s="245"/>
      <c r="K28" s="244" t="s">
        <v>3285</v>
      </c>
      <c r="L28" s="258" t="e">
        <f>VLOOKUP(A28,#REF!,3,0)</f>
        <v>#REF!</v>
      </c>
    </row>
    <row r="29" spans="1:12">
      <c r="A29" s="246" t="s">
        <v>391</v>
      </c>
      <c r="B29" s="236" t="s">
        <v>158</v>
      </c>
      <c r="C29" s="246" t="s">
        <v>392</v>
      </c>
      <c r="D29" s="247"/>
      <c r="E29" s="248" t="s">
        <v>2561</v>
      </c>
      <c r="F29" s="249"/>
      <c r="G29" s="248">
        <v>705.67</v>
      </c>
      <c r="H29" s="249"/>
      <c r="I29" s="262">
        <v>31332.02</v>
      </c>
      <c r="J29" s="249"/>
      <c r="K29" s="248" t="s">
        <v>3286</v>
      </c>
      <c r="L29" s="258" t="e">
        <f>VLOOKUP(A29,#REF!,3,0)</f>
        <v>#REF!</v>
      </c>
    </row>
    <row r="30" spans="1:12">
      <c r="A30" s="246" t="s">
        <v>1887</v>
      </c>
      <c r="B30" s="236" t="s">
        <v>158</v>
      </c>
      <c r="C30" s="246" t="s">
        <v>1888</v>
      </c>
      <c r="D30" s="247"/>
      <c r="E30" s="248" t="s">
        <v>2562</v>
      </c>
      <c r="F30" s="249"/>
      <c r="G30" s="262">
        <v>38475.35</v>
      </c>
      <c r="H30" s="249"/>
      <c r="I30" s="248">
        <v>0</v>
      </c>
      <c r="J30" s="249"/>
      <c r="K30" s="248" t="s">
        <v>3287</v>
      </c>
      <c r="L30" s="258" t="e">
        <f>VLOOKUP(A30,#REF!,3,0)</f>
        <v>#REF!</v>
      </c>
    </row>
    <row r="31" spans="1:12">
      <c r="A31" s="246" t="s">
        <v>2563</v>
      </c>
      <c r="B31" s="236" t="s">
        <v>158</v>
      </c>
      <c r="C31" s="246" t="s">
        <v>2564</v>
      </c>
      <c r="D31" s="247"/>
      <c r="E31" s="248" t="s">
        <v>2566</v>
      </c>
      <c r="F31" s="249"/>
      <c r="G31" s="262">
        <v>2038</v>
      </c>
      <c r="H31" s="249"/>
      <c r="I31" s="248">
        <v>34.229999999999997</v>
      </c>
      <c r="J31" s="249"/>
      <c r="K31" s="248" t="s">
        <v>3288</v>
      </c>
      <c r="L31" s="258" t="e">
        <f>VLOOKUP(A31,#REF!,3,0)</f>
        <v>#REF!</v>
      </c>
    </row>
    <row r="32" spans="1:12">
      <c r="A32" s="246" t="s">
        <v>2567</v>
      </c>
      <c r="B32" s="236" t="s">
        <v>158</v>
      </c>
      <c r="C32" s="246" t="s">
        <v>2568</v>
      </c>
      <c r="D32" s="247"/>
      <c r="E32" s="248" t="s">
        <v>2570</v>
      </c>
      <c r="F32" s="249"/>
      <c r="G32" s="248">
        <v>110.88</v>
      </c>
      <c r="H32" s="249"/>
      <c r="I32" s="262">
        <v>44934.15</v>
      </c>
      <c r="J32" s="249"/>
      <c r="K32" s="248" t="s">
        <v>290</v>
      </c>
      <c r="L32" s="258" t="e">
        <f>VLOOKUP(A32,#REF!,3,0)</f>
        <v>#REF!</v>
      </c>
    </row>
    <row r="33" spans="1:12">
      <c r="A33" s="250"/>
      <c r="B33" s="236" t="s">
        <v>158</v>
      </c>
      <c r="C33" s="250" t="s">
        <v>158</v>
      </c>
      <c r="D33" s="251"/>
      <c r="E33" s="251"/>
      <c r="F33" s="251"/>
      <c r="G33" s="251"/>
      <c r="H33" s="251"/>
      <c r="I33" s="251"/>
      <c r="J33" s="251"/>
      <c r="K33" s="251"/>
      <c r="L33" s="258"/>
    </row>
    <row r="34" spans="1:12">
      <c r="A34" s="242" t="s">
        <v>393</v>
      </c>
      <c r="B34" s="236" t="s">
        <v>158</v>
      </c>
      <c r="C34" s="242" t="s">
        <v>325</v>
      </c>
      <c r="D34" s="243"/>
      <c r="E34" s="244" t="s">
        <v>290</v>
      </c>
      <c r="F34" s="245"/>
      <c r="G34" s="261">
        <v>113738.15</v>
      </c>
      <c r="H34" s="245"/>
      <c r="I34" s="261">
        <v>63977.599999999999</v>
      </c>
      <c r="J34" s="245"/>
      <c r="K34" s="244" t="s">
        <v>3289</v>
      </c>
      <c r="L34" s="258" t="e">
        <f>VLOOKUP(A34,#REF!,3,0)</f>
        <v>#REF!</v>
      </c>
    </row>
    <row r="35" spans="1:12">
      <c r="A35" s="246" t="s">
        <v>398</v>
      </c>
      <c r="B35" s="236" t="s">
        <v>158</v>
      </c>
      <c r="C35" s="246" t="s">
        <v>392</v>
      </c>
      <c r="D35" s="247"/>
      <c r="E35" s="248" t="s">
        <v>290</v>
      </c>
      <c r="F35" s="249"/>
      <c r="G35" s="262">
        <v>31304</v>
      </c>
      <c r="H35" s="249"/>
      <c r="I35" s="262">
        <v>26477.599999999999</v>
      </c>
      <c r="J35" s="249"/>
      <c r="K35" s="248" t="s">
        <v>3290</v>
      </c>
      <c r="L35" s="258" t="e">
        <f>VLOOKUP(A35,#REF!,3,0)</f>
        <v>#REF!</v>
      </c>
    </row>
    <row r="36" spans="1:12">
      <c r="A36" s="246" t="s">
        <v>2571</v>
      </c>
      <c r="B36" s="236" t="s">
        <v>158</v>
      </c>
      <c r="C36" s="246" t="s">
        <v>1888</v>
      </c>
      <c r="D36" s="247"/>
      <c r="E36" s="248" t="s">
        <v>290</v>
      </c>
      <c r="F36" s="249"/>
      <c r="G36" s="262">
        <v>37500</v>
      </c>
      <c r="H36" s="249"/>
      <c r="I36" s="262">
        <v>37500</v>
      </c>
      <c r="J36" s="249"/>
      <c r="K36" s="248" t="s">
        <v>290</v>
      </c>
      <c r="L36" s="258" t="e">
        <f>VLOOKUP(A36,#REF!,3,0)</f>
        <v>#REF!</v>
      </c>
    </row>
    <row r="37" spans="1:12">
      <c r="A37" s="246" t="s">
        <v>2573</v>
      </c>
      <c r="B37" s="236" t="s">
        <v>158</v>
      </c>
      <c r="C37" s="246" t="s">
        <v>2574</v>
      </c>
      <c r="D37" s="247"/>
      <c r="E37" s="248" t="s">
        <v>290</v>
      </c>
      <c r="F37" s="249"/>
      <c r="G37" s="262">
        <v>44934.15</v>
      </c>
      <c r="H37" s="249"/>
      <c r="I37" s="248">
        <v>0</v>
      </c>
      <c r="J37" s="249"/>
      <c r="K37" s="248" t="s">
        <v>3291</v>
      </c>
      <c r="L37" s="258" t="e">
        <f>VLOOKUP(A37,#REF!,3,0)</f>
        <v>#REF!</v>
      </c>
    </row>
    <row r="38" spans="1:12">
      <c r="A38" s="250"/>
      <c r="B38" s="236" t="s">
        <v>158</v>
      </c>
      <c r="C38" s="250" t="s">
        <v>158</v>
      </c>
      <c r="D38" s="251"/>
      <c r="E38" s="251"/>
      <c r="F38" s="251"/>
      <c r="G38" s="251"/>
      <c r="H38" s="251"/>
      <c r="I38" s="251"/>
      <c r="J38" s="251"/>
      <c r="K38" s="251"/>
      <c r="L38" s="258"/>
    </row>
    <row r="39" spans="1:12">
      <c r="A39" s="242" t="s">
        <v>399</v>
      </c>
      <c r="B39" s="236" t="s">
        <v>158</v>
      </c>
      <c r="C39" s="242" t="s">
        <v>400</v>
      </c>
      <c r="D39" s="243"/>
      <c r="E39" s="244" t="s">
        <v>2576</v>
      </c>
      <c r="F39" s="245"/>
      <c r="G39" s="261">
        <v>366521.88</v>
      </c>
      <c r="H39" s="245"/>
      <c r="I39" s="261">
        <v>508045.66</v>
      </c>
      <c r="J39" s="245"/>
      <c r="K39" s="244" t="s">
        <v>3292</v>
      </c>
      <c r="L39" s="258" t="e">
        <f>VLOOKUP(A39,#REF!,3,0)</f>
        <v>#REF!</v>
      </c>
    </row>
    <row r="40" spans="1:12">
      <c r="A40" s="242" t="s">
        <v>405</v>
      </c>
      <c r="B40" s="236" t="s">
        <v>158</v>
      </c>
      <c r="C40" s="242" t="s">
        <v>406</v>
      </c>
      <c r="D40" s="243"/>
      <c r="E40" s="244" t="s">
        <v>2577</v>
      </c>
      <c r="F40" s="245"/>
      <c r="G40" s="261">
        <v>188920.76</v>
      </c>
      <c r="H40" s="245"/>
      <c r="I40" s="261">
        <v>335943.9</v>
      </c>
      <c r="J40" s="245"/>
      <c r="K40" s="244" t="s">
        <v>3293</v>
      </c>
      <c r="L40" s="258" t="e">
        <f>VLOOKUP(A40,#REF!,3,0)</f>
        <v>#REF!</v>
      </c>
    </row>
    <row r="41" spans="1:12">
      <c r="A41" s="242" t="s">
        <v>411</v>
      </c>
      <c r="B41" s="236" t="s">
        <v>158</v>
      </c>
      <c r="C41" s="242" t="s">
        <v>412</v>
      </c>
      <c r="D41" s="243"/>
      <c r="E41" s="244" t="s">
        <v>2577</v>
      </c>
      <c r="F41" s="245"/>
      <c r="G41" s="261">
        <v>188920.76</v>
      </c>
      <c r="H41" s="245"/>
      <c r="I41" s="261">
        <v>335943.9</v>
      </c>
      <c r="J41" s="245"/>
      <c r="K41" s="244" t="s">
        <v>3293</v>
      </c>
      <c r="L41" s="258" t="e">
        <f>VLOOKUP(A41,#REF!,3,0)</f>
        <v>#REF!</v>
      </c>
    </row>
    <row r="42" spans="1:12">
      <c r="A42" s="246" t="s">
        <v>417</v>
      </c>
      <c r="B42" s="236" t="s">
        <v>158</v>
      </c>
      <c r="C42" s="246" t="s">
        <v>418</v>
      </c>
      <c r="D42" s="247"/>
      <c r="E42" s="248" t="s">
        <v>2578</v>
      </c>
      <c r="F42" s="249"/>
      <c r="G42" s="262">
        <v>166743.04999999999</v>
      </c>
      <c r="H42" s="249"/>
      <c r="I42" s="262">
        <v>296406.05</v>
      </c>
      <c r="J42" s="249"/>
      <c r="K42" s="248" t="s">
        <v>3294</v>
      </c>
      <c r="L42" s="258" t="e">
        <f>VLOOKUP(A42,#REF!,3,0)</f>
        <v>#REF!</v>
      </c>
    </row>
    <row r="43" spans="1:12">
      <c r="A43" s="246" t="s">
        <v>423</v>
      </c>
      <c r="B43" s="236" t="s">
        <v>158</v>
      </c>
      <c r="C43" s="246" t="s">
        <v>424</v>
      </c>
      <c r="D43" s="247"/>
      <c r="E43" s="248" t="s">
        <v>2579</v>
      </c>
      <c r="F43" s="249"/>
      <c r="G43" s="248">
        <v>0</v>
      </c>
      <c r="H43" s="249"/>
      <c r="I43" s="262">
        <v>4005</v>
      </c>
      <c r="J43" s="249"/>
      <c r="K43" s="248" t="s">
        <v>3295</v>
      </c>
      <c r="L43" s="258" t="e">
        <f>VLOOKUP(A43,#REF!,3,0)</f>
        <v>#REF!</v>
      </c>
    </row>
    <row r="44" spans="1:12">
      <c r="A44" s="246" t="s">
        <v>429</v>
      </c>
      <c r="B44" s="236" t="s">
        <v>158</v>
      </c>
      <c r="C44" s="246" t="s">
        <v>430</v>
      </c>
      <c r="D44" s="247"/>
      <c r="E44" s="248" t="s">
        <v>2580</v>
      </c>
      <c r="F44" s="249"/>
      <c r="G44" s="262">
        <v>22177.71</v>
      </c>
      <c r="H44" s="249"/>
      <c r="I44" s="262">
        <v>35532.85</v>
      </c>
      <c r="J44" s="249"/>
      <c r="K44" s="248" t="s">
        <v>3296</v>
      </c>
      <c r="L44" s="258" t="e">
        <f>VLOOKUP(A44,#REF!,3,0)</f>
        <v>#REF!</v>
      </c>
    </row>
    <row r="45" spans="1:12">
      <c r="A45" s="250"/>
      <c r="B45" s="236" t="s">
        <v>158</v>
      </c>
      <c r="C45" s="250" t="s">
        <v>158</v>
      </c>
      <c r="D45" s="251"/>
      <c r="E45" s="251"/>
      <c r="F45" s="251"/>
      <c r="G45" s="251"/>
      <c r="H45" s="251"/>
      <c r="I45" s="251"/>
      <c r="J45" s="251"/>
      <c r="K45" s="251"/>
      <c r="L45" s="258"/>
    </row>
    <row r="46" spans="1:12">
      <c r="A46" s="242" t="s">
        <v>439</v>
      </c>
      <c r="B46" s="236" t="s">
        <v>158</v>
      </c>
      <c r="C46" s="242" t="s">
        <v>440</v>
      </c>
      <c r="D46" s="243"/>
      <c r="E46" s="244" t="s">
        <v>2581</v>
      </c>
      <c r="F46" s="245"/>
      <c r="G46" s="261">
        <v>177601.12</v>
      </c>
      <c r="H46" s="245"/>
      <c r="I46" s="261">
        <v>168039.79</v>
      </c>
      <c r="J46" s="245"/>
      <c r="K46" s="244" t="s">
        <v>3297</v>
      </c>
      <c r="L46" s="258" t="e">
        <f>VLOOKUP(A46,#REF!,3,0)</f>
        <v>#REF!</v>
      </c>
    </row>
    <row r="47" spans="1:12">
      <c r="A47" s="242" t="s">
        <v>445</v>
      </c>
      <c r="B47" s="236" t="s">
        <v>158</v>
      </c>
      <c r="C47" s="242" t="s">
        <v>446</v>
      </c>
      <c r="D47" s="243"/>
      <c r="E47" s="244" t="s">
        <v>2581</v>
      </c>
      <c r="F47" s="245"/>
      <c r="G47" s="261">
        <v>177601.12</v>
      </c>
      <c r="H47" s="245"/>
      <c r="I47" s="261">
        <v>168039.79</v>
      </c>
      <c r="J47" s="245"/>
      <c r="K47" s="244" t="s">
        <v>3297</v>
      </c>
      <c r="L47" s="258" t="e">
        <f>VLOOKUP(A47,#REF!,3,0)</f>
        <v>#REF!</v>
      </c>
    </row>
    <row r="48" spans="1:12">
      <c r="A48" s="246" t="s">
        <v>447</v>
      </c>
      <c r="B48" s="236" t="s">
        <v>158</v>
      </c>
      <c r="C48" s="246" t="s">
        <v>448</v>
      </c>
      <c r="D48" s="247"/>
      <c r="E48" s="248" t="s">
        <v>290</v>
      </c>
      <c r="F48" s="249"/>
      <c r="G48" s="262">
        <v>109069</v>
      </c>
      <c r="H48" s="249"/>
      <c r="I48" s="262">
        <v>109069</v>
      </c>
      <c r="J48" s="249"/>
      <c r="K48" s="248" t="s">
        <v>290</v>
      </c>
      <c r="L48" s="258" t="e">
        <f>VLOOKUP(A48,#REF!,3,0)</f>
        <v>#REF!</v>
      </c>
    </row>
    <row r="49" spans="1:12">
      <c r="A49" s="246" t="s">
        <v>450</v>
      </c>
      <c r="B49" s="236" t="s">
        <v>158</v>
      </c>
      <c r="C49" s="246" t="s">
        <v>451</v>
      </c>
      <c r="D49" s="247"/>
      <c r="E49" s="248" t="s">
        <v>2582</v>
      </c>
      <c r="F49" s="249"/>
      <c r="G49" s="262">
        <v>64065.8</v>
      </c>
      <c r="H49" s="249"/>
      <c r="I49" s="262">
        <v>58909.31</v>
      </c>
      <c r="J49" s="249"/>
      <c r="K49" s="248" t="s">
        <v>3298</v>
      </c>
      <c r="L49" s="258" t="e">
        <f>VLOOKUP(A49,#REF!,3,0)</f>
        <v>#REF!</v>
      </c>
    </row>
    <row r="50" spans="1:12">
      <c r="A50" s="246" t="s">
        <v>462</v>
      </c>
      <c r="B50" s="236" t="s">
        <v>158</v>
      </c>
      <c r="C50" s="246" t="s">
        <v>463</v>
      </c>
      <c r="D50" s="247"/>
      <c r="E50" s="248" t="s">
        <v>2583</v>
      </c>
      <c r="F50" s="249"/>
      <c r="G50" s="262">
        <v>3284.65</v>
      </c>
      <c r="H50" s="249"/>
      <c r="I50" s="248">
        <v>61.48</v>
      </c>
      <c r="J50" s="249"/>
      <c r="K50" s="248" t="s">
        <v>3299</v>
      </c>
      <c r="L50" s="258" t="e">
        <f>VLOOKUP(A50,#REF!,3,0)</f>
        <v>#REF!</v>
      </c>
    </row>
    <row r="51" spans="1:12">
      <c r="A51" s="246" t="s">
        <v>1925</v>
      </c>
      <c r="B51" s="236" t="s">
        <v>158</v>
      </c>
      <c r="C51" s="246" t="s">
        <v>1894</v>
      </c>
      <c r="D51" s="247"/>
      <c r="E51" s="248" t="s">
        <v>2584</v>
      </c>
      <c r="F51" s="249"/>
      <c r="G51" s="262">
        <v>1181.67</v>
      </c>
      <c r="H51" s="249"/>
      <c r="I51" s="248">
        <v>0</v>
      </c>
      <c r="J51" s="249"/>
      <c r="K51" s="248" t="s">
        <v>3300</v>
      </c>
      <c r="L51" s="258" t="e">
        <f>VLOOKUP(A51,#REF!,3,0)</f>
        <v>#REF!</v>
      </c>
    </row>
    <row r="52" spans="1:12">
      <c r="A52" s="250"/>
      <c r="B52" s="236" t="s">
        <v>158</v>
      </c>
      <c r="C52" s="250" t="s">
        <v>158</v>
      </c>
      <c r="D52" s="251"/>
      <c r="E52" s="251"/>
      <c r="F52" s="251"/>
      <c r="G52" s="251"/>
      <c r="H52" s="251"/>
      <c r="I52" s="251"/>
      <c r="J52" s="251"/>
      <c r="K52" s="251"/>
      <c r="L52" s="258"/>
    </row>
    <row r="53" spans="1:12">
      <c r="A53" s="242" t="s">
        <v>465</v>
      </c>
      <c r="B53" s="236" t="s">
        <v>158</v>
      </c>
      <c r="C53" s="242" t="s">
        <v>466</v>
      </c>
      <c r="D53" s="243"/>
      <c r="E53" s="244" t="s">
        <v>467</v>
      </c>
      <c r="F53" s="245"/>
      <c r="G53" s="244">
        <v>0</v>
      </c>
      <c r="H53" s="245"/>
      <c r="I53" s="244">
        <v>0</v>
      </c>
      <c r="J53" s="245"/>
      <c r="K53" s="244" t="s">
        <v>467</v>
      </c>
      <c r="L53" s="258" t="e">
        <f>VLOOKUP(A53,#REF!,3,0)</f>
        <v>#REF!</v>
      </c>
    </row>
    <row r="54" spans="1:12">
      <c r="A54" s="242" t="s">
        <v>468</v>
      </c>
      <c r="B54" s="236" t="s">
        <v>158</v>
      </c>
      <c r="C54" s="242" t="s">
        <v>469</v>
      </c>
      <c r="D54" s="243"/>
      <c r="E54" s="244" t="s">
        <v>467</v>
      </c>
      <c r="F54" s="245"/>
      <c r="G54" s="244">
        <v>0</v>
      </c>
      <c r="H54" s="245"/>
      <c r="I54" s="244">
        <v>0</v>
      </c>
      <c r="J54" s="245"/>
      <c r="K54" s="244" t="s">
        <v>467</v>
      </c>
      <c r="L54" s="258" t="e">
        <f>VLOOKUP(A54,#REF!,3,0)</f>
        <v>#REF!</v>
      </c>
    </row>
    <row r="55" spans="1:12">
      <c r="A55" s="246" t="s">
        <v>470</v>
      </c>
      <c r="B55" s="236" t="s">
        <v>158</v>
      </c>
      <c r="C55" s="246" t="s">
        <v>471</v>
      </c>
      <c r="D55" s="247"/>
      <c r="E55" s="248" t="s">
        <v>467</v>
      </c>
      <c r="F55" s="249"/>
      <c r="G55" s="248">
        <v>0</v>
      </c>
      <c r="H55" s="249"/>
      <c r="I55" s="248">
        <v>0</v>
      </c>
      <c r="J55" s="249"/>
      <c r="K55" s="248" t="s">
        <v>467</v>
      </c>
      <c r="L55" s="258" t="e">
        <f>VLOOKUP(A55,#REF!,3,0)</f>
        <v>#REF!</v>
      </c>
    </row>
    <row r="56" spans="1:12">
      <c r="A56" s="250"/>
      <c r="B56" s="236" t="s">
        <v>158</v>
      </c>
      <c r="C56" s="250" t="s">
        <v>158</v>
      </c>
      <c r="D56" s="251"/>
      <c r="E56" s="251"/>
      <c r="F56" s="251"/>
      <c r="G56" s="251"/>
      <c r="H56" s="251"/>
      <c r="I56" s="251"/>
      <c r="J56" s="251"/>
      <c r="K56" s="251"/>
      <c r="L56" s="258"/>
    </row>
    <row r="57" spans="1:12">
      <c r="A57" s="242" t="s">
        <v>472</v>
      </c>
      <c r="B57" s="236" t="s">
        <v>158</v>
      </c>
      <c r="C57" s="242" t="s">
        <v>473</v>
      </c>
      <c r="D57" s="243"/>
      <c r="E57" s="244" t="s">
        <v>2585</v>
      </c>
      <c r="F57" s="245"/>
      <c r="G57" s="244">
        <v>0</v>
      </c>
      <c r="H57" s="245"/>
      <c r="I57" s="261">
        <v>4061.97</v>
      </c>
      <c r="J57" s="245"/>
      <c r="K57" s="244" t="s">
        <v>3301</v>
      </c>
      <c r="L57" s="258" t="e">
        <f>VLOOKUP(A57,#REF!,3,0)</f>
        <v>#REF!</v>
      </c>
    </row>
    <row r="58" spans="1:12">
      <c r="A58" s="242" t="s">
        <v>477</v>
      </c>
      <c r="B58" s="236" t="s">
        <v>158</v>
      </c>
      <c r="C58" s="242" t="s">
        <v>473</v>
      </c>
      <c r="D58" s="243"/>
      <c r="E58" s="244" t="s">
        <v>2585</v>
      </c>
      <c r="F58" s="245"/>
      <c r="G58" s="244">
        <v>0</v>
      </c>
      <c r="H58" s="245"/>
      <c r="I58" s="261">
        <v>4061.97</v>
      </c>
      <c r="J58" s="245"/>
      <c r="K58" s="244" t="s">
        <v>3301</v>
      </c>
      <c r="L58" s="258" t="e">
        <f>VLOOKUP(A58,#REF!,3,0)</f>
        <v>#REF!</v>
      </c>
    </row>
    <row r="59" spans="1:12">
      <c r="A59" s="246" t="s">
        <v>478</v>
      </c>
      <c r="B59" s="236" t="s">
        <v>158</v>
      </c>
      <c r="C59" s="246" t="s">
        <v>479</v>
      </c>
      <c r="D59" s="247"/>
      <c r="E59" s="248" t="s">
        <v>2585</v>
      </c>
      <c r="F59" s="249"/>
      <c r="G59" s="248">
        <v>0</v>
      </c>
      <c r="H59" s="249"/>
      <c r="I59" s="262">
        <v>4061.97</v>
      </c>
      <c r="J59" s="249"/>
      <c r="K59" s="248" t="s">
        <v>3301</v>
      </c>
      <c r="L59" s="258" t="e">
        <f>VLOOKUP(A59,#REF!,3,0)</f>
        <v>#REF!</v>
      </c>
    </row>
    <row r="60" spans="1:12">
      <c r="A60" s="250"/>
      <c r="B60" s="236" t="s">
        <v>158</v>
      </c>
      <c r="C60" s="250" t="s">
        <v>158</v>
      </c>
      <c r="D60" s="251"/>
      <c r="E60" s="251"/>
      <c r="F60" s="251"/>
      <c r="G60" s="251"/>
      <c r="H60" s="251"/>
      <c r="I60" s="251"/>
      <c r="J60" s="251"/>
      <c r="K60" s="251"/>
      <c r="L60" s="258"/>
    </row>
    <row r="61" spans="1:12">
      <c r="A61" s="242" t="s">
        <v>480</v>
      </c>
      <c r="B61" s="236" t="s">
        <v>158</v>
      </c>
      <c r="C61" s="242" t="s">
        <v>481</v>
      </c>
      <c r="D61" s="243"/>
      <c r="E61" s="244" t="s">
        <v>2586</v>
      </c>
      <c r="F61" s="245"/>
      <c r="G61" s="244">
        <v>0</v>
      </c>
      <c r="H61" s="245"/>
      <c r="I61" s="261">
        <v>9146.2800000000007</v>
      </c>
      <c r="J61" s="245"/>
      <c r="K61" s="244" t="s">
        <v>3302</v>
      </c>
      <c r="L61" s="258" t="e">
        <f>VLOOKUP(A61,#REF!,3,0)</f>
        <v>#REF!</v>
      </c>
    </row>
    <row r="62" spans="1:12">
      <c r="A62" s="242" t="s">
        <v>485</v>
      </c>
      <c r="B62" s="236" t="s">
        <v>158</v>
      </c>
      <c r="C62" s="242" t="s">
        <v>486</v>
      </c>
      <c r="D62" s="243"/>
      <c r="E62" s="244" t="s">
        <v>2586</v>
      </c>
      <c r="F62" s="245"/>
      <c r="G62" s="244">
        <v>0</v>
      </c>
      <c r="H62" s="245"/>
      <c r="I62" s="261">
        <v>9146.2800000000007</v>
      </c>
      <c r="J62" s="245"/>
      <c r="K62" s="244" t="s">
        <v>3302</v>
      </c>
      <c r="L62" s="258" t="e">
        <f>VLOOKUP(A62,#REF!,3,0)</f>
        <v>#REF!</v>
      </c>
    </row>
    <row r="63" spans="1:12">
      <c r="A63" s="242" t="s">
        <v>487</v>
      </c>
      <c r="B63" s="236" t="s">
        <v>158</v>
      </c>
      <c r="C63" s="242" t="s">
        <v>488</v>
      </c>
      <c r="D63" s="243"/>
      <c r="E63" s="244" t="s">
        <v>2587</v>
      </c>
      <c r="F63" s="245"/>
      <c r="G63" s="244">
        <v>0</v>
      </c>
      <c r="H63" s="245"/>
      <c r="I63" s="244">
        <v>0</v>
      </c>
      <c r="J63" s="245"/>
      <c r="K63" s="244" t="s">
        <v>2587</v>
      </c>
      <c r="L63" s="258" t="e">
        <f>VLOOKUP(A63,#REF!,3,0)</f>
        <v>#REF!</v>
      </c>
    </row>
    <row r="64" spans="1:12">
      <c r="A64" s="242" t="s">
        <v>490</v>
      </c>
      <c r="B64" s="236" t="s">
        <v>158</v>
      </c>
      <c r="C64" s="242" t="s">
        <v>491</v>
      </c>
      <c r="D64" s="243"/>
      <c r="E64" s="244" t="s">
        <v>2587</v>
      </c>
      <c r="F64" s="245"/>
      <c r="G64" s="244">
        <v>0</v>
      </c>
      <c r="H64" s="245"/>
      <c r="I64" s="244">
        <v>0</v>
      </c>
      <c r="J64" s="245"/>
      <c r="K64" s="244" t="s">
        <v>2587</v>
      </c>
      <c r="L64" s="258" t="e">
        <f>VLOOKUP(A64,#REF!,3,0)</f>
        <v>#REF!</v>
      </c>
    </row>
    <row r="65" spans="1:12">
      <c r="A65" s="246" t="s">
        <v>492</v>
      </c>
      <c r="B65" s="236" t="s">
        <v>158</v>
      </c>
      <c r="C65" s="246" t="s">
        <v>493</v>
      </c>
      <c r="D65" s="247"/>
      <c r="E65" s="248" t="s">
        <v>2588</v>
      </c>
      <c r="F65" s="249"/>
      <c r="G65" s="248">
        <v>0</v>
      </c>
      <c r="H65" s="249"/>
      <c r="I65" s="248">
        <v>0</v>
      </c>
      <c r="J65" s="249"/>
      <c r="K65" s="248" t="s">
        <v>2588</v>
      </c>
      <c r="L65" s="258" t="e">
        <f>VLOOKUP(A65,#REF!,3,0)</f>
        <v>#REF!</v>
      </c>
    </row>
    <row r="66" spans="1:12">
      <c r="A66" s="246" t="s">
        <v>495</v>
      </c>
      <c r="B66" s="236" t="s">
        <v>158</v>
      </c>
      <c r="C66" s="246" t="s">
        <v>496</v>
      </c>
      <c r="D66" s="247"/>
      <c r="E66" s="248" t="s">
        <v>497</v>
      </c>
      <c r="F66" s="249"/>
      <c r="G66" s="248">
        <v>0</v>
      </c>
      <c r="H66" s="249"/>
      <c r="I66" s="248">
        <v>0</v>
      </c>
      <c r="J66" s="249"/>
      <c r="K66" s="248" t="s">
        <v>497</v>
      </c>
      <c r="L66" s="258" t="e">
        <f>VLOOKUP(A66,#REF!,3,0)</f>
        <v>#REF!</v>
      </c>
    </row>
    <row r="67" spans="1:12">
      <c r="A67" s="246" t="s">
        <v>498</v>
      </c>
      <c r="B67" s="236" t="s">
        <v>158</v>
      </c>
      <c r="C67" s="246" t="s">
        <v>499</v>
      </c>
      <c r="D67" s="247"/>
      <c r="E67" s="248" t="s">
        <v>500</v>
      </c>
      <c r="F67" s="249"/>
      <c r="G67" s="248">
        <v>0</v>
      </c>
      <c r="H67" s="249"/>
      <c r="I67" s="248">
        <v>0</v>
      </c>
      <c r="J67" s="249"/>
      <c r="K67" s="248" t="s">
        <v>500</v>
      </c>
      <c r="L67" s="258" t="e">
        <f>VLOOKUP(A67,#REF!,3,0)</f>
        <v>#REF!</v>
      </c>
    </row>
    <row r="68" spans="1:12">
      <c r="A68" s="246" t="s">
        <v>501</v>
      </c>
      <c r="B68" s="236" t="s">
        <v>158</v>
      </c>
      <c r="C68" s="246" t="s">
        <v>502</v>
      </c>
      <c r="D68" s="247"/>
      <c r="E68" s="248" t="s">
        <v>2504</v>
      </c>
      <c r="F68" s="249"/>
      <c r="G68" s="248">
        <v>0</v>
      </c>
      <c r="H68" s="249"/>
      <c r="I68" s="248">
        <v>0</v>
      </c>
      <c r="J68" s="249"/>
      <c r="K68" s="248" t="s">
        <v>2504</v>
      </c>
      <c r="L68" s="258" t="e">
        <f>VLOOKUP(A68,#REF!,3,0)</f>
        <v>#REF!</v>
      </c>
    </row>
    <row r="69" spans="1:12">
      <c r="A69" s="238" t="s">
        <v>257</v>
      </c>
      <c r="B69" s="238" t="s">
        <v>258</v>
      </c>
      <c r="C69" s="239"/>
      <c r="D69" s="239"/>
      <c r="E69" s="240" t="s">
        <v>259</v>
      </c>
      <c r="F69" s="241"/>
      <c r="G69" s="240" t="s">
        <v>260</v>
      </c>
      <c r="H69" s="241"/>
      <c r="I69" s="240" t="s">
        <v>261</v>
      </c>
      <c r="J69" s="241"/>
      <c r="K69" s="240" t="s">
        <v>262</v>
      </c>
      <c r="L69" s="258" t="e">
        <f>VLOOKUP(A69,#REF!,3,0)</f>
        <v>#REF!</v>
      </c>
    </row>
    <row r="70" spans="1:12">
      <c r="A70" s="246" t="s">
        <v>504</v>
      </c>
      <c r="B70" s="236" t="s">
        <v>158</v>
      </c>
      <c r="C70" s="246" t="s">
        <v>505</v>
      </c>
      <c r="D70" s="247"/>
      <c r="E70" s="248" t="s">
        <v>2506</v>
      </c>
      <c r="F70" s="249"/>
      <c r="G70" s="248">
        <v>0</v>
      </c>
      <c r="H70" s="249"/>
      <c r="I70" s="248">
        <v>0</v>
      </c>
      <c r="J70" s="249"/>
      <c r="K70" s="248" t="s">
        <v>2506</v>
      </c>
      <c r="L70" s="258" t="e">
        <f>VLOOKUP(A70,#REF!,3,0)</f>
        <v>#REF!</v>
      </c>
    </row>
    <row r="71" spans="1:12">
      <c r="A71" s="246" t="s">
        <v>507</v>
      </c>
      <c r="B71" s="236" t="s">
        <v>158</v>
      </c>
      <c r="C71" s="246" t="s">
        <v>207</v>
      </c>
      <c r="D71" s="247"/>
      <c r="E71" s="248" t="s">
        <v>508</v>
      </c>
      <c r="F71" s="249"/>
      <c r="G71" s="248">
        <v>0</v>
      </c>
      <c r="H71" s="249"/>
      <c r="I71" s="248">
        <v>0</v>
      </c>
      <c r="J71" s="249"/>
      <c r="K71" s="248" t="s">
        <v>508</v>
      </c>
      <c r="L71" s="258" t="e">
        <f>VLOOKUP(A71,#REF!,3,0)</f>
        <v>#REF!</v>
      </c>
    </row>
    <row r="72" spans="1:12">
      <c r="A72" s="250"/>
      <c r="B72" s="236" t="s">
        <v>158</v>
      </c>
      <c r="C72" s="250" t="s">
        <v>158</v>
      </c>
      <c r="D72" s="251"/>
      <c r="E72" s="251"/>
      <c r="F72" s="251"/>
      <c r="G72" s="251"/>
      <c r="H72" s="251"/>
      <c r="I72" s="251"/>
      <c r="J72" s="251"/>
      <c r="K72" s="251"/>
      <c r="L72" s="258"/>
    </row>
    <row r="73" spans="1:12">
      <c r="A73" s="242" t="s">
        <v>509</v>
      </c>
      <c r="B73" s="236" t="s">
        <v>158</v>
      </c>
      <c r="C73" s="242" t="s">
        <v>510</v>
      </c>
      <c r="D73" s="243"/>
      <c r="E73" s="244" t="s">
        <v>2589</v>
      </c>
      <c r="F73" s="245"/>
      <c r="G73" s="244">
        <v>0</v>
      </c>
      <c r="H73" s="245"/>
      <c r="I73" s="261">
        <v>9146.2800000000007</v>
      </c>
      <c r="J73" s="245"/>
      <c r="K73" s="244" t="s">
        <v>3303</v>
      </c>
      <c r="L73" s="258" t="e">
        <f>VLOOKUP(A73,#REF!,3,0)</f>
        <v>#REF!</v>
      </c>
    </row>
    <row r="74" spans="1:12">
      <c r="A74" s="242" t="s">
        <v>513</v>
      </c>
      <c r="B74" s="236" t="s">
        <v>158</v>
      </c>
      <c r="C74" s="242" t="s">
        <v>514</v>
      </c>
      <c r="D74" s="243"/>
      <c r="E74" s="244" t="s">
        <v>2589</v>
      </c>
      <c r="F74" s="245"/>
      <c r="G74" s="244">
        <v>0</v>
      </c>
      <c r="H74" s="245"/>
      <c r="I74" s="261">
        <v>9146.2800000000007</v>
      </c>
      <c r="J74" s="245"/>
      <c r="K74" s="244" t="s">
        <v>3303</v>
      </c>
      <c r="L74" s="258" t="e">
        <f>VLOOKUP(A74,#REF!,3,0)</f>
        <v>#REF!</v>
      </c>
    </row>
    <row r="75" spans="1:12">
      <c r="A75" s="246" t="s">
        <v>515</v>
      </c>
      <c r="B75" s="236" t="s">
        <v>158</v>
      </c>
      <c r="C75" s="246" t="s">
        <v>516</v>
      </c>
      <c r="D75" s="247"/>
      <c r="E75" s="248" t="s">
        <v>517</v>
      </c>
      <c r="F75" s="249"/>
      <c r="G75" s="248">
        <v>0</v>
      </c>
      <c r="H75" s="249"/>
      <c r="I75" s="248">
        <v>0</v>
      </c>
      <c r="J75" s="249"/>
      <c r="K75" s="248" t="s">
        <v>517</v>
      </c>
      <c r="L75" s="258" t="e">
        <f>VLOOKUP(A75,#REF!,3,0)</f>
        <v>#REF!</v>
      </c>
    </row>
    <row r="76" spans="1:12">
      <c r="A76" s="246" t="s">
        <v>518</v>
      </c>
      <c r="B76" s="236" t="s">
        <v>158</v>
      </c>
      <c r="C76" s="246" t="s">
        <v>519</v>
      </c>
      <c r="D76" s="247"/>
      <c r="E76" s="248" t="s">
        <v>2590</v>
      </c>
      <c r="F76" s="249"/>
      <c r="G76" s="248">
        <v>0</v>
      </c>
      <c r="H76" s="249"/>
      <c r="I76" s="262">
        <v>4927.0600000000004</v>
      </c>
      <c r="J76" s="249"/>
      <c r="K76" s="248" t="s">
        <v>3304</v>
      </c>
      <c r="L76" s="258" t="e">
        <f>VLOOKUP(A76,#REF!,3,0)</f>
        <v>#REF!</v>
      </c>
    </row>
    <row r="77" spans="1:12">
      <c r="A77" s="246" t="s">
        <v>523</v>
      </c>
      <c r="B77" s="236" t="s">
        <v>158</v>
      </c>
      <c r="C77" s="246" t="s">
        <v>524</v>
      </c>
      <c r="D77" s="247"/>
      <c r="E77" s="248" t="s">
        <v>2591</v>
      </c>
      <c r="F77" s="249"/>
      <c r="G77" s="248">
        <v>0</v>
      </c>
      <c r="H77" s="249"/>
      <c r="I77" s="262">
        <v>1648.31</v>
      </c>
      <c r="J77" s="249"/>
      <c r="K77" s="248" t="s">
        <v>3305</v>
      </c>
      <c r="L77" s="258" t="e">
        <f>VLOOKUP(A77,#REF!,3,0)</f>
        <v>#REF!</v>
      </c>
    </row>
    <row r="78" spans="1:12">
      <c r="A78" s="246" t="s">
        <v>528</v>
      </c>
      <c r="B78" s="236" t="s">
        <v>158</v>
      </c>
      <c r="C78" s="246" t="s">
        <v>529</v>
      </c>
      <c r="D78" s="247"/>
      <c r="E78" s="248" t="s">
        <v>2592</v>
      </c>
      <c r="F78" s="249"/>
      <c r="G78" s="248">
        <v>0</v>
      </c>
      <c r="H78" s="249"/>
      <c r="I78" s="262">
        <v>2482.21</v>
      </c>
      <c r="J78" s="249"/>
      <c r="K78" s="248" t="s">
        <v>3306</v>
      </c>
      <c r="L78" s="258" t="e">
        <f>VLOOKUP(A78,#REF!,3,0)</f>
        <v>#REF!</v>
      </c>
    </row>
    <row r="79" spans="1:12">
      <c r="A79" s="246" t="s">
        <v>533</v>
      </c>
      <c r="B79" s="236" t="s">
        <v>158</v>
      </c>
      <c r="C79" s="246" t="s">
        <v>534</v>
      </c>
      <c r="D79" s="247"/>
      <c r="E79" s="248" t="s">
        <v>535</v>
      </c>
      <c r="F79" s="249"/>
      <c r="G79" s="248">
        <v>0</v>
      </c>
      <c r="H79" s="249"/>
      <c r="I79" s="248">
        <v>0</v>
      </c>
      <c r="J79" s="249"/>
      <c r="K79" s="248" t="s">
        <v>535</v>
      </c>
      <c r="L79" s="258" t="e">
        <f>VLOOKUP(A79,#REF!,3,0)</f>
        <v>#REF!</v>
      </c>
    </row>
    <row r="80" spans="1:12">
      <c r="A80" s="246" t="s">
        <v>536</v>
      </c>
      <c r="B80" s="236" t="s">
        <v>158</v>
      </c>
      <c r="C80" s="246" t="s">
        <v>537</v>
      </c>
      <c r="D80" s="247"/>
      <c r="E80" s="248" t="s">
        <v>2593</v>
      </c>
      <c r="F80" s="249"/>
      <c r="G80" s="248">
        <v>0</v>
      </c>
      <c r="H80" s="249"/>
      <c r="I80" s="248">
        <v>88.7</v>
      </c>
      <c r="J80" s="249"/>
      <c r="K80" s="248" t="s">
        <v>3307</v>
      </c>
      <c r="L80" s="258" t="e">
        <f>VLOOKUP(A80,#REF!,3,0)</f>
        <v>#REF!</v>
      </c>
    </row>
    <row r="81" spans="1:12">
      <c r="A81" s="250"/>
      <c r="B81" s="236" t="s">
        <v>158</v>
      </c>
      <c r="C81" s="250" t="s">
        <v>158</v>
      </c>
      <c r="D81" s="251"/>
      <c r="E81" s="251"/>
      <c r="F81" s="251"/>
      <c r="G81" s="251"/>
      <c r="H81" s="251"/>
      <c r="I81" s="251"/>
      <c r="J81" s="251"/>
      <c r="K81" s="251"/>
      <c r="L81" s="258"/>
    </row>
    <row r="82" spans="1:12">
      <c r="A82" s="242">
        <v>2</v>
      </c>
      <c r="B82" s="242" t="s">
        <v>542</v>
      </c>
      <c r="C82" s="243"/>
      <c r="D82" s="243"/>
      <c r="E82" s="244" t="s">
        <v>2542</v>
      </c>
      <c r="F82" s="245"/>
      <c r="G82" s="261">
        <v>1705726.25</v>
      </c>
      <c r="H82" s="245"/>
      <c r="I82" s="261">
        <v>2018244.65</v>
      </c>
      <c r="J82" s="245"/>
      <c r="K82" s="244" t="s">
        <v>3267</v>
      </c>
      <c r="L82" s="258" t="e">
        <f>VLOOKUP(A82,#REF!,3,0)</f>
        <v>#REF!</v>
      </c>
    </row>
    <row r="83" spans="1:12">
      <c r="A83" s="242" t="s">
        <v>545</v>
      </c>
      <c r="B83" s="236" t="s">
        <v>158</v>
      </c>
      <c r="C83" s="242" t="s">
        <v>546</v>
      </c>
      <c r="D83" s="243"/>
      <c r="E83" s="244" t="s">
        <v>3308</v>
      </c>
      <c r="F83" s="245"/>
      <c r="G83" s="261">
        <v>1696579.97</v>
      </c>
      <c r="H83" s="245"/>
      <c r="I83" s="261">
        <v>2018244.65</v>
      </c>
      <c r="J83" s="245"/>
      <c r="K83" s="244" t="s">
        <v>3309</v>
      </c>
      <c r="L83" s="258" t="e">
        <f>VLOOKUP(A83,#REF!,3,0)</f>
        <v>#REF!</v>
      </c>
    </row>
    <row r="84" spans="1:12">
      <c r="A84" s="242" t="s">
        <v>548</v>
      </c>
      <c r="B84" s="236" t="s">
        <v>158</v>
      </c>
      <c r="C84" s="242" t="s">
        <v>549</v>
      </c>
      <c r="D84" s="243"/>
      <c r="E84" s="244" t="s">
        <v>3308</v>
      </c>
      <c r="F84" s="245"/>
      <c r="G84" s="261">
        <v>1696579.97</v>
      </c>
      <c r="H84" s="245"/>
      <c r="I84" s="261">
        <v>2018244.65</v>
      </c>
      <c r="J84" s="245"/>
      <c r="K84" s="244" t="s">
        <v>3309</v>
      </c>
      <c r="L84" s="258" t="e">
        <f>VLOOKUP(A84,#REF!,3,0)</f>
        <v>#REF!</v>
      </c>
    </row>
    <row r="85" spans="1:12">
      <c r="A85" s="242" t="s">
        <v>550</v>
      </c>
      <c r="B85" s="236" t="s">
        <v>158</v>
      </c>
      <c r="C85" s="242" t="s">
        <v>551</v>
      </c>
      <c r="D85" s="243"/>
      <c r="E85" s="244" t="s">
        <v>3310</v>
      </c>
      <c r="F85" s="245"/>
      <c r="G85" s="261">
        <v>564626.94999999995</v>
      </c>
      <c r="H85" s="245"/>
      <c r="I85" s="261">
        <v>563211.03</v>
      </c>
      <c r="J85" s="245"/>
      <c r="K85" s="244" t="s">
        <v>3311</v>
      </c>
      <c r="L85" s="258" t="e">
        <f>VLOOKUP(A85,#REF!,3,0)</f>
        <v>#REF!</v>
      </c>
    </row>
    <row r="86" spans="1:12">
      <c r="A86" s="242" t="s">
        <v>556</v>
      </c>
      <c r="B86" s="236" t="s">
        <v>158</v>
      </c>
      <c r="C86" s="242" t="s">
        <v>551</v>
      </c>
      <c r="D86" s="243"/>
      <c r="E86" s="244" t="s">
        <v>3312</v>
      </c>
      <c r="F86" s="245"/>
      <c r="G86" s="261">
        <v>465707.79</v>
      </c>
      <c r="H86" s="245"/>
      <c r="I86" s="261">
        <v>472757.44</v>
      </c>
      <c r="J86" s="245"/>
      <c r="K86" s="244" t="s">
        <v>3313</v>
      </c>
      <c r="L86" s="258" t="e">
        <f>VLOOKUP(A86,#REF!,3,0)</f>
        <v>#REF!</v>
      </c>
    </row>
    <row r="87" spans="1:12">
      <c r="A87" s="246" t="s">
        <v>561</v>
      </c>
      <c r="B87" s="236" t="s">
        <v>158</v>
      </c>
      <c r="C87" s="246" t="s">
        <v>562</v>
      </c>
      <c r="D87" s="247"/>
      <c r="E87" s="248" t="s">
        <v>290</v>
      </c>
      <c r="F87" s="249"/>
      <c r="G87" s="262">
        <v>372409.41</v>
      </c>
      <c r="H87" s="249"/>
      <c r="I87" s="262">
        <v>372409.41</v>
      </c>
      <c r="J87" s="249"/>
      <c r="K87" s="248" t="s">
        <v>290</v>
      </c>
      <c r="L87" s="258" t="e">
        <f>VLOOKUP(A87,#REF!,3,0)</f>
        <v>#REF!</v>
      </c>
    </row>
    <row r="88" spans="1:12">
      <c r="A88" s="246" t="s">
        <v>564</v>
      </c>
      <c r="B88" s="236" t="s">
        <v>158</v>
      </c>
      <c r="C88" s="246" t="s">
        <v>565</v>
      </c>
      <c r="D88" s="247"/>
      <c r="E88" s="248" t="s">
        <v>290</v>
      </c>
      <c r="F88" s="249"/>
      <c r="G88" s="248">
        <v>846.99</v>
      </c>
      <c r="H88" s="249"/>
      <c r="I88" s="248">
        <v>846.99</v>
      </c>
      <c r="J88" s="249"/>
      <c r="K88" s="248" t="s">
        <v>290</v>
      </c>
      <c r="L88" s="258" t="e">
        <f>VLOOKUP(A88,#REF!,3,0)</f>
        <v>#REF!</v>
      </c>
    </row>
    <row r="89" spans="1:12">
      <c r="A89" s="246" t="s">
        <v>567</v>
      </c>
      <c r="B89" s="236" t="s">
        <v>158</v>
      </c>
      <c r="C89" s="246" t="s">
        <v>568</v>
      </c>
      <c r="D89" s="247"/>
      <c r="E89" s="248" t="s">
        <v>290</v>
      </c>
      <c r="F89" s="249"/>
      <c r="G89" s="248">
        <v>580</v>
      </c>
      <c r="H89" s="249"/>
      <c r="I89" s="248">
        <v>580</v>
      </c>
      <c r="J89" s="249"/>
      <c r="K89" s="248" t="s">
        <v>290</v>
      </c>
      <c r="L89" s="258" t="e">
        <f>VLOOKUP(A89,#REF!,3,0)</f>
        <v>#REF!</v>
      </c>
    </row>
    <row r="90" spans="1:12">
      <c r="A90" s="246" t="s">
        <v>573</v>
      </c>
      <c r="B90" s="236" t="s">
        <v>158</v>
      </c>
      <c r="C90" s="246" t="s">
        <v>574</v>
      </c>
      <c r="D90" s="247"/>
      <c r="E90" s="248" t="s">
        <v>3312</v>
      </c>
      <c r="F90" s="249"/>
      <c r="G90" s="262">
        <v>89693.78</v>
      </c>
      <c r="H90" s="249"/>
      <c r="I90" s="262">
        <v>96743.43</v>
      </c>
      <c r="J90" s="249"/>
      <c r="K90" s="248" t="s">
        <v>3313</v>
      </c>
      <c r="L90" s="258" t="e">
        <f>VLOOKUP(A90,#REF!,3,0)</f>
        <v>#REF!</v>
      </c>
    </row>
    <row r="91" spans="1:12">
      <c r="A91" s="246" t="s">
        <v>3314</v>
      </c>
      <c r="B91" s="236" t="s">
        <v>158</v>
      </c>
      <c r="C91" s="246" t="s">
        <v>3315</v>
      </c>
      <c r="D91" s="247"/>
      <c r="E91" s="248" t="s">
        <v>290</v>
      </c>
      <c r="F91" s="249"/>
      <c r="G91" s="262">
        <v>2177.61</v>
      </c>
      <c r="H91" s="249"/>
      <c r="I91" s="262">
        <v>2177.61</v>
      </c>
      <c r="J91" s="249"/>
      <c r="K91" s="248" t="s">
        <v>290</v>
      </c>
      <c r="L91" s="258" t="e">
        <f>VLOOKUP(A91,#REF!,3,0)</f>
        <v>#REF!</v>
      </c>
    </row>
    <row r="92" spans="1:12">
      <c r="A92" s="250"/>
      <c r="B92" s="236" t="s">
        <v>158</v>
      </c>
      <c r="C92" s="250" t="s">
        <v>158</v>
      </c>
      <c r="D92" s="251"/>
      <c r="E92" s="251"/>
      <c r="F92" s="251"/>
      <c r="G92" s="251"/>
      <c r="H92" s="251"/>
      <c r="I92" s="251"/>
      <c r="J92" s="251"/>
      <c r="K92" s="251"/>
      <c r="L92" s="258"/>
    </row>
    <row r="93" spans="1:12">
      <c r="A93" s="242" t="s">
        <v>577</v>
      </c>
      <c r="B93" s="236" t="s">
        <v>158</v>
      </c>
      <c r="C93" s="242" t="s">
        <v>578</v>
      </c>
      <c r="D93" s="243"/>
      <c r="E93" s="244" t="s">
        <v>2597</v>
      </c>
      <c r="F93" s="245"/>
      <c r="G93" s="261">
        <v>98919.16</v>
      </c>
      <c r="H93" s="245"/>
      <c r="I93" s="261">
        <v>90453.59</v>
      </c>
      <c r="J93" s="245"/>
      <c r="K93" s="244" t="s">
        <v>3316</v>
      </c>
      <c r="L93" s="258" t="e">
        <f>VLOOKUP(A93,#REF!,3,0)</f>
        <v>#REF!</v>
      </c>
    </row>
    <row r="94" spans="1:12">
      <c r="A94" s="246" t="s">
        <v>583</v>
      </c>
      <c r="B94" s="236" t="s">
        <v>158</v>
      </c>
      <c r="C94" s="246" t="s">
        <v>584</v>
      </c>
      <c r="D94" s="247"/>
      <c r="E94" s="248" t="s">
        <v>290</v>
      </c>
      <c r="F94" s="249"/>
      <c r="G94" s="248">
        <v>0</v>
      </c>
      <c r="H94" s="249"/>
      <c r="I94" s="262">
        <v>28420.92</v>
      </c>
      <c r="J94" s="249"/>
      <c r="K94" s="248" t="s">
        <v>3317</v>
      </c>
      <c r="L94" s="258" t="e">
        <f>VLOOKUP(A94,#REF!,3,0)</f>
        <v>#REF!</v>
      </c>
    </row>
    <row r="95" spans="1:12">
      <c r="A95" s="246" t="s">
        <v>589</v>
      </c>
      <c r="B95" s="236" t="s">
        <v>158</v>
      </c>
      <c r="C95" s="246" t="s">
        <v>590</v>
      </c>
      <c r="D95" s="247"/>
      <c r="E95" s="248" t="s">
        <v>2598</v>
      </c>
      <c r="F95" s="249"/>
      <c r="G95" s="262">
        <v>73546.009999999995</v>
      </c>
      <c r="H95" s="249"/>
      <c r="I95" s="262">
        <v>38831.17</v>
      </c>
      <c r="J95" s="249"/>
      <c r="K95" s="248" t="s">
        <v>3318</v>
      </c>
      <c r="L95" s="258" t="e">
        <f>VLOOKUP(A95,#REF!,3,0)</f>
        <v>#REF!</v>
      </c>
    </row>
    <row r="96" spans="1:12">
      <c r="A96" s="246" t="s">
        <v>595</v>
      </c>
      <c r="B96" s="236" t="s">
        <v>158</v>
      </c>
      <c r="C96" s="246" t="s">
        <v>596</v>
      </c>
      <c r="D96" s="247"/>
      <c r="E96" s="248" t="s">
        <v>290</v>
      </c>
      <c r="F96" s="249"/>
      <c r="G96" s="248">
        <v>0</v>
      </c>
      <c r="H96" s="249"/>
      <c r="I96" s="262">
        <v>2273.33</v>
      </c>
      <c r="J96" s="249"/>
      <c r="K96" s="248" t="s">
        <v>3319</v>
      </c>
      <c r="L96" s="258" t="e">
        <f>VLOOKUP(A96,#REF!,3,0)</f>
        <v>#REF!</v>
      </c>
    </row>
    <row r="97" spans="1:12">
      <c r="A97" s="246" t="s">
        <v>601</v>
      </c>
      <c r="B97" s="236" t="s">
        <v>158</v>
      </c>
      <c r="C97" s="246" t="s">
        <v>602</v>
      </c>
      <c r="D97" s="247"/>
      <c r="E97" s="248" t="s">
        <v>2599</v>
      </c>
      <c r="F97" s="249"/>
      <c r="G97" s="262">
        <v>5883.33</v>
      </c>
      <c r="H97" s="249"/>
      <c r="I97" s="262">
        <v>3106.15</v>
      </c>
      <c r="J97" s="249"/>
      <c r="K97" s="248" t="s">
        <v>3320</v>
      </c>
      <c r="L97" s="258" t="e">
        <f>VLOOKUP(A97,#REF!,3,0)</f>
        <v>#REF!</v>
      </c>
    </row>
    <row r="98" spans="1:12">
      <c r="A98" s="246" t="s">
        <v>607</v>
      </c>
      <c r="B98" s="236" t="s">
        <v>158</v>
      </c>
      <c r="C98" s="246" t="s">
        <v>608</v>
      </c>
      <c r="D98" s="247"/>
      <c r="E98" s="248" t="s">
        <v>290</v>
      </c>
      <c r="F98" s="249"/>
      <c r="G98" s="248">
        <v>0</v>
      </c>
      <c r="H98" s="249"/>
      <c r="I98" s="248">
        <v>284.27999999999997</v>
      </c>
      <c r="J98" s="249"/>
      <c r="K98" s="248" t="s">
        <v>3321</v>
      </c>
      <c r="L98" s="258" t="e">
        <f>VLOOKUP(A98,#REF!,3,0)</f>
        <v>#REF!</v>
      </c>
    </row>
    <row r="99" spans="1:12">
      <c r="A99" s="246" t="s">
        <v>613</v>
      </c>
      <c r="B99" s="236" t="s">
        <v>158</v>
      </c>
      <c r="C99" s="246" t="s">
        <v>614</v>
      </c>
      <c r="D99" s="247"/>
      <c r="E99" s="248" t="s">
        <v>2600</v>
      </c>
      <c r="F99" s="249"/>
      <c r="G99" s="248">
        <v>735.5</v>
      </c>
      <c r="H99" s="249"/>
      <c r="I99" s="248">
        <v>388.28</v>
      </c>
      <c r="J99" s="249"/>
      <c r="K99" s="248" t="s">
        <v>3322</v>
      </c>
      <c r="L99" s="258" t="e">
        <f>VLOOKUP(A99,#REF!,3,0)</f>
        <v>#REF!</v>
      </c>
    </row>
    <row r="100" spans="1:12">
      <c r="A100" s="246" t="s">
        <v>619</v>
      </c>
      <c r="B100" s="236" t="s">
        <v>158</v>
      </c>
      <c r="C100" s="246" t="s">
        <v>620</v>
      </c>
      <c r="D100" s="247"/>
      <c r="E100" s="248" t="s">
        <v>290</v>
      </c>
      <c r="F100" s="249"/>
      <c r="G100" s="248">
        <v>0</v>
      </c>
      <c r="H100" s="249"/>
      <c r="I100" s="262">
        <v>7247.49</v>
      </c>
      <c r="J100" s="249"/>
      <c r="K100" s="248" t="s">
        <v>3323</v>
      </c>
      <c r="L100" s="258" t="e">
        <f>VLOOKUP(A100,#REF!,3,0)</f>
        <v>#REF!</v>
      </c>
    </row>
    <row r="101" spans="1:12">
      <c r="A101" s="246" t="s">
        <v>625</v>
      </c>
      <c r="B101" s="236" t="s">
        <v>158</v>
      </c>
      <c r="C101" s="246" t="s">
        <v>626</v>
      </c>
      <c r="D101" s="247"/>
      <c r="E101" s="248" t="s">
        <v>2601</v>
      </c>
      <c r="F101" s="249"/>
      <c r="G101" s="262">
        <v>18754.32</v>
      </c>
      <c r="H101" s="249"/>
      <c r="I101" s="262">
        <v>9901.9699999999993</v>
      </c>
      <c r="J101" s="249"/>
      <c r="K101" s="248" t="s">
        <v>3324</v>
      </c>
      <c r="L101" s="258" t="e">
        <f>VLOOKUP(A101,#REF!,3,0)</f>
        <v>#REF!</v>
      </c>
    </row>
    <row r="102" spans="1:12">
      <c r="A102" s="250"/>
      <c r="B102" s="236" t="s">
        <v>158</v>
      </c>
      <c r="C102" s="250" t="s">
        <v>158</v>
      </c>
      <c r="D102" s="251"/>
      <c r="E102" s="251"/>
      <c r="F102" s="251"/>
      <c r="G102" s="251"/>
      <c r="H102" s="251"/>
      <c r="I102" s="251"/>
      <c r="J102" s="251"/>
      <c r="K102" s="251"/>
      <c r="L102" s="258"/>
    </row>
    <row r="103" spans="1:12">
      <c r="A103" s="242" t="s">
        <v>631</v>
      </c>
      <c r="B103" s="236" t="s">
        <v>158</v>
      </c>
      <c r="C103" s="242" t="s">
        <v>632</v>
      </c>
      <c r="D103" s="243"/>
      <c r="E103" s="244" t="s">
        <v>2602</v>
      </c>
      <c r="F103" s="245"/>
      <c r="G103" s="261">
        <v>161772.75</v>
      </c>
      <c r="H103" s="245"/>
      <c r="I103" s="261">
        <v>150114.38</v>
      </c>
      <c r="J103" s="245"/>
      <c r="K103" s="244" t="s">
        <v>3325</v>
      </c>
      <c r="L103" s="258" t="e">
        <f>VLOOKUP(A103,#REF!,3,0)</f>
        <v>#REF!</v>
      </c>
    </row>
    <row r="104" spans="1:12">
      <c r="A104" s="242" t="s">
        <v>637</v>
      </c>
      <c r="B104" s="236" t="s">
        <v>158</v>
      </c>
      <c r="C104" s="242" t="s">
        <v>632</v>
      </c>
      <c r="D104" s="243"/>
      <c r="E104" s="244" t="s">
        <v>2602</v>
      </c>
      <c r="F104" s="245"/>
      <c r="G104" s="261">
        <v>161772.75</v>
      </c>
      <c r="H104" s="245"/>
      <c r="I104" s="261">
        <v>150114.38</v>
      </c>
      <c r="J104" s="245"/>
      <c r="K104" s="244" t="s">
        <v>3325</v>
      </c>
      <c r="L104" s="258" t="e">
        <f>VLOOKUP(A104,#REF!,3,0)</f>
        <v>#REF!</v>
      </c>
    </row>
    <row r="105" spans="1:12">
      <c r="A105" s="246" t="s">
        <v>638</v>
      </c>
      <c r="B105" s="236" t="s">
        <v>158</v>
      </c>
      <c r="C105" s="246" t="s">
        <v>639</v>
      </c>
      <c r="D105" s="247"/>
      <c r="E105" s="248" t="s">
        <v>2603</v>
      </c>
      <c r="F105" s="249"/>
      <c r="G105" s="262">
        <v>116845.94</v>
      </c>
      <c r="H105" s="249"/>
      <c r="I105" s="262">
        <v>117895.67</v>
      </c>
      <c r="J105" s="249"/>
      <c r="K105" s="248" t="s">
        <v>3326</v>
      </c>
      <c r="L105" s="258" t="e">
        <f>VLOOKUP(A105,#REF!,3,0)</f>
        <v>#REF!</v>
      </c>
    </row>
    <row r="106" spans="1:12">
      <c r="A106" s="246" t="s">
        <v>644</v>
      </c>
      <c r="B106" s="236" t="s">
        <v>158</v>
      </c>
      <c r="C106" s="246" t="s">
        <v>645</v>
      </c>
      <c r="D106" s="247"/>
      <c r="E106" s="248" t="s">
        <v>2604</v>
      </c>
      <c r="F106" s="249"/>
      <c r="G106" s="262">
        <v>41397.4</v>
      </c>
      <c r="H106" s="249"/>
      <c r="I106" s="262">
        <v>28638.799999999999</v>
      </c>
      <c r="J106" s="249"/>
      <c r="K106" s="248" t="s">
        <v>3327</v>
      </c>
      <c r="L106" s="258" t="e">
        <f>VLOOKUP(A106,#REF!,3,0)</f>
        <v>#REF!</v>
      </c>
    </row>
    <row r="107" spans="1:12">
      <c r="A107" s="246" t="s">
        <v>650</v>
      </c>
      <c r="B107" s="236" t="s">
        <v>158</v>
      </c>
      <c r="C107" s="246" t="s">
        <v>651</v>
      </c>
      <c r="D107" s="247"/>
      <c r="E107" s="248" t="s">
        <v>2605</v>
      </c>
      <c r="F107" s="249"/>
      <c r="G107" s="262">
        <v>3529.41</v>
      </c>
      <c r="H107" s="249"/>
      <c r="I107" s="262">
        <v>3579.91</v>
      </c>
      <c r="J107" s="249"/>
      <c r="K107" s="248" t="s">
        <v>3328</v>
      </c>
      <c r="L107" s="258" t="e">
        <f>VLOOKUP(A107,#REF!,3,0)</f>
        <v>#REF!</v>
      </c>
    </row>
    <row r="108" spans="1:12">
      <c r="A108" s="250"/>
      <c r="B108" s="236" t="s">
        <v>158</v>
      </c>
      <c r="C108" s="250" t="s">
        <v>158</v>
      </c>
      <c r="D108" s="251"/>
      <c r="E108" s="251"/>
      <c r="F108" s="251"/>
      <c r="G108" s="251"/>
      <c r="H108" s="251"/>
      <c r="I108" s="251"/>
      <c r="J108" s="251"/>
      <c r="K108" s="251"/>
      <c r="L108" s="258"/>
    </row>
    <row r="109" spans="1:12">
      <c r="A109" s="242" t="s">
        <v>656</v>
      </c>
      <c r="B109" s="236" t="s">
        <v>158</v>
      </c>
      <c r="C109" s="242" t="s">
        <v>657</v>
      </c>
      <c r="D109" s="243"/>
      <c r="E109" s="244" t="s">
        <v>2606</v>
      </c>
      <c r="F109" s="245"/>
      <c r="G109" s="261">
        <v>49132.09</v>
      </c>
      <c r="H109" s="245"/>
      <c r="I109" s="261">
        <v>63248.73</v>
      </c>
      <c r="J109" s="245"/>
      <c r="K109" s="244" t="s">
        <v>3329</v>
      </c>
      <c r="L109" s="258" t="e">
        <f>VLOOKUP(A109,#REF!,3,0)</f>
        <v>#REF!</v>
      </c>
    </row>
    <row r="110" spans="1:12">
      <c r="A110" s="242" t="s">
        <v>662</v>
      </c>
      <c r="B110" s="236" t="s">
        <v>158</v>
      </c>
      <c r="C110" s="242" t="s">
        <v>657</v>
      </c>
      <c r="D110" s="243"/>
      <c r="E110" s="244" t="s">
        <v>2606</v>
      </c>
      <c r="F110" s="245"/>
      <c r="G110" s="261">
        <v>49132.09</v>
      </c>
      <c r="H110" s="245"/>
      <c r="I110" s="261">
        <v>63248.73</v>
      </c>
      <c r="J110" s="245"/>
      <c r="K110" s="244" t="s">
        <v>3329</v>
      </c>
      <c r="L110" s="258" t="e">
        <f>VLOOKUP(A110,#REF!,3,0)</f>
        <v>#REF!</v>
      </c>
    </row>
    <row r="111" spans="1:12">
      <c r="A111" s="246" t="s">
        <v>663</v>
      </c>
      <c r="B111" s="236" t="s">
        <v>158</v>
      </c>
      <c r="C111" s="246" t="s">
        <v>664</v>
      </c>
      <c r="D111" s="247"/>
      <c r="E111" s="248" t="s">
        <v>2607</v>
      </c>
      <c r="F111" s="249"/>
      <c r="G111" s="248">
        <v>158.79</v>
      </c>
      <c r="H111" s="249"/>
      <c r="I111" s="248">
        <v>793.42</v>
      </c>
      <c r="J111" s="249"/>
      <c r="K111" s="248" t="s">
        <v>3330</v>
      </c>
      <c r="L111" s="258" t="e">
        <f>VLOOKUP(A111,#REF!,3,0)</f>
        <v>#REF!</v>
      </c>
    </row>
    <row r="112" spans="1:12">
      <c r="A112" s="246" t="s">
        <v>669</v>
      </c>
      <c r="B112" s="236" t="s">
        <v>158</v>
      </c>
      <c r="C112" s="246" t="s">
        <v>670</v>
      </c>
      <c r="D112" s="247"/>
      <c r="E112" s="248" t="s">
        <v>2608</v>
      </c>
      <c r="F112" s="249"/>
      <c r="G112" s="262">
        <v>45181.47</v>
      </c>
      <c r="H112" s="249"/>
      <c r="I112" s="262">
        <v>38052.53</v>
      </c>
      <c r="J112" s="249"/>
      <c r="K112" s="248" t="s">
        <v>3331</v>
      </c>
      <c r="L112" s="258" t="e">
        <f>VLOOKUP(A112,#REF!,3,0)</f>
        <v>#REF!</v>
      </c>
    </row>
    <row r="113" spans="1:12">
      <c r="A113" s="246" t="s">
        <v>675</v>
      </c>
      <c r="B113" s="236" t="s">
        <v>158</v>
      </c>
      <c r="C113" s="246" t="s">
        <v>676</v>
      </c>
      <c r="D113" s="247"/>
      <c r="E113" s="248" t="s">
        <v>2609</v>
      </c>
      <c r="F113" s="249"/>
      <c r="G113" s="248">
        <v>516.09</v>
      </c>
      <c r="H113" s="249"/>
      <c r="I113" s="262">
        <v>1662.01</v>
      </c>
      <c r="J113" s="249"/>
      <c r="K113" s="248" t="s">
        <v>3332</v>
      </c>
      <c r="L113" s="258" t="e">
        <f>VLOOKUP(A113,#REF!,3,0)</f>
        <v>#REF!</v>
      </c>
    </row>
    <row r="114" spans="1:12">
      <c r="A114" s="246" t="s">
        <v>681</v>
      </c>
      <c r="B114" s="236" t="s">
        <v>158</v>
      </c>
      <c r="C114" s="246" t="s">
        <v>682</v>
      </c>
      <c r="D114" s="247"/>
      <c r="E114" s="248" t="s">
        <v>2610</v>
      </c>
      <c r="F114" s="249"/>
      <c r="G114" s="262">
        <v>2434.0500000000002</v>
      </c>
      <c r="H114" s="249"/>
      <c r="I114" s="262">
        <v>7723.81</v>
      </c>
      <c r="J114" s="249"/>
      <c r="K114" s="248" t="s">
        <v>3333</v>
      </c>
      <c r="L114" s="258" t="e">
        <f>VLOOKUP(A114,#REF!,3,0)</f>
        <v>#REF!</v>
      </c>
    </row>
    <row r="115" spans="1:12">
      <c r="A115" s="246" t="s">
        <v>687</v>
      </c>
      <c r="B115" s="236" t="s">
        <v>158</v>
      </c>
      <c r="C115" s="246" t="s">
        <v>688</v>
      </c>
      <c r="D115" s="247"/>
      <c r="E115" s="248" t="s">
        <v>2611</v>
      </c>
      <c r="F115" s="249"/>
      <c r="G115" s="248">
        <v>380.41</v>
      </c>
      <c r="H115" s="249"/>
      <c r="I115" s="262">
        <v>12507.1</v>
      </c>
      <c r="J115" s="249"/>
      <c r="K115" s="248" t="s">
        <v>3334</v>
      </c>
      <c r="L115" s="258" t="e">
        <f>VLOOKUP(A115,#REF!,3,0)</f>
        <v>#REF!</v>
      </c>
    </row>
    <row r="116" spans="1:12">
      <c r="A116" s="246" t="s">
        <v>693</v>
      </c>
      <c r="B116" s="236" t="s">
        <v>158</v>
      </c>
      <c r="C116" s="246" t="s">
        <v>694</v>
      </c>
      <c r="D116" s="247"/>
      <c r="E116" s="248" t="s">
        <v>2612</v>
      </c>
      <c r="F116" s="249"/>
      <c r="G116" s="248">
        <v>461.28</v>
      </c>
      <c r="H116" s="249"/>
      <c r="I116" s="262">
        <v>2509.86</v>
      </c>
      <c r="J116" s="249"/>
      <c r="K116" s="248" t="s">
        <v>3335</v>
      </c>
      <c r="L116" s="258" t="e">
        <f>VLOOKUP(A116,#REF!,3,0)</f>
        <v>#REF!</v>
      </c>
    </row>
    <row r="117" spans="1:12">
      <c r="A117" s="250"/>
      <c r="B117" s="236" t="s">
        <v>158</v>
      </c>
      <c r="C117" s="250" t="s">
        <v>158</v>
      </c>
      <c r="D117" s="251"/>
      <c r="E117" s="251"/>
      <c r="F117" s="251"/>
      <c r="G117" s="251"/>
      <c r="H117" s="251"/>
      <c r="I117" s="251"/>
      <c r="J117" s="251"/>
      <c r="K117" s="251"/>
      <c r="L117" s="258"/>
    </row>
    <row r="118" spans="1:12">
      <c r="A118" s="242" t="s">
        <v>699</v>
      </c>
      <c r="B118" s="236" t="s">
        <v>158</v>
      </c>
      <c r="C118" s="242" t="s">
        <v>700</v>
      </c>
      <c r="D118" s="243"/>
      <c r="E118" s="244" t="s">
        <v>3336</v>
      </c>
      <c r="F118" s="245"/>
      <c r="G118" s="261">
        <v>180232.29</v>
      </c>
      <c r="H118" s="245"/>
      <c r="I118" s="261">
        <v>344298.17</v>
      </c>
      <c r="J118" s="245"/>
      <c r="K118" s="244" t="s">
        <v>3337</v>
      </c>
      <c r="L118" s="258" t="e">
        <f>VLOOKUP(A118,#REF!,3,0)</f>
        <v>#REF!</v>
      </c>
    </row>
    <row r="119" spans="1:12">
      <c r="A119" s="242" t="s">
        <v>705</v>
      </c>
      <c r="B119" s="236" t="s">
        <v>158</v>
      </c>
      <c r="C119" s="242" t="s">
        <v>700</v>
      </c>
      <c r="D119" s="243"/>
      <c r="E119" s="244" t="s">
        <v>3336</v>
      </c>
      <c r="F119" s="245"/>
      <c r="G119" s="261">
        <v>180232.29</v>
      </c>
      <c r="H119" s="245"/>
      <c r="I119" s="261">
        <v>344298.17</v>
      </c>
      <c r="J119" s="245"/>
      <c r="K119" s="244" t="s">
        <v>3337</v>
      </c>
      <c r="L119" s="258" t="e">
        <f>VLOOKUP(A119,#REF!,3,0)</f>
        <v>#REF!</v>
      </c>
    </row>
    <row r="120" spans="1:12">
      <c r="A120" s="246" t="s">
        <v>706</v>
      </c>
      <c r="B120" s="236" t="s">
        <v>158</v>
      </c>
      <c r="C120" s="246" t="s">
        <v>707</v>
      </c>
      <c r="D120" s="247"/>
      <c r="E120" s="248" t="s">
        <v>3336</v>
      </c>
      <c r="F120" s="249"/>
      <c r="G120" s="262">
        <v>180232.29</v>
      </c>
      <c r="H120" s="249"/>
      <c r="I120" s="262">
        <v>344298.17</v>
      </c>
      <c r="J120" s="249"/>
      <c r="K120" s="248" t="s">
        <v>3337</v>
      </c>
      <c r="L120" s="258" t="e">
        <f>VLOOKUP(A120,#REF!,3,0)</f>
        <v>#REF!</v>
      </c>
    </row>
    <row r="121" spans="1:12">
      <c r="A121" s="250"/>
      <c r="B121" s="236" t="s">
        <v>158</v>
      </c>
      <c r="C121" s="250" t="s">
        <v>158</v>
      </c>
      <c r="D121" s="251"/>
      <c r="E121" s="251"/>
      <c r="F121" s="251"/>
      <c r="G121" s="251"/>
      <c r="H121" s="251"/>
      <c r="I121" s="251"/>
      <c r="J121" s="251"/>
      <c r="K121" s="251"/>
      <c r="L121" s="258"/>
    </row>
    <row r="122" spans="1:12">
      <c r="A122" s="242" t="s">
        <v>1891</v>
      </c>
      <c r="B122" s="236" t="s">
        <v>158</v>
      </c>
      <c r="C122" s="242" t="s">
        <v>440</v>
      </c>
      <c r="D122" s="243"/>
      <c r="E122" s="244" t="s">
        <v>2284</v>
      </c>
      <c r="F122" s="245"/>
      <c r="G122" s="244">
        <v>0</v>
      </c>
      <c r="H122" s="245"/>
      <c r="I122" s="244">
        <v>0</v>
      </c>
      <c r="J122" s="245"/>
      <c r="K122" s="244" t="s">
        <v>2284</v>
      </c>
      <c r="L122" s="258" t="e">
        <f>VLOOKUP(A122,#REF!,3,0)</f>
        <v>#REF!</v>
      </c>
    </row>
    <row r="123" spans="1:12">
      <c r="A123" s="242" t="s">
        <v>1892</v>
      </c>
      <c r="B123" s="236" t="s">
        <v>158</v>
      </c>
      <c r="C123" s="242" t="s">
        <v>440</v>
      </c>
      <c r="D123" s="243"/>
      <c r="E123" s="244" t="s">
        <v>2284</v>
      </c>
      <c r="F123" s="245"/>
      <c r="G123" s="244">
        <v>0</v>
      </c>
      <c r="H123" s="245"/>
      <c r="I123" s="244">
        <v>0</v>
      </c>
      <c r="J123" s="245"/>
      <c r="K123" s="244" t="s">
        <v>2284</v>
      </c>
      <c r="L123" s="258" t="e">
        <f>VLOOKUP(A123,#REF!,3,0)</f>
        <v>#REF!</v>
      </c>
    </row>
    <row r="124" spans="1:12">
      <c r="A124" s="246" t="s">
        <v>1893</v>
      </c>
      <c r="B124" s="236" t="s">
        <v>158</v>
      </c>
      <c r="C124" s="246" t="s">
        <v>1894</v>
      </c>
      <c r="D124" s="247"/>
      <c r="E124" s="248" t="s">
        <v>2284</v>
      </c>
      <c r="F124" s="249"/>
      <c r="G124" s="248">
        <v>0</v>
      </c>
      <c r="H124" s="249"/>
      <c r="I124" s="248">
        <v>0</v>
      </c>
      <c r="J124" s="249"/>
      <c r="K124" s="248" t="s">
        <v>2284</v>
      </c>
      <c r="L124" s="258" t="e">
        <f>VLOOKUP(A124,#REF!,3,0)</f>
        <v>#REF!</v>
      </c>
    </row>
    <row r="125" spans="1:12">
      <c r="A125" s="250"/>
      <c r="B125" s="236" t="s">
        <v>158</v>
      </c>
      <c r="C125" s="250" t="s">
        <v>158</v>
      </c>
      <c r="D125" s="251"/>
      <c r="E125" s="251"/>
      <c r="F125" s="251"/>
      <c r="G125" s="251"/>
      <c r="H125" s="251"/>
      <c r="I125" s="251"/>
      <c r="J125" s="251"/>
      <c r="K125" s="251"/>
      <c r="L125" s="258"/>
    </row>
    <row r="126" spans="1:12">
      <c r="A126" s="242" t="s">
        <v>714</v>
      </c>
      <c r="B126" s="236" t="s">
        <v>158</v>
      </c>
      <c r="C126" s="242" t="s">
        <v>227</v>
      </c>
      <c r="D126" s="243"/>
      <c r="E126" s="244" t="s">
        <v>3338</v>
      </c>
      <c r="F126" s="245"/>
      <c r="G126" s="261">
        <v>740815.89</v>
      </c>
      <c r="H126" s="245"/>
      <c r="I126" s="261">
        <v>897372.34</v>
      </c>
      <c r="J126" s="245"/>
      <c r="K126" s="244" t="s">
        <v>3339</v>
      </c>
      <c r="L126" s="258" t="e">
        <f>VLOOKUP(A126,#REF!,3,0)</f>
        <v>#REF!</v>
      </c>
    </row>
    <row r="127" spans="1:12">
      <c r="A127" s="242" t="s">
        <v>719</v>
      </c>
      <c r="B127" s="236" t="s">
        <v>158</v>
      </c>
      <c r="C127" s="242" t="s">
        <v>227</v>
      </c>
      <c r="D127" s="243"/>
      <c r="E127" s="244" t="s">
        <v>3338</v>
      </c>
      <c r="F127" s="245"/>
      <c r="G127" s="261">
        <v>740815.89</v>
      </c>
      <c r="H127" s="245"/>
      <c r="I127" s="261">
        <v>897372.34</v>
      </c>
      <c r="J127" s="245"/>
      <c r="K127" s="244" t="s">
        <v>3339</v>
      </c>
      <c r="L127" s="258" t="e">
        <f>VLOOKUP(A127,#REF!,3,0)</f>
        <v>#REF!</v>
      </c>
    </row>
    <row r="128" spans="1:12">
      <c r="A128" s="246" t="s">
        <v>720</v>
      </c>
      <c r="B128" s="236" t="s">
        <v>158</v>
      </c>
      <c r="C128" s="246" t="s">
        <v>721</v>
      </c>
      <c r="D128" s="247"/>
      <c r="E128" s="248" t="s">
        <v>3340</v>
      </c>
      <c r="F128" s="249"/>
      <c r="G128" s="262">
        <v>705414.66</v>
      </c>
      <c r="H128" s="249"/>
      <c r="I128" s="262">
        <v>856405.03</v>
      </c>
      <c r="J128" s="249"/>
      <c r="K128" s="248" t="s">
        <v>3341</v>
      </c>
      <c r="L128" s="258" t="e">
        <f>VLOOKUP(A128,#REF!,3,0)</f>
        <v>#REF!</v>
      </c>
    </row>
    <row r="129" spans="1:13">
      <c r="A129" s="246" t="s">
        <v>725</v>
      </c>
      <c r="B129" s="236" t="s">
        <v>158</v>
      </c>
      <c r="C129" s="246" t="s">
        <v>726</v>
      </c>
      <c r="D129" s="247"/>
      <c r="E129" s="248" t="s">
        <v>2617</v>
      </c>
      <c r="F129" s="249"/>
      <c r="G129" s="262">
        <v>35401.230000000003</v>
      </c>
      <c r="H129" s="249"/>
      <c r="I129" s="248">
        <v>280</v>
      </c>
      <c r="J129" s="249"/>
      <c r="K129" s="248" t="s">
        <v>3342</v>
      </c>
      <c r="L129" s="258" t="e">
        <f>VLOOKUP(A129,#REF!,3,0)</f>
        <v>#REF!</v>
      </c>
    </row>
    <row r="130" spans="1:13">
      <c r="A130" s="246" t="s">
        <v>730</v>
      </c>
      <c r="B130" s="236" t="s">
        <v>158</v>
      </c>
      <c r="C130" s="246" t="s">
        <v>731</v>
      </c>
      <c r="D130" s="247"/>
      <c r="E130" s="248" t="s">
        <v>2618</v>
      </c>
      <c r="F130" s="249"/>
      <c r="G130" s="248">
        <v>0</v>
      </c>
      <c r="H130" s="249"/>
      <c r="I130" s="262">
        <v>38565.620000000003</v>
      </c>
      <c r="J130" s="249"/>
      <c r="K130" s="248" t="s">
        <v>3287</v>
      </c>
      <c r="L130" s="258" t="e">
        <f>VLOOKUP(A130,#REF!,3,0)</f>
        <v>#REF!</v>
      </c>
    </row>
    <row r="131" spans="1:13">
      <c r="A131" s="246" t="s">
        <v>2619</v>
      </c>
      <c r="B131" s="236" t="s">
        <v>158</v>
      </c>
      <c r="C131" s="246" t="s">
        <v>2620</v>
      </c>
      <c r="D131" s="247"/>
      <c r="E131" s="248" t="s">
        <v>2622</v>
      </c>
      <c r="F131" s="249"/>
      <c r="G131" s="248">
        <v>0</v>
      </c>
      <c r="H131" s="249"/>
      <c r="I131" s="262">
        <v>2121.69</v>
      </c>
      <c r="J131" s="249"/>
      <c r="K131" s="248" t="s">
        <v>3343</v>
      </c>
      <c r="L131" s="258" t="e">
        <f>VLOOKUP(A131,#REF!,3,0)</f>
        <v>#REF!</v>
      </c>
    </row>
    <row r="132" spans="1:13">
      <c r="A132" s="242"/>
      <c r="B132" s="236" t="s">
        <v>158</v>
      </c>
      <c r="C132" s="242" t="s">
        <v>158</v>
      </c>
      <c r="D132" s="243"/>
      <c r="E132" s="243"/>
      <c r="F132" s="243"/>
      <c r="G132" s="243"/>
      <c r="H132" s="243"/>
      <c r="I132" s="243"/>
      <c r="J132" s="243"/>
      <c r="K132" s="243"/>
      <c r="L132" s="258"/>
    </row>
    <row r="133" spans="1:13">
      <c r="A133" s="242" t="s">
        <v>732</v>
      </c>
      <c r="B133" s="236" t="s">
        <v>158</v>
      </c>
      <c r="C133" s="242" t="s">
        <v>733</v>
      </c>
      <c r="D133" s="243"/>
      <c r="E133" s="244" t="s">
        <v>3344</v>
      </c>
      <c r="F133" s="245"/>
      <c r="G133" s="261">
        <v>9146.2800000000007</v>
      </c>
      <c r="H133" s="245"/>
      <c r="I133" s="244">
        <v>0</v>
      </c>
      <c r="J133" s="245"/>
      <c r="K133" s="244" t="s">
        <v>3345</v>
      </c>
      <c r="L133" s="258" t="e">
        <f>VLOOKUP(A133,#REF!,3,0)</f>
        <v>#REF!</v>
      </c>
    </row>
    <row r="134" spans="1:13">
      <c r="A134" s="242" t="s">
        <v>734</v>
      </c>
      <c r="B134" s="236" t="s">
        <v>158</v>
      </c>
      <c r="C134" s="242" t="s">
        <v>735</v>
      </c>
      <c r="D134" s="243"/>
      <c r="E134" s="244" t="s">
        <v>3344</v>
      </c>
      <c r="F134" s="245"/>
      <c r="G134" s="261">
        <v>9146.2800000000007</v>
      </c>
      <c r="H134" s="245"/>
      <c r="I134" s="244">
        <v>0</v>
      </c>
      <c r="J134" s="245"/>
      <c r="K134" s="244" t="s">
        <v>3345</v>
      </c>
      <c r="L134" s="258" t="e">
        <f>VLOOKUP(A134,#REF!,3,0)</f>
        <v>#REF!</v>
      </c>
    </row>
    <row r="135" spans="1:13">
      <c r="A135" s="242" t="s">
        <v>736</v>
      </c>
      <c r="B135" s="236" t="s">
        <v>158</v>
      </c>
      <c r="C135" s="242" t="s">
        <v>737</v>
      </c>
      <c r="D135" s="243"/>
      <c r="E135" s="244" t="s">
        <v>2586</v>
      </c>
      <c r="F135" s="245"/>
      <c r="G135" s="261">
        <v>9146.2800000000007</v>
      </c>
      <c r="H135" s="245"/>
      <c r="I135" s="244">
        <v>0</v>
      </c>
      <c r="J135" s="245"/>
      <c r="K135" s="244" t="s">
        <v>3302</v>
      </c>
      <c r="L135" s="258" t="e">
        <f>VLOOKUP(A135,#REF!,3,0)</f>
        <v>#REF!</v>
      </c>
    </row>
    <row r="136" spans="1:13">
      <c r="A136" s="242" t="s">
        <v>738</v>
      </c>
      <c r="B136" s="236" t="s">
        <v>158</v>
      </c>
      <c r="C136" s="242" t="s">
        <v>737</v>
      </c>
      <c r="D136" s="243"/>
      <c r="E136" s="244" t="s">
        <v>2586</v>
      </c>
      <c r="F136" s="245"/>
      <c r="G136" s="261">
        <v>9146.2800000000007</v>
      </c>
      <c r="H136" s="245"/>
      <c r="I136" s="244">
        <v>0</v>
      </c>
      <c r="J136" s="245"/>
      <c r="K136" s="244" t="s">
        <v>3302</v>
      </c>
      <c r="L136" s="258" t="e">
        <f>VLOOKUP(A136,#REF!,3,0)</f>
        <v>#REF!</v>
      </c>
    </row>
    <row r="137" spans="1:13">
      <c r="A137" s="246" t="s">
        <v>739</v>
      </c>
      <c r="B137" s="236" t="s">
        <v>158</v>
      </c>
      <c r="C137" s="246" t="s">
        <v>740</v>
      </c>
      <c r="D137" s="247"/>
      <c r="E137" s="248" t="s">
        <v>2586</v>
      </c>
      <c r="F137" s="249"/>
      <c r="G137" s="262">
        <v>9146.2800000000007</v>
      </c>
      <c r="H137" s="249"/>
      <c r="I137" s="248">
        <v>0</v>
      </c>
      <c r="J137" s="249"/>
      <c r="K137" s="248" t="s">
        <v>3302</v>
      </c>
      <c r="L137" s="258" t="e">
        <f>VLOOKUP(A137,#REF!,3,0)</f>
        <v>#REF!</v>
      </c>
    </row>
    <row r="138" spans="1:13">
      <c r="A138" s="250"/>
      <c r="B138" s="236" t="s">
        <v>158</v>
      </c>
      <c r="C138" s="250" t="s">
        <v>158</v>
      </c>
      <c r="D138" s="251"/>
      <c r="E138" s="251"/>
      <c r="F138" s="251"/>
      <c r="G138" s="251"/>
      <c r="H138" s="251"/>
      <c r="I138" s="251"/>
      <c r="J138" s="251"/>
      <c r="K138" s="251"/>
      <c r="L138" s="258"/>
    </row>
    <row r="139" spans="1:13">
      <c r="A139" s="238" t="s">
        <v>257</v>
      </c>
      <c r="B139" s="238" t="s">
        <v>258</v>
      </c>
      <c r="C139" s="239"/>
      <c r="D139" s="239"/>
      <c r="E139" s="240" t="s">
        <v>259</v>
      </c>
      <c r="F139" s="241"/>
      <c r="G139" s="240" t="s">
        <v>260</v>
      </c>
      <c r="H139" s="241"/>
      <c r="I139" s="240" t="s">
        <v>261</v>
      </c>
      <c r="J139" s="241"/>
      <c r="K139" s="240" t="s">
        <v>262</v>
      </c>
      <c r="L139" s="258" t="e">
        <f>VLOOKUP(A139,#REF!,3,0)</f>
        <v>#REF!</v>
      </c>
    </row>
    <row r="140" spans="1:13">
      <c r="A140" s="242" t="s">
        <v>2624</v>
      </c>
      <c r="B140" s="236" t="s">
        <v>158</v>
      </c>
      <c r="C140" s="242" t="s">
        <v>2625</v>
      </c>
      <c r="D140" s="243"/>
      <c r="E140" s="244" t="s">
        <v>3346</v>
      </c>
      <c r="F140" s="245"/>
      <c r="G140" s="244">
        <v>0</v>
      </c>
      <c r="H140" s="245"/>
      <c r="I140" s="244">
        <v>0</v>
      </c>
      <c r="J140" s="245"/>
      <c r="K140" s="244" t="s">
        <v>3346</v>
      </c>
      <c r="L140" s="258" t="e">
        <f>VLOOKUP(A140,#REF!,3,0)</f>
        <v>#REF!</v>
      </c>
    </row>
    <row r="141" spans="1:13">
      <c r="A141" s="242" t="s">
        <v>2628</v>
      </c>
      <c r="B141" s="236" t="s">
        <v>158</v>
      </c>
      <c r="C141" s="242" t="s">
        <v>2625</v>
      </c>
      <c r="D141" s="243"/>
      <c r="E141" s="244" t="s">
        <v>3346</v>
      </c>
      <c r="F141" s="245"/>
      <c r="G141" s="244">
        <v>0</v>
      </c>
      <c r="H141" s="245"/>
      <c r="I141" s="244">
        <v>0</v>
      </c>
      <c r="J141" s="245"/>
      <c r="K141" s="244" t="s">
        <v>3346</v>
      </c>
      <c r="L141" s="258" t="e">
        <f>VLOOKUP(A141,#REF!,3,0)</f>
        <v>#REF!</v>
      </c>
    </row>
    <row r="142" spans="1:13">
      <c r="A142" s="246" t="s">
        <v>2629</v>
      </c>
      <c r="B142" s="236" t="s">
        <v>158</v>
      </c>
      <c r="C142" s="246" t="s">
        <v>2630</v>
      </c>
      <c r="D142" s="247"/>
      <c r="E142" s="248" t="s">
        <v>3346</v>
      </c>
      <c r="F142" s="249"/>
      <c r="G142" s="248">
        <v>0</v>
      </c>
      <c r="H142" s="249"/>
      <c r="I142" s="248">
        <v>0</v>
      </c>
      <c r="J142" s="249"/>
      <c r="K142" s="248" t="s">
        <v>3346</v>
      </c>
      <c r="L142" s="258" t="e">
        <f>VLOOKUP(A142,#REF!,3,0)</f>
        <v>#REF!</v>
      </c>
    </row>
    <row r="143" spans="1:13">
      <c r="A143" s="250"/>
      <c r="B143" s="236" t="s">
        <v>158</v>
      </c>
      <c r="C143" s="250" t="s">
        <v>158</v>
      </c>
      <c r="D143" s="251"/>
      <c r="E143" s="251"/>
      <c r="F143" s="251"/>
      <c r="G143" s="251"/>
      <c r="H143" s="251"/>
      <c r="I143" s="251"/>
      <c r="J143" s="251"/>
      <c r="K143" s="251"/>
      <c r="L143" s="258"/>
    </row>
    <row r="144" spans="1:13">
      <c r="A144" s="242">
        <v>3</v>
      </c>
      <c r="B144" s="242" t="s">
        <v>742</v>
      </c>
      <c r="C144" s="243"/>
      <c r="D144" s="243"/>
      <c r="E144" s="244" t="s">
        <v>290</v>
      </c>
      <c r="F144" s="245"/>
      <c r="G144" s="261">
        <v>974507.08</v>
      </c>
      <c r="H144" s="245"/>
      <c r="I144" s="261">
        <v>30555.119999999999</v>
      </c>
      <c r="J144" s="245"/>
      <c r="K144" s="244" t="s">
        <v>3347</v>
      </c>
      <c r="L144" s="258" t="e">
        <f>VLOOKUP(A144,#REF!,3,0)</f>
        <v>#REF!</v>
      </c>
      <c r="M144" s="266">
        <f>G144-I144</f>
        <v>943951.96</v>
      </c>
    </row>
    <row r="145" spans="1:13">
      <c r="A145" s="242" t="s">
        <v>747</v>
      </c>
      <c r="B145" s="236" t="s">
        <v>158</v>
      </c>
      <c r="C145" s="242" t="s">
        <v>748</v>
      </c>
      <c r="D145" s="243"/>
      <c r="E145" s="244" t="s">
        <v>290</v>
      </c>
      <c r="F145" s="245"/>
      <c r="G145" s="261">
        <v>724306.64</v>
      </c>
      <c r="H145" s="245"/>
      <c r="I145" s="261">
        <v>28833.52</v>
      </c>
      <c r="J145" s="245"/>
      <c r="K145" s="244" t="s">
        <v>3348</v>
      </c>
      <c r="L145" s="258" t="e">
        <f>VLOOKUP(A145,#REF!,3,0)</f>
        <v>#REF!</v>
      </c>
      <c r="M145" s="266">
        <f t="shared" ref="M145:M208" si="0">G145-I145</f>
        <v>695473.12</v>
      </c>
    </row>
    <row r="146" spans="1:13">
      <c r="A146" s="242" t="s">
        <v>753</v>
      </c>
      <c r="B146" s="236" t="s">
        <v>158</v>
      </c>
      <c r="C146" s="242" t="s">
        <v>754</v>
      </c>
      <c r="D146" s="243"/>
      <c r="E146" s="244" t="s">
        <v>290</v>
      </c>
      <c r="F146" s="245"/>
      <c r="G146" s="261">
        <v>589273.25</v>
      </c>
      <c r="H146" s="245"/>
      <c r="I146" s="261">
        <v>28833.51</v>
      </c>
      <c r="J146" s="245"/>
      <c r="K146" s="244" t="s">
        <v>3349</v>
      </c>
      <c r="L146" s="258" t="e">
        <f>VLOOKUP(A146,#REF!,3,0)</f>
        <v>#REF!</v>
      </c>
      <c r="M146" s="266">
        <f t="shared" si="0"/>
        <v>560439.74</v>
      </c>
    </row>
    <row r="147" spans="1:13">
      <c r="A147" s="242" t="s">
        <v>758</v>
      </c>
      <c r="B147" s="236" t="s">
        <v>158</v>
      </c>
      <c r="C147" s="242" t="s">
        <v>759</v>
      </c>
      <c r="D147" s="243"/>
      <c r="E147" s="244" t="s">
        <v>290</v>
      </c>
      <c r="F147" s="245"/>
      <c r="G147" s="261">
        <v>77557.03</v>
      </c>
      <c r="H147" s="245"/>
      <c r="I147" s="244">
        <v>1.17</v>
      </c>
      <c r="J147" s="245"/>
      <c r="K147" s="244" t="s">
        <v>3350</v>
      </c>
      <c r="L147" s="258" t="e">
        <f>VLOOKUP(A147,#REF!,3,0)</f>
        <v>#REF!</v>
      </c>
      <c r="M147" s="266">
        <f t="shared" si="0"/>
        <v>77555.86</v>
      </c>
    </row>
    <row r="148" spans="1:13">
      <c r="A148" s="242" t="s">
        <v>764</v>
      </c>
      <c r="B148" s="236" t="s">
        <v>158</v>
      </c>
      <c r="C148" s="242" t="s">
        <v>765</v>
      </c>
      <c r="D148" s="243"/>
      <c r="E148" s="244" t="s">
        <v>290</v>
      </c>
      <c r="F148" s="245"/>
      <c r="G148" s="261">
        <v>38778.44</v>
      </c>
      <c r="H148" s="245"/>
      <c r="I148" s="244">
        <v>1</v>
      </c>
      <c r="J148" s="245"/>
      <c r="K148" s="244" t="s">
        <v>3351</v>
      </c>
      <c r="L148" s="258" t="e">
        <f>VLOOKUP(A148,#REF!,3,0)</f>
        <v>#REF!</v>
      </c>
      <c r="M148" s="266">
        <f t="shared" si="0"/>
        <v>38777.440000000002</v>
      </c>
    </row>
    <row r="149" spans="1:13">
      <c r="A149" s="246" t="s">
        <v>770</v>
      </c>
      <c r="B149" s="236" t="s">
        <v>158</v>
      </c>
      <c r="C149" s="246" t="s">
        <v>771</v>
      </c>
      <c r="D149" s="247"/>
      <c r="E149" s="248" t="s">
        <v>290</v>
      </c>
      <c r="F149" s="249"/>
      <c r="G149" s="262">
        <v>23746.080000000002</v>
      </c>
      <c r="H149" s="249"/>
      <c r="I149" s="248">
        <v>0.99</v>
      </c>
      <c r="J149" s="249"/>
      <c r="K149" s="248" t="s">
        <v>3352</v>
      </c>
      <c r="L149" s="258" t="e">
        <f>VLOOKUP(A149,#REF!,3,0)</f>
        <v>#REF!</v>
      </c>
      <c r="M149" s="266">
        <f t="shared" si="0"/>
        <v>23745.09</v>
      </c>
    </row>
    <row r="150" spans="1:13">
      <c r="A150" s="246" t="s">
        <v>776</v>
      </c>
      <c r="B150" s="236" t="s">
        <v>158</v>
      </c>
      <c r="C150" s="246" t="s">
        <v>777</v>
      </c>
      <c r="D150" s="247"/>
      <c r="E150" s="248" t="s">
        <v>290</v>
      </c>
      <c r="F150" s="249"/>
      <c r="G150" s="262">
        <v>6055.11</v>
      </c>
      <c r="H150" s="249"/>
      <c r="I150" s="248">
        <v>0</v>
      </c>
      <c r="J150" s="249"/>
      <c r="K150" s="248" t="s">
        <v>2650</v>
      </c>
      <c r="L150" s="258" t="e">
        <f>VLOOKUP(A150,#REF!,3,0)</f>
        <v>#REF!</v>
      </c>
      <c r="M150" s="266">
        <f t="shared" si="0"/>
        <v>6055.11</v>
      </c>
    </row>
    <row r="151" spans="1:13">
      <c r="A151" s="246" t="s">
        <v>781</v>
      </c>
      <c r="B151" s="236" t="s">
        <v>158</v>
      </c>
      <c r="C151" s="246" t="s">
        <v>782</v>
      </c>
      <c r="D151" s="247"/>
      <c r="E151" s="248" t="s">
        <v>290</v>
      </c>
      <c r="F151" s="249"/>
      <c r="G151" s="262">
        <v>1899.64</v>
      </c>
      <c r="H151" s="249"/>
      <c r="I151" s="248">
        <v>0</v>
      </c>
      <c r="J151" s="249"/>
      <c r="K151" s="248" t="s">
        <v>2646</v>
      </c>
      <c r="L151" s="258" t="e">
        <f>VLOOKUP(A151,#REF!,3,0)</f>
        <v>#REF!</v>
      </c>
      <c r="M151" s="266">
        <f t="shared" si="0"/>
        <v>1899.64</v>
      </c>
    </row>
    <row r="152" spans="1:13">
      <c r="A152" s="246" t="s">
        <v>786</v>
      </c>
      <c r="B152" s="236" t="s">
        <v>158</v>
      </c>
      <c r="C152" s="246" t="s">
        <v>787</v>
      </c>
      <c r="D152" s="247"/>
      <c r="E152" s="248" t="s">
        <v>290</v>
      </c>
      <c r="F152" s="249"/>
      <c r="G152" s="248">
        <v>237.46</v>
      </c>
      <c r="H152" s="249"/>
      <c r="I152" s="248">
        <v>0</v>
      </c>
      <c r="J152" s="249"/>
      <c r="K152" s="248" t="s">
        <v>3353</v>
      </c>
      <c r="L152" s="258" t="e">
        <f>VLOOKUP(A152,#REF!,3,0)</f>
        <v>#REF!</v>
      </c>
      <c r="M152" s="266">
        <f t="shared" si="0"/>
        <v>237.46</v>
      </c>
    </row>
    <row r="153" spans="1:13">
      <c r="A153" s="246" t="s">
        <v>792</v>
      </c>
      <c r="B153" s="236" t="s">
        <v>158</v>
      </c>
      <c r="C153" s="246" t="s">
        <v>793</v>
      </c>
      <c r="D153" s="247"/>
      <c r="E153" s="248" t="s">
        <v>290</v>
      </c>
      <c r="F153" s="249"/>
      <c r="G153" s="248">
        <v>630</v>
      </c>
      <c r="H153" s="249"/>
      <c r="I153" s="248">
        <v>0</v>
      </c>
      <c r="J153" s="249"/>
      <c r="K153" s="248" t="s">
        <v>3354</v>
      </c>
      <c r="L153" s="258" t="e">
        <f>VLOOKUP(A153,#REF!,3,0)</f>
        <v>#REF!</v>
      </c>
      <c r="M153" s="266">
        <f t="shared" si="0"/>
        <v>630</v>
      </c>
    </row>
    <row r="154" spans="1:13">
      <c r="A154" s="246" t="s">
        <v>800</v>
      </c>
      <c r="B154" s="236" t="s">
        <v>158</v>
      </c>
      <c r="C154" s="246" t="s">
        <v>584</v>
      </c>
      <c r="D154" s="247"/>
      <c r="E154" s="248" t="s">
        <v>290</v>
      </c>
      <c r="F154" s="249"/>
      <c r="G154" s="262">
        <v>1978.8</v>
      </c>
      <c r="H154" s="249"/>
      <c r="I154" s="248">
        <v>0</v>
      </c>
      <c r="J154" s="249"/>
      <c r="K154" s="248" t="s">
        <v>3355</v>
      </c>
      <c r="L154" s="258" t="e">
        <f>VLOOKUP(A154,#REF!,3,0)</f>
        <v>#REF!</v>
      </c>
      <c r="M154" s="266">
        <f t="shared" si="0"/>
        <v>1978.8</v>
      </c>
    </row>
    <row r="155" spans="1:13">
      <c r="A155" s="246" t="s">
        <v>805</v>
      </c>
      <c r="B155" s="236" t="s">
        <v>158</v>
      </c>
      <c r="C155" s="246" t="s">
        <v>806</v>
      </c>
      <c r="D155" s="247"/>
      <c r="E155" s="248" t="s">
        <v>290</v>
      </c>
      <c r="F155" s="249"/>
      <c r="G155" s="262">
        <v>2638.4</v>
      </c>
      <c r="H155" s="249"/>
      <c r="I155" s="248">
        <v>0.01</v>
      </c>
      <c r="J155" s="249"/>
      <c r="K155" s="248" t="s">
        <v>3356</v>
      </c>
      <c r="L155" s="258" t="e">
        <f>VLOOKUP(A155,#REF!,3,0)</f>
        <v>#REF!</v>
      </c>
      <c r="M155" s="266">
        <f t="shared" si="0"/>
        <v>2638.39</v>
      </c>
    </row>
    <row r="156" spans="1:13">
      <c r="A156" s="246" t="s">
        <v>810</v>
      </c>
      <c r="B156" s="236" t="s">
        <v>158</v>
      </c>
      <c r="C156" s="246" t="s">
        <v>811</v>
      </c>
      <c r="D156" s="247"/>
      <c r="E156" s="248" t="s">
        <v>290</v>
      </c>
      <c r="F156" s="249"/>
      <c r="G156" s="248">
        <v>158.30000000000001</v>
      </c>
      <c r="H156" s="249"/>
      <c r="I156" s="248">
        <v>0</v>
      </c>
      <c r="J156" s="249"/>
      <c r="K156" s="248" t="s">
        <v>824</v>
      </c>
      <c r="L156" s="258" t="e">
        <f>VLOOKUP(A156,#REF!,3,0)</f>
        <v>#REF!</v>
      </c>
      <c r="M156" s="266">
        <f t="shared" si="0"/>
        <v>158.30000000000001</v>
      </c>
    </row>
    <row r="157" spans="1:13">
      <c r="A157" s="246" t="s">
        <v>815</v>
      </c>
      <c r="B157" s="236" t="s">
        <v>158</v>
      </c>
      <c r="C157" s="246" t="s">
        <v>816</v>
      </c>
      <c r="D157" s="247"/>
      <c r="E157" s="248" t="s">
        <v>290</v>
      </c>
      <c r="F157" s="249"/>
      <c r="G157" s="248">
        <v>211.07</v>
      </c>
      <c r="H157" s="249"/>
      <c r="I157" s="248">
        <v>0</v>
      </c>
      <c r="J157" s="249"/>
      <c r="K157" s="248" t="s">
        <v>3357</v>
      </c>
      <c r="L157" s="258" t="e">
        <f>VLOOKUP(A157,#REF!,3,0)</f>
        <v>#REF!</v>
      </c>
      <c r="M157" s="266">
        <f t="shared" si="0"/>
        <v>211.07</v>
      </c>
    </row>
    <row r="158" spans="1:13">
      <c r="A158" s="246" t="s">
        <v>820</v>
      </c>
      <c r="B158" s="236" t="s">
        <v>158</v>
      </c>
      <c r="C158" s="246" t="s">
        <v>821</v>
      </c>
      <c r="D158" s="247"/>
      <c r="E158" s="248" t="s">
        <v>290</v>
      </c>
      <c r="F158" s="249"/>
      <c r="G158" s="248">
        <v>19.79</v>
      </c>
      <c r="H158" s="249"/>
      <c r="I158" s="248">
        <v>0</v>
      </c>
      <c r="J158" s="249"/>
      <c r="K158" s="248" t="s">
        <v>3358</v>
      </c>
      <c r="L158" s="258" t="e">
        <f>VLOOKUP(A158,#REF!,3,0)</f>
        <v>#REF!</v>
      </c>
      <c r="M158" s="266">
        <f t="shared" si="0"/>
        <v>19.79</v>
      </c>
    </row>
    <row r="159" spans="1:13">
      <c r="A159" s="246" t="s">
        <v>825</v>
      </c>
      <c r="B159" s="236" t="s">
        <v>158</v>
      </c>
      <c r="C159" s="246" t="s">
        <v>826</v>
      </c>
      <c r="D159" s="247"/>
      <c r="E159" s="248" t="s">
        <v>290</v>
      </c>
      <c r="F159" s="249"/>
      <c r="G159" s="248">
        <v>26.39</v>
      </c>
      <c r="H159" s="249"/>
      <c r="I159" s="248">
        <v>0</v>
      </c>
      <c r="J159" s="249"/>
      <c r="K159" s="248" t="s">
        <v>3359</v>
      </c>
      <c r="L159" s="258" t="e">
        <f>VLOOKUP(A159,#REF!,3,0)</f>
        <v>#REF!</v>
      </c>
      <c r="M159" s="266">
        <f t="shared" si="0"/>
        <v>26.39</v>
      </c>
    </row>
    <row r="160" spans="1:13">
      <c r="A160" s="246" t="s">
        <v>830</v>
      </c>
      <c r="B160" s="236" t="s">
        <v>158</v>
      </c>
      <c r="C160" s="246" t="s">
        <v>831</v>
      </c>
      <c r="D160" s="247"/>
      <c r="E160" s="248" t="s">
        <v>290</v>
      </c>
      <c r="F160" s="249"/>
      <c r="G160" s="248">
        <v>504.6</v>
      </c>
      <c r="H160" s="249"/>
      <c r="I160" s="248">
        <v>0</v>
      </c>
      <c r="J160" s="249"/>
      <c r="K160" s="248" t="s">
        <v>3360</v>
      </c>
      <c r="L160" s="258" t="e">
        <f>VLOOKUP(A160,#REF!,3,0)</f>
        <v>#REF!</v>
      </c>
      <c r="M160" s="266">
        <f t="shared" si="0"/>
        <v>504.6</v>
      </c>
    </row>
    <row r="161" spans="1:13">
      <c r="A161" s="246" t="s">
        <v>836</v>
      </c>
      <c r="B161" s="236" t="s">
        <v>158</v>
      </c>
      <c r="C161" s="246" t="s">
        <v>837</v>
      </c>
      <c r="D161" s="247"/>
      <c r="E161" s="248" t="s">
        <v>290</v>
      </c>
      <c r="F161" s="249"/>
      <c r="G161" s="248">
        <v>672.8</v>
      </c>
      <c r="H161" s="249"/>
      <c r="I161" s="248">
        <v>0</v>
      </c>
      <c r="J161" s="249"/>
      <c r="K161" s="248" t="s">
        <v>3361</v>
      </c>
      <c r="L161" s="258" t="e">
        <f>VLOOKUP(A161,#REF!,3,0)</f>
        <v>#REF!</v>
      </c>
      <c r="M161" s="266">
        <f t="shared" si="0"/>
        <v>672.8</v>
      </c>
    </row>
    <row r="162" spans="1:13">
      <c r="A162" s="250"/>
      <c r="B162" s="236" t="s">
        <v>158</v>
      </c>
      <c r="C162" s="250" t="s">
        <v>158</v>
      </c>
      <c r="D162" s="251"/>
      <c r="E162" s="251"/>
      <c r="F162" s="251"/>
      <c r="G162" s="251"/>
      <c r="H162" s="251"/>
      <c r="I162" s="251"/>
      <c r="J162" s="251"/>
      <c r="K162" s="251"/>
      <c r="L162" s="258"/>
      <c r="M162" s="266">
        <f t="shared" si="0"/>
        <v>0</v>
      </c>
    </row>
    <row r="163" spans="1:13">
      <c r="A163" s="242" t="s">
        <v>841</v>
      </c>
      <c r="B163" s="236" t="s">
        <v>158</v>
      </c>
      <c r="C163" s="242" t="s">
        <v>842</v>
      </c>
      <c r="D163" s="243"/>
      <c r="E163" s="244" t="s">
        <v>290</v>
      </c>
      <c r="F163" s="245"/>
      <c r="G163" s="261">
        <v>38778.589999999997</v>
      </c>
      <c r="H163" s="245"/>
      <c r="I163" s="244">
        <v>0.17</v>
      </c>
      <c r="J163" s="245"/>
      <c r="K163" s="244" t="s">
        <v>3362</v>
      </c>
      <c r="L163" s="258" t="e">
        <f>VLOOKUP(A163,#REF!,3,0)</f>
        <v>#REF!</v>
      </c>
      <c r="M163" s="266">
        <f t="shared" si="0"/>
        <v>38778.42</v>
      </c>
    </row>
    <row r="164" spans="1:13">
      <c r="A164" s="246" t="s">
        <v>847</v>
      </c>
      <c r="B164" s="236" t="s">
        <v>158</v>
      </c>
      <c r="C164" s="246" t="s">
        <v>771</v>
      </c>
      <c r="D164" s="247"/>
      <c r="E164" s="248" t="s">
        <v>290</v>
      </c>
      <c r="F164" s="249"/>
      <c r="G164" s="262">
        <v>23746.25</v>
      </c>
      <c r="H164" s="249"/>
      <c r="I164" s="248">
        <v>0.16</v>
      </c>
      <c r="J164" s="249"/>
      <c r="K164" s="248" t="s">
        <v>3363</v>
      </c>
      <c r="L164" s="258" t="e">
        <f>VLOOKUP(A164,#REF!,3,0)</f>
        <v>#REF!</v>
      </c>
      <c r="M164" s="266">
        <f t="shared" si="0"/>
        <v>23746.09</v>
      </c>
    </row>
    <row r="165" spans="1:13">
      <c r="A165" s="246" t="s">
        <v>852</v>
      </c>
      <c r="B165" s="236" t="s">
        <v>158</v>
      </c>
      <c r="C165" s="246" t="s">
        <v>777</v>
      </c>
      <c r="D165" s="247"/>
      <c r="E165" s="248" t="s">
        <v>290</v>
      </c>
      <c r="F165" s="249"/>
      <c r="G165" s="262">
        <v>6055.11</v>
      </c>
      <c r="H165" s="249"/>
      <c r="I165" s="248">
        <v>0</v>
      </c>
      <c r="J165" s="249"/>
      <c r="K165" s="248" t="s">
        <v>2650</v>
      </c>
      <c r="L165" s="258" t="e">
        <f>VLOOKUP(A165,#REF!,3,0)</f>
        <v>#REF!</v>
      </c>
      <c r="M165" s="266">
        <f t="shared" si="0"/>
        <v>6055.11</v>
      </c>
    </row>
    <row r="166" spans="1:13">
      <c r="A166" s="246" t="s">
        <v>855</v>
      </c>
      <c r="B166" s="236" t="s">
        <v>158</v>
      </c>
      <c r="C166" s="246" t="s">
        <v>782</v>
      </c>
      <c r="D166" s="247"/>
      <c r="E166" s="248" t="s">
        <v>290</v>
      </c>
      <c r="F166" s="249"/>
      <c r="G166" s="262">
        <v>1899.64</v>
      </c>
      <c r="H166" s="249"/>
      <c r="I166" s="248">
        <v>0</v>
      </c>
      <c r="J166" s="249"/>
      <c r="K166" s="248" t="s">
        <v>2646</v>
      </c>
      <c r="L166" s="258" t="e">
        <f>VLOOKUP(A166,#REF!,3,0)</f>
        <v>#REF!</v>
      </c>
      <c r="M166" s="266">
        <f t="shared" si="0"/>
        <v>1899.64</v>
      </c>
    </row>
    <row r="167" spans="1:13">
      <c r="A167" s="246" t="s">
        <v>859</v>
      </c>
      <c r="B167" s="236" t="s">
        <v>158</v>
      </c>
      <c r="C167" s="246" t="s">
        <v>787</v>
      </c>
      <c r="D167" s="247"/>
      <c r="E167" s="248" t="s">
        <v>290</v>
      </c>
      <c r="F167" s="249"/>
      <c r="G167" s="248">
        <v>237.46</v>
      </c>
      <c r="H167" s="249"/>
      <c r="I167" s="248">
        <v>0</v>
      </c>
      <c r="J167" s="249"/>
      <c r="K167" s="248" t="s">
        <v>3353</v>
      </c>
      <c r="L167" s="258" t="e">
        <f>VLOOKUP(A167,#REF!,3,0)</f>
        <v>#REF!</v>
      </c>
      <c r="M167" s="266">
        <f t="shared" si="0"/>
        <v>237.46</v>
      </c>
    </row>
    <row r="168" spans="1:13">
      <c r="A168" s="246" t="s">
        <v>865</v>
      </c>
      <c r="B168" s="236" t="s">
        <v>158</v>
      </c>
      <c r="C168" s="246" t="s">
        <v>866</v>
      </c>
      <c r="D168" s="247"/>
      <c r="E168" s="248" t="s">
        <v>290</v>
      </c>
      <c r="F168" s="249"/>
      <c r="G168" s="248">
        <v>630</v>
      </c>
      <c r="H168" s="249"/>
      <c r="I168" s="248">
        <v>0</v>
      </c>
      <c r="J168" s="249"/>
      <c r="K168" s="248" t="s">
        <v>3354</v>
      </c>
      <c r="L168" s="258" t="e">
        <f>VLOOKUP(A168,#REF!,3,0)</f>
        <v>#REF!</v>
      </c>
      <c r="M168" s="266">
        <f t="shared" si="0"/>
        <v>630</v>
      </c>
    </row>
    <row r="169" spans="1:13">
      <c r="A169" s="246" t="s">
        <v>870</v>
      </c>
      <c r="B169" s="236" t="s">
        <v>158</v>
      </c>
      <c r="C169" s="246" t="s">
        <v>584</v>
      </c>
      <c r="D169" s="247"/>
      <c r="E169" s="248" t="s">
        <v>290</v>
      </c>
      <c r="F169" s="249"/>
      <c r="G169" s="262">
        <v>1978.8</v>
      </c>
      <c r="H169" s="249"/>
      <c r="I169" s="248">
        <v>0</v>
      </c>
      <c r="J169" s="249"/>
      <c r="K169" s="248" t="s">
        <v>3355</v>
      </c>
      <c r="L169" s="258" t="e">
        <f>VLOOKUP(A169,#REF!,3,0)</f>
        <v>#REF!</v>
      </c>
      <c r="M169" s="266">
        <f t="shared" si="0"/>
        <v>1978.8</v>
      </c>
    </row>
    <row r="170" spans="1:13">
      <c r="A170" s="246" t="s">
        <v>871</v>
      </c>
      <c r="B170" s="236" t="s">
        <v>158</v>
      </c>
      <c r="C170" s="246" t="s">
        <v>806</v>
      </c>
      <c r="D170" s="247"/>
      <c r="E170" s="248" t="s">
        <v>290</v>
      </c>
      <c r="F170" s="249"/>
      <c r="G170" s="262">
        <v>2638.4</v>
      </c>
      <c r="H170" s="249"/>
      <c r="I170" s="248">
        <v>0</v>
      </c>
      <c r="J170" s="249"/>
      <c r="K170" s="248" t="s">
        <v>3364</v>
      </c>
      <c r="L170" s="258" t="e">
        <f>VLOOKUP(A170,#REF!,3,0)</f>
        <v>#REF!</v>
      </c>
      <c r="M170" s="266">
        <f t="shared" si="0"/>
        <v>2638.4</v>
      </c>
    </row>
    <row r="171" spans="1:13">
      <c r="A171" s="246" t="s">
        <v>874</v>
      </c>
      <c r="B171" s="236" t="s">
        <v>158</v>
      </c>
      <c r="C171" s="246" t="s">
        <v>811</v>
      </c>
      <c r="D171" s="247"/>
      <c r="E171" s="248" t="s">
        <v>290</v>
      </c>
      <c r="F171" s="249"/>
      <c r="G171" s="248">
        <v>158.30000000000001</v>
      </c>
      <c r="H171" s="249"/>
      <c r="I171" s="248">
        <v>0</v>
      </c>
      <c r="J171" s="249"/>
      <c r="K171" s="248" t="s">
        <v>824</v>
      </c>
      <c r="L171" s="258" t="e">
        <f>VLOOKUP(A171,#REF!,3,0)</f>
        <v>#REF!</v>
      </c>
      <c r="M171" s="266">
        <f t="shared" si="0"/>
        <v>158.30000000000001</v>
      </c>
    </row>
    <row r="172" spans="1:13">
      <c r="A172" s="246" t="s">
        <v>875</v>
      </c>
      <c r="B172" s="236" t="s">
        <v>158</v>
      </c>
      <c r="C172" s="246" t="s">
        <v>816</v>
      </c>
      <c r="D172" s="247"/>
      <c r="E172" s="248" t="s">
        <v>290</v>
      </c>
      <c r="F172" s="249"/>
      <c r="G172" s="248">
        <v>211.07</v>
      </c>
      <c r="H172" s="249"/>
      <c r="I172" s="248">
        <v>0</v>
      </c>
      <c r="J172" s="249"/>
      <c r="K172" s="248" t="s">
        <v>3357</v>
      </c>
      <c r="L172" s="258" t="e">
        <f>VLOOKUP(A172,#REF!,3,0)</f>
        <v>#REF!</v>
      </c>
      <c r="M172" s="266">
        <f t="shared" si="0"/>
        <v>211.07</v>
      </c>
    </row>
    <row r="173" spans="1:13">
      <c r="A173" s="246" t="s">
        <v>879</v>
      </c>
      <c r="B173" s="236" t="s">
        <v>158</v>
      </c>
      <c r="C173" s="246" t="s">
        <v>821</v>
      </c>
      <c r="D173" s="247"/>
      <c r="E173" s="248" t="s">
        <v>290</v>
      </c>
      <c r="F173" s="249"/>
      <c r="G173" s="248">
        <v>19.79</v>
      </c>
      <c r="H173" s="249"/>
      <c r="I173" s="248">
        <v>0</v>
      </c>
      <c r="J173" s="249"/>
      <c r="K173" s="248" t="s">
        <v>3358</v>
      </c>
      <c r="L173" s="258" t="e">
        <f>VLOOKUP(A173,#REF!,3,0)</f>
        <v>#REF!</v>
      </c>
      <c r="M173" s="266">
        <f t="shared" si="0"/>
        <v>19.79</v>
      </c>
    </row>
    <row r="174" spans="1:13">
      <c r="A174" s="246" t="s">
        <v>880</v>
      </c>
      <c r="B174" s="236" t="s">
        <v>158</v>
      </c>
      <c r="C174" s="246" t="s">
        <v>826</v>
      </c>
      <c r="D174" s="247"/>
      <c r="E174" s="248" t="s">
        <v>290</v>
      </c>
      <c r="F174" s="249"/>
      <c r="G174" s="248">
        <v>26.38</v>
      </c>
      <c r="H174" s="249"/>
      <c r="I174" s="248">
        <v>0</v>
      </c>
      <c r="J174" s="249"/>
      <c r="K174" s="248" t="s">
        <v>3365</v>
      </c>
      <c r="L174" s="258" t="e">
        <f>VLOOKUP(A174,#REF!,3,0)</f>
        <v>#REF!</v>
      </c>
      <c r="M174" s="266">
        <f t="shared" si="0"/>
        <v>26.38</v>
      </c>
    </row>
    <row r="175" spans="1:13">
      <c r="A175" s="246" t="s">
        <v>884</v>
      </c>
      <c r="B175" s="236" t="s">
        <v>158</v>
      </c>
      <c r="C175" s="246" t="s">
        <v>831</v>
      </c>
      <c r="D175" s="247"/>
      <c r="E175" s="248" t="s">
        <v>290</v>
      </c>
      <c r="F175" s="249"/>
      <c r="G175" s="248">
        <v>504.6</v>
      </c>
      <c r="H175" s="249"/>
      <c r="I175" s="248">
        <v>0</v>
      </c>
      <c r="J175" s="249"/>
      <c r="K175" s="248" t="s">
        <v>3360</v>
      </c>
      <c r="L175" s="258" t="e">
        <f>VLOOKUP(A175,#REF!,3,0)</f>
        <v>#REF!</v>
      </c>
      <c r="M175" s="266">
        <f t="shared" si="0"/>
        <v>504.6</v>
      </c>
    </row>
    <row r="176" spans="1:13">
      <c r="A176" s="246" t="s">
        <v>885</v>
      </c>
      <c r="B176" s="236" t="s">
        <v>158</v>
      </c>
      <c r="C176" s="246" t="s">
        <v>837</v>
      </c>
      <c r="D176" s="247"/>
      <c r="E176" s="248" t="s">
        <v>290</v>
      </c>
      <c r="F176" s="249"/>
      <c r="G176" s="248">
        <v>672.79</v>
      </c>
      <c r="H176" s="249"/>
      <c r="I176" s="248">
        <v>0.01</v>
      </c>
      <c r="J176" s="249"/>
      <c r="K176" s="248" t="s">
        <v>3366</v>
      </c>
      <c r="L176" s="258" t="e">
        <f>VLOOKUP(A176,#REF!,3,0)</f>
        <v>#REF!</v>
      </c>
      <c r="M176" s="266">
        <f t="shared" si="0"/>
        <v>672.78</v>
      </c>
    </row>
    <row r="177" spans="1:13">
      <c r="A177" s="250"/>
      <c r="B177" s="236" t="s">
        <v>158</v>
      </c>
      <c r="C177" s="250" t="s">
        <v>158</v>
      </c>
      <c r="D177" s="251"/>
      <c r="E177" s="251"/>
      <c r="F177" s="251"/>
      <c r="G177" s="251"/>
      <c r="H177" s="251"/>
      <c r="I177" s="251"/>
      <c r="J177" s="251"/>
      <c r="K177" s="251"/>
      <c r="L177" s="258"/>
      <c r="M177" s="266">
        <f t="shared" si="0"/>
        <v>0</v>
      </c>
    </row>
    <row r="178" spans="1:13">
      <c r="A178" s="242" t="s">
        <v>889</v>
      </c>
      <c r="B178" s="236" t="s">
        <v>158</v>
      </c>
      <c r="C178" s="242" t="s">
        <v>890</v>
      </c>
      <c r="D178" s="243"/>
      <c r="E178" s="244" t="s">
        <v>290</v>
      </c>
      <c r="F178" s="245"/>
      <c r="G178" s="261">
        <v>507883.87</v>
      </c>
      <c r="H178" s="245"/>
      <c r="I178" s="261">
        <v>28832.01</v>
      </c>
      <c r="J178" s="245"/>
      <c r="K178" s="244" t="s">
        <v>3367</v>
      </c>
      <c r="L178" s="258" t="e">
        <f>VLOOKUP(A178,#REF!,3,0)</f>
        <v>#REF!</v>
      </c>
      <c r="M178" s="266">
        <f t="shared" si="0"/>
        <v>479051.86</v>
      </c>
    </row>
    <row r="179" spans="1:13">
      <c r="A179" s="242" t="s">
        <v>895</v>
      </c>
      <c r="B179" s="236" t="s">
        <v>158</v>
      </c>
      <c r="C179" s="242" t="s">
        <v>765</v>
      </c>
      <c r="D179" s="243"/>
      <c r="E179" s="244" t="s">
        <v>290</v>
      </c>
      <c r="F179" s="245"/>
      <c r="G179" s="261">
        <v>103745.73</v>
      </c>
      <c r="H179" s="245"/>
      <c r="I179" s="261">
        <v>6485.38</v>
      </c>
      <c r="J179" s="245"/>
      <c r="K179" s="244" t="s">
        <v>3368</v>
      </c>
      <c r="L179" s="258" t="e">
        <f>VLOOKUP(A179,#REF!,3,0)</f>
        <v>#REF!</v>
      </c>
      <c r="M179" s="266">
        <f t="shared" si="0"/>
        <v>97260.349999999991</v>
      </c>
    </row>
    <row r="180" spans="1:13">
      <c r="A180" s="246" t="s">
        <v>900</v>
      </c>
      <c r="B180" s="236" t="s">
        <v>158</v>
      </c>
      <c r="C180" s="246" t="s">
        <v>901</v>
      </c>
      <c r="D180" s="247"/>
      <c r="E180" s="248" t="s">
        <v>290</v>
      </c>
      <c r="F180" s="249"/>
      <c r="G180" s="262">
        <v>53165.279999999999</v>
      </c>
      <c r="H180" s="249"/>
      <c r="I180" s="248">
        <v>7.28</v>
      </c>
      <c r="J180" s="249"/>
      <c r="K180" s="248" t="s">
        <v>3369</v>
      </c>
      <c r="L180" s="258" t="e">
        <f>VLOOKUP(A180,#REF!,3,0)</f>
        <v>#REF!</v>
      </c>
      <c r="M180" s="266">
        <f t="shared" si="0"/>
        <v>53158</v>
      </c>
    </row>
    <row r="181" spans="1:13">
      <c r="A181" s="246" t="s">
        <v>915</v>
      </c>
      <c r="B181" s="236" t="s">
        <v>158</v>
      </c>
      <c r="C181" s="246" t="s">
        <v>916</v>
      </c>
      <c r="D181" s="247"/>
      <c r="E181" s="248" t="s">
        <v>290</v>
      </c>
      <c r="F181" s="249"/>
      <c r="G181" s="262">
        <v>13555.47</v>
      </c>
      <c r="H181" s="249"/>
      <c r="I181" s="248">
        <v>0</v>
      </c>
      <c r="J181" s="249"/>
      <c r="K181" s="248" t="s">
        <v>3370</v>
      </c>
      <c r="L181" s="258" t="e">
        <f>VLOOKUP(A181,#REF!,3,0)</f>
        <v>#REF!</v>
      </c>
      <c r="M181" s="266">
        <f t="shared" si="0"/>
        <v>13555.47</v>
      </c>
    </row>
    <row r="182" spans="1:13">
      <c r="A182" s="246" t="s">
        <v>920</v>
      </c>
      <c r="B182" s="236" t="s">
        <v>158</v>
      </c>
      <c r="C182" s="246" t="s">
        <v>921</v>
      </c>
      <c r="D182" s="247"/>
      <c r="E182" s="248" t="s">
        <v>290</v>
      </c>
      <c r="F182" s="249"/>
      <c r="G182" s="262">
        <v>4252.62</v>
      </c>
      <c r="H182" s="249"/>
      <c r="I182" s="248">
        <v>0</v>
      </c>
      <c r="J182" s="249"/>
      <c r="K182" s="248" t="s">
        <v>3371</v>
      </c>
      <c r="L182" s="258" t="e">
        <f>VLOOKUP(A182,#REF!,3,0)</f>
        <v>#REF!</v>
      </c>
      <c r="M182" s="266">
        <f t="shared" si="0"/>
        <v>4252.62</v>
      </c>
    </row>
    <row r="183" spans="1:13">
      <c r="A183" s="246" t="s">
        <v>925</v>
      </c>
      <c r="B183" s="236" t="s">
        <v>158</v>
      </c>
      <c r="C183" s="246" t="s">
        <v>926</v>
      </c>
      <c r="D183" s="247"/>
      <c r="E183" s="248" t="s">
        <v>290</v>
      </c>
      <c r="F183" s="249"/>
      <c r="G183" s="248">
        <v>531.59</v>
      </c>
      <c r="H183" s="249"/>
      <c r="I183" s="248">
        <v>0</v>
      </c>
      <c r="J183" s="249"/>
      <c r="K183" s="248" t="s">
        <v>3372</v>
      </c>
      <c r="L183" s="258" t="e">
        <f>VLOOKUP(A183,#REF!,3,0)</f>
        <v>#REF!</v>
      </c>
      <c r="M183" s="266">
        <f t="shared" si="0"/>
        <v>531.59</v>
      </c>
    </row>
    <row r="184" spans="1:13">
      <c r="A184" s="246" t="s">
        <v>930</v>
      </c>
      <c r="B184" s="236" t="s">
        <v>158</v>
      </c>
      <c r="C184" s="246" t="s">
        <v>931</v>
      </c>
      <c r="D184" s="247"/>
      <c r="E184" s="248" t="s">
        <v>290</v>
      </c>
      <c r="F184" s="249"/>
      <c r="G184" s="262">
        <v>7802.31</v>
      </c>
      <c r="H184" s="249"/>
      <c r="I184" s="262">
        <v>5095.9399999999996</v>
      </c>
      <c r="J184" s="249"/>
      <c r="K184" s="248" t="s">
        <v>3373</v>
      </c>
      <c r="L184" s="258" t="e">
        <f>VLOOKUP(A184,#REF!,3,0)</f>
        <v>#REF!</v>
      </c>
      <c r="M184" s="266">
        <f t="shared" si="0"/>
        <v>2706.3700000000008</v>
      </c>
    </row>
    <row r="185" spans="1:13">
      <c r="A185" s="246" t="s">
        <v>939</v>
      </c>
      <c r="B185" s="236" t="s">
        <v>158</v>
      </c>
      <c r="C185" s="246" t="s">
        <v>793</v>
      </c>
      <c r="D185" s="247"/>
      <c r="E185" s="248" t="s">
        <v>290</v>
      </c>
      <c r="F185" s="249"/>
      <c r="G185" s="262">
        <v>7650</v>
      </c>
      <c r="H185" s="249"/>
      <c r="I185" s="248">
        <v>0</v>
      </c>
      <c r="J185" s="249"/>
      <c r="K185" s="248" t="s">
        <v>3374</v>
      </c>
      <c r="L185" s="258" t="e">
        <f>VLOOKUP(A185,#REF!,3,0)</f>
        <v>#REF!</v>
      </c>
      <c r="M185" s="266">
        <f t="shared" si="0"/>
        <v>7650</v>
      </c>
    </row>
    <row r="186" spans="1:13">
      <c r="A186" s="246" t="s">
        <v>943</v>
      </c>
      <c r="B186" s="236" t="s">
        <v>158</v>
      </c>
      <c r="C186" s="246" t="s">
        <v>798</v>
      </c>
      <c r="D186" s="247"/>
      <c r="E186" s="248" t="s">
        <v>290</v>
      </c>
      <c r="F186" s="249"/>
      <c r="G186" s="262">
        <v>1646.12</v>
      </c>
      <c r="H186" s="249"/>
      <c r="I186" s="248">
        <v>418.05</v>
      </c>
      <c r="J186" s="249"/>
      <c r="K186" s="248" t="s">
        <v>3375</v>
      </c>
      <c r="L186" s="258" t="e">
        <f>VLOOKUP(A186,#REF!,3,0)</f>
        <v>#REF!</v>
      </c>
      <c r="M186" s="266">
        <f t="shared" si="0"/>
        <v>1228.07</v>
      </c>
    </row>
    <row r="187" spans="1:13">
      <c r="A187" s="246" t="s">
        <v>951</v>
      </c>
      <c r="B187" s="236" t="s">
        <v>158</v>
      </c>
      <c r="C187" s="246" t="s">
        <v>584</v>
      </c>
      <c r="D187" s="247"/>
      <c r="E187" s="248" t="s">
        <v>290</v>
      </c>
      <c r="F187" s="249"/>
      <c r="G187" s="262">
        <v>4815.03</v>
      </c>
      <c r="H187" s="249"/>
      <c r="I187" s="248">
        <v>0</v>
      </c>
      <c r="J187" s="249"/>
      <c r="K187" s="248" t="s">
        <v>3376</v>
      </c>
      <c r="L187" s="258" t="e">
        <f>VLOOKUP(A187,#REF!,3,0)</f>
        <v>#REF!</v>
      </c>
      <c r="M187" s="266">
        <f t="shared" si="0"/>
        <v>4815.03</v>
      </c>
    </row>
    <row r="188" spans="1:13">
      <c r="A188" s="246" t="s">
        <v>956</v>
      </c>
      <c r="B188" s="236" t="s">
        <v>158</v>
      </c>
      <c r="C188" s="246" t="s">
        <v>806</v>
      </c>
      <c r="D188" s="247"/>
      <c r="E188" s="248" t="s">
        <v>290</v>
      </c>
      <c r="F188" s="249"/>
      <c r="G188" s="262">
        <v>6443.26</v>
      </c>
      <c r="H188" s="249"/>
      <c r="I188" s="248">
        <v>48.02</v>
      </c>
      <c r="J188" s="249"/>
      <c r="K188" s="248" t="s">
        <v>3377</v>
      </c>
      <c r="L188" s="258" t="e">
        <f>VLOOKUP(A188,#REF!,3,0)</f>
        <v>#REF!</v>
      </c>
      <c r="M188" s="266">
        <f t="shared" si="0"/>
        <v>6395.24</v>
      </c>
    </row>
    <row r="189" spans="1:13">
      <c r="A189" s="246" t="s">
        <v>960</v>
      </c>
      <c r="B189" s="236" t="s">
        <v>158</v>
      </c>
      <c r="C189" s="246" t="s">
        <v>811</v>
      </c>
      <c r="D189" s="247"/>
      <c r="E189" s="248" t="s">
        <v>290</v>
      </c>
      <c r="F189" s="249"/>
      <c r="G189" s="248">
        <v>385.13</v>
      </c>
      <c r="H189" s="249"/>
      <c r="I189" s="248">
        <v>0</v>
      </c>
      <c r="J189" s="249"/>
      <c r="K189" s="248" t="s">
        <v>3378</v>
      </c>
      <c r="L189" s="258" t="e">
        <f>VLOOKUP(A189,#REF!,3,0)</f>
        <v>#REF!</v>
      </c>
      <c r="M189" s="266">
        <f t="shared" si="0"/>
        <v>385.13</v>
      </c>
    </row>
    <row r="190" spans="1:13">
      <c r="A190" s="246" t="s">
        <v>964</v>
      </c>
      <c r="B190" s="236" t="s">
        <v>158</v>
      </c>
      <c r="C190" s="246" t="s">
        <v>816</v>
      </c>
      <c r="D190" s="247"/>
      <c r="E190" s="248" t="s">
        <v>290</v>
      </c>
      <c r="F190" s="249"/>
      <c r="G190" s="248">
        <v>515.38</v>
      </c>
      <c r="H190" s="249"/>
      <c r="I190" s="248">
        <v>212.36</v>
      </c>
      <c r="J190" s="249"/>
      <c r="K190" s="248" t="s">
        <v>3379</v>
      </c>
      <c r="L190" s="258" t="e">
        <f>VLOOKUP(A190,#REF!,3,0)</f>
        <v>#REF!</v>
      </c>
      <c r="M190" s="266">
        <f t="shared" si="0"/>
        <v>303.02</v>
      </c>
    </row>
    <row r="191" spans="1:13">
      <c r="A191" s="246" t="s">
        <v>969</v>
      </c>
      <c r="B191" s="236" t="s">
        <v>158</v>
      </c>
      <c r="C191" s="246" t="s">
        <v>821</v>
      </c>
      <c r="D191" s="247"/>
      <c r="E191" s="248" t="s">
        <v>290</v>
      </c>
      <c r="F191" s="249"/>
      <c r="G191" s="248">
        <v>48.15</v>
      </c>
      <c r="H191" s="249"/>
      <c r="I191" s="248">
        <v>0</v>
      </c>
      <c r="J191" s="249"/>
      <c r="K191" s="248" t="s">
        <v>3380</v>
      </c>
      <c r="L191" s="258" t="e">
        <f>VLOOKUP(A191,#REF!,3,0)</f>
        <v>#REF!</v>
      </c>
      <c r="M191" s="266">
        <f t="shared" si="0"/>
        <v>48.15</v>
      </c>
    </row>
    <row r="192" spans="1:13">
      <c r="A192" s="246" t="s">
        <v>973</v>
      </c>
      <c r="B192" s="236" t="s">
        <v>158</v>
      </c>
      <c r="C192" s="246" t="s">
        <v>826</v>
      </c>
      <c r="D192" s="247"/>
      <c r="E192" s="248" t="s">
        <v>290</v>
      </c>
      <c r="F192" s="249"/>
      <c r="G192" s="248">
        <v>64.45</v>
      </c>
      <c r="H192" s="249"/>
      <c r="I192" s="248">
        <v>26.58</v>
      </c>
      <c r="J192" s="249"/>
      <c r="K192" s="248" t="s">
        <v>3381</v>
      </c>
      <c r="L192" s="258" t="e">
        <f>VLOOKUP(A192,#REF!,3,0)</f>
        <v>#REF!</v>
      </c>
      <c r="M192" s="266">
        <f t="shared" si="0"/>
        <v>37.870000000000005</v>
      </c>
    </row>
    <row r="193" spans="1:13">
      <c r="A193" s="246" t="s">
        <v>978</v>
      </c>
      <c r="B193" s="236" t="s">
        <v>158</v>
      </c>
      <c r="C193" s="246" t="s">
        <v>831</v>
      </c>
      <c r="D193" s="247"/>
      <c r="E193" s="248" t="s">
        <v>290</v>
      </c>
      <c r="F193" s="249"/>
      <c r="G193" s="262">
        <v>1227.8800000000001</v>
      </c>
      <c r="H193" s="249"/>
      <c r="I193" s="248">
        <v>0</v>
      </c>
      <c r="J193" s="249"/>
      <c r="K193" s="248" t="s">
        <v>3382</v>
      </c>
      <c r="L193" s="258" t="e">
        <f>VLOOKUP(A193,#REF!,3,0)</f>
        <v>#REF!</v>
      </c>
      <c r="M193" s="266">
        <f t="shared" si="0"/>
        <v>1227.8800000000001</v>
      </c>
    </row>
    <row r="194" spans="1:13">
      <c r="A194" s="246" t="s">
        <v>982</v>
      </c>
      <c r="B194" s="236" t="s">
        <v>158</v>
      </c>
      <c r="C194" s="246" t="s">
        <v>837</v>
      </c>
      <c r="D194" s="247"/>
      <c r="E194" s="248" t="s">
        <v>290</v>
      </c>
      <c r="F194" s="249"/>
      <c r="G194" s="262">
        <v>1643.06</v>
      </c>
      <c r="H194" s="249"/>
      <c r="I194" s="248">
        <v>677.15</v>
      </c>
      <c r="J194" s="249"/>
      <c r="K194" s="248" t="s">
        <v>3383</v>
      </c>
      <c r="L194" s="258" t="e">
        <f>VLOOKUP(A194,#REF!,3,0)</f>
        <v>#REF!</v>
      </c>
      <c r="M194" s="266">
        <f t="shared" si="0"/>
        <v>965.91</v>
      </c>
    </row>
    <row r="195" spans="1:13">
      <c r="A195" s="250"/>
      <c r="B195" s="236" t="s">
        <v>158</v>
      </c>
      <c r="C195" s="250" t="s">
        <v>158</v>
      </c>
      <c r="D195" s="251"/>
      <c r="E195" s="251"/>
      <c r="F195" s="251"/>
      <c r="G195" s="251"/>
      <c r="H195" s="251"/>
      <c r="I195" s="251"/>
      <c r="J195" s="251"/>
      <c r="K195" s="251"/>
      <c r="L195" s="258"/>
      <c r="M195" s="266">
        <f t="shared" si="0"/>
        <v>0</v>
      </c>
    </row>
    <row r="196" spans="1:13">
      <c r="A196" s="242" t="s">
        <v>987</v>
      </c>
      <c r="B196" s="236" t="s">
        <v>158</v>
      </c>
      <c r="C196" s="242" t="s">
        <v>842</v>
      </c>
      <c r="D196" s="243"/>
      <c r="E196" s="244" t="s">
        <v>290</v>
      </c>
      <c r="F196" s="245"/>
      <c r="G196" s="261">
        <v>404138.14</v>
      </c>
      <c r="H196" s="245"/>
      <c r="I196" s="261">
        <v>22346.63</v>
      </c>
      <c r="J196" s="245"/>
      <c r="K196" s="244" t="s">
        <v>3384</v>
      </c>
      <c r="L196" s="258" t="e">
        <f>VLOOKUP(A196,#REF!,3,0)</f>
        <v>#REF!</v>
      </c>
      <c r="M196" s="266">
        <f t="shared" si="0"/>
        <v>381791.51</v>
      </c>
    </row>
    <row r="197" spans="1:13">
      <c r="A197" s="246" t="s">
        <v>992</v>
      </c>
      <c r="B197" s="236" t="s">
        <v>158</v>
      </c>
      <c r="C197" s="246" t="s">
        <v>901</v>
      </c>
      <c r="D197" s="247"/>
      <c r="E197" s="248" t="s">
        <v>290</v>
      </c>
      <c r="F197" s="249"/>
      <c r="G197" s="262">
        <v>195982.07</v>
      </c>
      <c r="H197" s="249"/>
      <c r="I197" s="248">
        <v>82.74</v>
      </c>
      <c r="J197" s="249"/>
      <c r="K197" s="248" t="s">
        <v>3385</v>
      </c>
      <c r="L197" s="258" t="e">
        <f>VLOOKUP(A197,#REF!,3,0)</f>
        <v>#REF!</v>
      </c>
      <c r="M197" s="266">
        <f t="shared" si="0"/>
        <v>195899.33000000002</v>
      </c>
    </row>
    <row r="198" spans="1:13">
      <c r="A198" s="246" t="s">
        <v>1003</v>
      </c>
      <c r="B198" s="236" t="s">
        <v>158</v>
      </c>
      <c r="C198" s="246" t="s">
        <v>913</v>
      </c>
      <c r="D198" s="247"/>
      <c r="E198" s="248" t="s">
        <v>290</v>
      </c>
      <c r="F198" s="249"/>
      <c r="G198" s="248">
        <v>960.17</v>
      </c>
      <c r="H198" s="249"/>
      <c r="I198" s="248">
        <v>0</v>
      </c>
      <c r="J198" s="249"/>
      <c r="K198" s="248" t="s">
        <v>3386</v>
      </c>
      <c r="L198" s="258" t="e">
        <f>VLOOKUP(A198,#REF!,3,0)</f>
        <v>#REF!</v>
      </c>
      <c r="M198" s="266">
        <f t="shared" si="0"/>
        <v>960.17</v>
      </c>
    </row>
    <row r="199" spans="1:13">
      <c r="A199" s="246" t="s">
        <v>1007</v>
      </c>
      <c r="B199" s="236" t="s">
        <v>158</v>
      </c>
      <c r="C199" s="246" t="s">
        <v>1008</v>
      </c>
      <c r="D199" s="247"/>
      <c r="E199" s="248" t="s">
        <v>290</v>
      </c>
      <c r="F199" s="249"/>
      <c r="G199" s="262">
        <v>50069.07</v>
      </c>
      <c r="H199" s="249"/>
      <c r="I199" s="248">
        <v>0</v>
      </c>
      <c r="J199" s="249"/>
      <c r="K199" s="248" t="s">
        <v>3387</v>
      </c>
      <c r="L199" s="258" t="e">
        <f>VLOOKUP(A199,#REF!,3,0)</f>
        <v>#REF!</v>
      </c>
      <c r="M199" s="266">
        <f t="shared" si="0"/>
        <v>50069.07</v>
      </c>
    </row>
    <row r="200" spans="1:13">
      <c r="A200" s="246" t="s">
        <v>1012</v>
      </c>
      <c r="B200" s="236" t="s">
        <v>158</v>
      </c>
      <c r="C200" s="246" t="s">
        <v>1013</v>
      </c>
      <c r="D200" s="247"/>
      <c r="E200" s="248" t="s">
        <v>290</v>
      </c>
      <c r="F200" s="249"/>
      <c r="G200" s="262">
        <v>15707.71</v>
      </c>
      <c r="H200" s="249"/>
      <c r="I200" s="248">
        <v>0</v>
      </c>
      <c r="J200" s="249"/>
      <c r="K200" s="248" t="s">
        <v>3388</v>
      </c>
      <c r="L200" s="258" t="e">
        <f>VLOOKUP(A200,#REF!,3,0)</f>
        <v>#REF!</v>
      </c>
      <c r="M200" s="266">
        <f t="shared" si="0"/>
        <v>15707.71</v>
      </c>
    </row>
    <row r="201" spans="1:13">
      <c r="A201" s="246" t="s">
        <v>1017</v>
      </c>
      <c r="B201" s="236" t="s">
        <v>158</v>
      </c>
      <c r="C201" s="246" t="s">
        <v>1018</v>
      </c>
      <c r="D201" s="247"/>
      <c r="E201" s="248" t="s">
        <v>290</v>
      </c>
      <c r="F201" s="249"/>
      <c r="G201" s="262">
        <v>1963.49</v>
      </c>
      <c r="H201" s="249"/>
      <c r="I201" s="248">
        <v>0</v>
      </c>
      <c r="J201" s="249"/>
      <c r="K201" s="248" t="s">
        <v>3389</v>
      </c>
      <c r="L201" s="258" t="e">
        <f>VLOOKUP(A201,#REF!,3,0)</f>
        <v>#REF!</v>
      </c>
      <c r="M201" s="266">
        <f t="shared" si="0"/>
        <v>1963.49</v>
      </c>
    </row>
    <row r="202" spans="1:13">
      <c r="A202" s="246" t="s">
        <v>1022</v>
      </c>
      <c r="B202" s="236" t="s">
        <v>158</v>
      </c>
      <c r="C202" s="246" t="s">
        <v>1023</v>
      </c>
      <c r="D202" s="247"/>
      <c r="E202" s="248" t="s">
        <v>290</v>
      </c>
      <c r="F202" s="249"/>
      <c r="G202" s="262">
        <v>27246.9</v>
      </c>
      <c r="H202" s="249"/>
      <c r="I202" s="262">
        <v>14568.81</v>
      </c>
      <c r="J202" s="249"/>
      <c r="K202" s="248" t="s">
        <v>3390</v>
      </c>
      <c r="L202" s="258" t="e">
        <f>VLOOKUP(A202,#REF!,3,0)</f>
        <v>#REF!</v>
      </c>
      <c r="M202" s="266">
        <f t="shared" si="0"/>
        <v>12678.090000000002</v>
      </c>
    </row>
    <row r="203" spans="1:13">
      <c r="A203" s="246" t="s">
        <v>1028</v>
      </c>
      <c r="B203" s="236" t="s">
        <v>158</v>
      </c>
      <c r="C203" s="246" t="s">
        <v>793</v>
      </c>
      <c r="D203" s="247"/>
      <c r="E203" s="248" t="s">
        <v>290</v>
      </c>
      <c r="F203" s="249"/>
      <c r="G203" s="262">
        <v>32910</v>
      </c>
      <c r="H203" s="249"/>
      <c r="I203" s="248">
        <v>480</v>
      </c>
      <c r="J203" s="249"/>
      <c r="K203" s="248" t="s">
        <v>3391</v>
      </c>
      <c r="L203" s="258" t="e">
        <f>VLOOKUP(A203,#REF!,3,0)</f>
        <v>#REF!</v>
      </c>
      <c r="M203" s="266">
        <f t="shared" si="0"/>
        <v>32430</v>
      </c>
    </row>
    <row r="204" spans="1:13">
      <c r="A204" s="246" t="s">
        <v>1032</v>
      </c>
      <c r="B204" s="236" t="s">
        <v>158</v>
      </c>
      <c r="C204" s="246" t="s">
        <v>798</v>
      </c>
      <c r="D204" s="247"/>
      <c r="E204" s="248" t="s">
        <v>290</v>
      </c>
      <c r="F204" s="249"/>
      <c r="G204" s="262">
        <v>9378.9</v>
      </c>
      <c r="H204" s="249"/>
      <c r="I204" s="262">
        <v>3062.31</v>
      </c>
      <c r="J204" s="249"/>
      <c r="K204" s="248" t="s">
        <v>3392</v>
      </c>
      <c r="L204" s="258" t="e">
        <f>VLOOKUP(A204,#REF!,3,0)</f>
        <v>#REF!</v>
      </c>
      <c r="M204" s="266">
        <f t="shared" si="0"/>
        <v>6316.59</v>
      </c>
    </row>
    <row r="205" spans="1:13">
      <c r="A205" s="246" t="s">
        <v>1039</v>
      </c>
      <c r="B205" s="236" t="s">
        <v>158</v>
      </c>
      <c r="C205" s="246" t="s">
        <v>584</v>
      </c>
      <c r="D205" s="247"/>
      <c r="E205" s="248" t="s">
        <v>290</v>
      </c>
      <c r="F205" s="249"/>
      <c r="G205" s="262">
        <v>19648.29</v>
      </c>
      <c r="H205" s="249"/>
      <c r="I205" s="248">
        <v>0</v>
      </c>
      <c r="J205" s="249"/>
      <c r="K205" s="248" t="s">
        <v>3393</v>
      </c>
      <c r="L205" s="258" t="e">
        <f>VLOOKUP(A205,#REF!,3,0)</f>
        <v>#REF!</v>
      </c>
      <c r="M205" s="266">
        <f t="shared" si="0"/>
        <v>19648.29</v>
      </c>
    </row>
    <row r="206" spans="1:13">
      <c r="A206" s="246" t="s">
        <v>1044</v>
      </c>
      <c r="B206" s="236" t="s">
        <v>158</v>
      </c>
      <c r="C206" s="246" t="s">
        <v>806</v>
      </c>
      <c r="D206" s="247"/>
      <c r="E206" s="248" t="s">
        <v>290</v>
      </c>
      <c r="F206" s="249"/>
      <c r="G206" s="262">
        <v>27111.11</v>
      </c>
      <c r="H206" s="249"/>
      <c r="I206" s="248">
        <v>737.37</v>
      </c>
      <c r="J206" s="249"/>
      <c r="K206" s="248" t="s">
        <v>3394</v>
      </c>
      <c r="L206" s="258" t="e">
        <f>VLOOKUP(A206,#REF!,3,0)</f>
        <v>#REF!</v>
      </c>
      <c r="M206" s="266">
        <f t="shared" si="0"/>
        <v>26373.74</v>
      </c>
    </row>
    <row r="207" spans="1:13">
      <c r="A207" s="246" t="s">
        <v>1049</v>
      </c>
      <c r="B207" s="236" t="s">
        <v>158</v>
      </c>
      <c r="C207" s="246" t="s">
        <v>811</v>
      </c>
      <c r="D207" s="247"/>
      <c r="E207" s="248" t="s">
        <v>290</v>
      </c>
      <c r="F207" s="249"/>
      <c r="G207" s="262">
        <v>1571.6</v>
      </c>
      <c r="H207" s="249"/>
      <c r="I207" s="248">
        <v>0</v>
      </c>
      <c r="J207" s="249"/>
      <c r="K207" s="248" t="s">
        <v>3395</v>
      </c>
      <c r="L207" s="258" t="e">
        <f>VLOOKUP(A207,#REF!,3,0)</f>
        <v>#REF!</v>
      </c>
      <c r="M207" s="266">
        <f t="shared" si="0"/>
        <v>1571.6</v>
      </c>
    </row>
    <row r="208" spans="1:13">
      <c r="A208" s="246" t="s">
        <v>1054</v>
      </c>
      <c r="B208" s="236" t="s">
        <v>158</v>
      </c>
      <c r="C208" s="246" t="s">
        <v>816</v>
      </c>
      <c r="D208" s="247"/>
      <c r="E208" s="248" t="s">
        <v>290</v>
      </c>
      <c r="F208" s="249"/>
      <c r="G208" s="262">
        <v>2168.63</v>
      </c>
      <c r="H208" s="249"/>
      <c r="I208" s="248">
        <v>791.78</v>
      </c>
      <c r="J208" s="249"/>
      <c r="K208" s="248" t="s">
        <v>3396</v>
      </c>
      <c r="L208" s="258" t="e">
        <f>VLOOKUP(A208,#REF!,3,0)</f>
        <v>#REF!</v>
      </c>
      <c r="M208" s="266">
        <f t="shared" si="0"/>
        <v>1376.8500000000001</v>
      </c>
    </row>
    <row r="209" spans="1:13">
      <c r="A209" s="238" t="s">
        <v>257</v>
      </c>
      <c r="B209" s="238" t="s">
        <v>258</v>
      </c>
      <c r="C209" s="239"/>
      <c r="D209" s="239"/>
      <c r="E209" s="240" t="s">
        <v>259</v>
      </c>
      <c r="F209" s="241"/>
      <c r="G209" s="240" t="s">
        <v>260</v>
      </c>
      <c r="H209" s="241"/>
      <c r="I209" s="240" t="s">
        <v>261</v>
      </c>
      <c r="J209" s="241"/>
      <c r="K209" s="240" t="s">
        <v>262</v>
      </c>
      <c r="L209" s="258" t="e">
        <f>VLOOKUP(A209,#REF!,3,0)</f>
        <v>#REF!</v>
      </c>
      <c r="M209" s="266" t="e">
        <f t="shared" ref="M209:M272" si="1">G209-I209</f>
        <v>#VALUE!</v>
      </c>
    </row>
    <row r="210" spans="1:13">
      <c r="A210" s="246" t="s">
        <v>1059</v>
      </c>
      <c r="B210" s="236" t="s">
        <v>158</v>
      </c>
      <c r="C210" s="246" t="s">
        <v>821</v>
      </c>
      <c r="D210" s="247"/>
      <c r="E210" s="248" t="s">
        <v>290</v>
      </c>
      <c r="F210" s="249"/>
      <c r="G210" s="248">
        <v>196.55</v>
      </c>
      <c r="H210" s="249"/>
      <c r="I210" s="248">
        <v>0</v>
      </c>
      <c r="J210" s="249"/>
      <c r="K210" s="248" t="s">
        <v>3397</v>
      </c>
      <c r="L210" s="258" t="e">
        <f>VLOOKUP(A210,#REF!,3,0)</f>
        <v>#REF!</v>
      </c>
      <c r="M210" s="266">
        <f t="shared" si="1"/>
        <v>196.55</v>
      </c>
    </row>
    <row r="211" spans="1:13">
      <c r="A211" s="246" t="s">
        <v>1064</v>
      </c>
      <c r="B211" s="236" t="s">
        <v>158</v>
      </c>
      <c r="C211" s="246" t="s">
        <v>826</v>
      </c>
      <c r="D211" s="247"/>
      <c r="E211" s="248" t="s">
        <v>290</v>
      </c>
      <c r="F211" s="249"/>
      <c r="G211" s="248">
        <v>271.06</v>
      </c>
      <c r="H211" s="249"/>
      <c r="I211" s="248">
        <v>99.01</v>
      </c>
      <c r="J211" s="249"/>
      <c r="K211" s="248" t="s">
        <v>3398</v>
      </c>
      <c r="L211" s="258" t="e">
        <f>VLOOKUP(A211,#REF!,3,0)</f>
        <v>#REF!</v>
      </c>
      <c r="M211" s="266">
        <f t="shared" si="1"/>
        <v>172.05</v>
      </c>
    </row>
    <row r="212" spans="1:13">
      <c r="A212" s="246" t="s">
        <v>1069</v>
      </c>
      <c r="B212" s="236" t="s">
        <v>158</v>
      </c>
      <c r="C212" s="246" t="s">
        <v>831</v>
      </c>
      <c r="D212" s="247"/>
      <c r="E212" s="248" t="s">
        <v>290</v>
      </c>
      <c r="F212" s="249"/>
      <c r="G212" s="262">
        <v>5010.41</v>
      </c>
      <c r="H212" s="249"/>
      <c r="I212" s="248">
        <v>0</v>
      </c>
      <c r="J212" s="249"/>
      <c r="K212" s="248" t="s">
        <v>3399</v>
      </c>
      <c r="L212" s="258" t="e">
        <f>VLOOKUP(A212,#REF!,3,0)</f>
        <v>#REF!</v>
      </c>
      <c r="M212" s="266">
        <f t="shared" si="1"/>
        <v>5010.41</v>
      </c>
    </row>
    <row r="213" spans="1:13">
      <c r="A213" s="246" t="s">
        <v>1074</v>
      </c>
      <c r="B213" s="236" t="s">
        <v>158</v>
      </c>
      <c r="C213" s="246" t="s">
        <v>837</v>
      </c>
      <c r="D213" s="247"/>
      <c r="E213" s="248" t="s">
        <v>290</v>
      </c>
      <c r="F213" s="249"/>
      <c r="G213" s="262">
        <v>6913.32</v>
      </c>
      <c r="H213" s="249"/>
      <c r="I213" s="262">
        <v>2524.61</v>
      </c>
      <c r="J213" s="249"/>
      <c r="K213" s="248" t="s">
        <v>3400</v>
      </c>
      <c r="L213" s="258" t="e">
        <f>VLOOKUP(A213,#REF!,3,0)</f>
        <v>#REF!</v>
      </c>
      <c r="M213" s="266">
        <f t="shared" si="1"/>
        <v>4388.7099999999991</v>
      </c>
    </row>
    <row r="214" spans="1:13">
      <c r="A214" s="246" t="s">
        <v>1079</v>
      </c>
      <c r="B214" s="236" t="s">
        <v>158</v>
      </c>
      <c r="C214" s="246" t="s">
        <v>1080</v>
      </c>
      <c r="D214" s="247"/>
      <c r="E214" s="248" t="s">
        <v>290</v>
      </c>
      <c r="F214" s="249"/>
      <c r="G214" s="262">
        <v>7028.86</v>
      </c>
      <c r="H214" s="249"/>
      <c r="I214" s="248">
        <v>0</v>
      </c>
      <c r="J214" s="249"/>
      <c r="K214" s="248" t="s">
        <v>3401</v>
      </c>
      <c r="L214" s="258" t="e">
        <f>VLOOKUP(A214,#REF!,3,0)</f>
        <v>#REF!</v>
      </c>
      <c r="M214" s="266">
        <f t="shared" si="1"/>
        <v>7028.86</v>
      </c>
    </row>
    <row r="215" spans="1:13">
      <c r="A215" s="250"/>
      <c r="B215" s="236" t="s">
        <v>158</v>
      </c>
      <c r="C215" s="250" t="s">
        <v>158</v>
      </c>
      <c r="D215" s="251"/>
      <c r="E215" s="251"/>
      <c r="F215" s="251"/>
      <c r="G215" s="251"/>
      <c r="H215" s="251"/>
      <c r="I215" s="251"/>
      <c r="J215" s="251"/>
      <c r="K215" s="251"/>
      <c r="L215" s="258"/>
      <c r="M215" s="266">
        <f t="shared" si="1"/>
        <v>0</v>
      </c>
    </row>
    <row r="216" spans="1:13">
      <c r="A216" s="242" t="s">
        <v>1082</v>
      </c>
      <c r="B216" s="236" t="s">
        <v>158</v>
      </c>
      <c r="C216" s="242" t="s">
        <v>1083</v>
      </c>
      <c r="D216" s="243"/>
      <c r="E216" s="244" t="s">
        <v>290</v>
      </c>
      <c r="F216" s="245"/>
      <c r="G216" s="261">
        <v>3832.35</v>
      </c>
      <c r="H216" s="245"/>
      <c r="I216" s="244">
        <v>0.33</v>
      </c>
      <c r="J216" s="245"/>
      <c r="K216" s="244" t="s">
        <v>3402</v>
      </c>
      <c r="L216" s="258" t="e">
        <f>VLOOKUP(A216,#REF!,3,0)</f>
        <v>#REF!</v>
      </c>
      <c r="M216" s="266">
        <f t="shared" si="1"/>
        <v>3832.02</v>
      </c>
    </row>
    <row r="217" spans="1:13">
      <c r="A217" s="242" t="s">
        <v>1088</v>
      </c>
      <c r="B217" s="236" t="s">
        <v>158</v>
      </c>
      <c r="C217" s="242" t="s">
        <v>842</v>
      </c>
      <c r="D217" s="243"/>
      <c r="E217" s="244" t="s">
        <v>290</v>
      </c>
      <c r="F217" s="245"/>
      <c r="G217" s="261">
        <v>3832.35</v>
      </c>
      <c r="H217" s="245"/>
      <c r="I217" s="244">
        <v>0.33</v>
      </c>
      <c r="J217" s="245"/>
      <c r="K217" s="244" t="s">
        <v>3402</v>
      </c>
      <c r="L217" s="258" t="e">
        <f>VLOOKUP(A217,#REF!,3,0)</f>
        <v>#REF!</v>
      </c>
      <c r="M217" s="266">
        <f t="shared" si="1"/>
        <v>3832.02</v>
      </c>
    </row>
    <row r="218" spans="1:13">
      <c r="A218" s="246" t="s">
        <v>1089</v>
      </c>
      <c r="B218" s="236" t="s">
        <v>158</v>
      </c>
      <c r="C218" s="246" t="s">
        <v>771</v>
      </c>
      <c r="D218" s="247"/>
      <c r="E218" s="248" t="s">
        <v>290</v>
      </c>
      <c r="F218" s="249"/>
      <c r="G218" s="262">
        <v>1750.33</v>
      </c>
      <c r="H218" s="249"/>
      <c r="I218" s="248">
        <v>0.33</v>
      </c>
      <c r="J218" s="249"/>
      <c r="K218" s="248" t="s">
        <v>3403</v>
      </c>
      <c r="L218" s="258" t="e">
        <f>VLOOKUP(A218,#REF!,3,0)</f>
        <v>#REF!</v>
      </c>
      <c r="M218" s="266">
        <f t="shared" si="1"/>
        <v>1750</v>
      </c>
    </row>
    <row r="219" spans="1:13">
      <c r="A219" s="246" t="s">
        <v>1093</v>
      </c>
      <c r="B219" s="236" t="s">
        <v>158</v>
      </c>
      <c r="C219" s="246" t="s">
        <v>907</v>
      </c>
      <c r="D219" s="247"/>
      <c r="E219" s="248" t="s">
        <v>290</v>
      </c>
      <c r="F219" s="249"/>
      <c r="G219" s="248">
        <v>250</v>
      </c>
      <c r="H219" s="249"/>
      <c r="I219" s="248">
        <v>0</v>
      </c>
      <c r="J219" s="249"/>
      <c r="K219" s="248" t="s">
        <v>3404</v>
      </c>
      <c r="L219" s="258" t="e">
        <f>VLOOKUP(A219,#REF!,3,0)</f>
        <v>#REF!</v>
      </c>
      <c r="M219" s="266">
        <f t="shared" si="1"/>
        <v>250</v>
      </c>
    </row>
    <row r="220" spans="1:13">
      <c r="A220" s="246" t="s">
        <v>1095</v>
      </c>
      <c r="B220" s="236" t="s">
        <v>158</v>
      </c>
      <c r="C220" s="246" t="s">
        <v>793</v>
      </c>
      <c r="D220" s="247"/>
      <c r="E220" s="248" t="s">
        <v>290</v>
      </c>
      <c r="F220" s="249"/>
      <c r="G220" s="262">
        <v>1050</v>
      </c>
      <c r="H220" s="249"/>
      <c r="I220" s="248">
        <v>0</v>
      </c>
      <c r="J220" s="249"/>
      <c r="K220" s="248" t="s">
        <v>3405</v>
      </c>
      <c r="L220" s="258" t="e">
        <f>VLOOKUP(A220,#REF!,3,0)</f>
        <v>#REF!</v>
      </c>
      <c r="M220" s="266">
        <f t="shared" si="1"/>
        <v>1050</v>
      </c>
    </row>
    <row r="221" spans="1:13">
      <c r="A221" s="246" t="s">
        <v>1099</v>
      </c>
      <c r="B221" s="236" t="s">
        <v>158</v>
      </c>
      <c r="C221" s="246" t="s">
        <v>798</v>
      </c>
      <c r="D221" s="247"/>
      <c r="E221" s="248" t="s">
        <v>290</v>
      </c>
      <c r="F221" s="249"/>
      <c r="G221" s="248">
        <v>782.02</v>
      </c>
      <c r="H221" s="249"/>
      <c r="I221" s="248">
        <v>0</v>
      </c>
      <c r="J221" s="249"/>
      <c r="K221" s="248" t="s">
        <v>3406</v>
      </c>
      <c r="L221" s="258" t="e">
        <f>VLOOKUP(A221,#REF!,3,0)</f>
        <v>#REF!</v>
      </c>
      <c r="M221" s="266">
        <f t="shared" si="1"/>
        <v>782.02</v>
      </c>
    </row>
    <row r="222" spans="1:13">
      <c r="A222" s="250"/>
      <c r="B222" s="236" t="s">
        <v>158</v>
      </c>
      <c r="C222" s="250" t="s">
        <v>158</v>
      </c>
      <c r="D222" s="251"/>
      <c r="E222" s="251"/>
      <c r="F222" s="251"/>
      <c r="G222" s="251"/>
      <c r="H222" s="251"/>
      <c r="I222" s="251"/>
      <c r="J222" s="251"/>
      <c r="K222" s="251"/>
      <c r="L222" s="258"/>
      <c r="M222" s="266">
        <f t="shared" si="1"/>
        <v>0</v>
      </c>
    </row>
    <row r="223" spans="1:13">
      <c r="A223" s="242" t="s">
        <v>1103</v>
      </c>
      <c r="B223" s="236" t="s">
        <v>158</v>
      </c>
      <c r="C223" s="242" t="s">
        <v>1104</v>
      </c>
      <c r="D223" s="243"/>
      <c r="E223" s="244" t="s">
        <v>290</v>
      </c>
      <c r="F223" s="245"/>
      <c r="G223" s="261">
        <v>135033.39000000001</v>
      </c>
      <c r="H223" s="245"/>
      <c r="I223" s="244">
        <v>0.01</v>
      </c>
      <c r="J223" s="245"/>
      <c r="K223" s="244" t="s">
        <v>3407</v>
      </c>
      <c r="L223" s="258" t="e">
        <f>VLOOKUP(A223,#REF!,3,0)</f>
        <v>#REF!</v>
      </c>
      <c r="M223" s="266">
        <f t="shared" si="1"/>
        <v>135033.38</v>
      </c>
    </row>
    <row r="224" spans="1:13">
      <c r="A224" s="242" t="s">
        <v>1108</v>
      </c>
      <c r="B224" s="236" t="s">
        <v>158</v>
      </c>
      <c r="C224" s="242" t="s">
        <v>1104</v>
      </c>
      <c r="D224" s="243"/>
      <c r="E224" s="244" t="s">
        <v>290</v>
      </c>
      <c r="F224" s="245"/>
      <c r="G224" s="261">
        <v>135033.39000000001</v>
      </c>
      <c r="H224" s="245"/>
      <c r="I224" s="244">
        <v>0.01</v>
      </c>
      <c r="J224" s="245"/>
      <c r="K224" s="244" t="s">
        <v>3407</v>
      </c>
      <c r="L224" s="258" t="e">
        <f>VLOOKUP(A224,#REF!,3,0)</f>
        <v>#REF!</v>
      </c>
      <c r="M224" s="266">
        <f t="shared" si="1"/>
        <v>135033.38</v>
      </c>
    </row>
    <row r="225" spans="1:13">
      <c r="A225" s="242" t="s">
        <v>1109</v>
      </c>
      <c r="B225" s="236" t="s">
        <v>158</v>
      </c>
      <c r="C225" s="242" t="s">
        <v>1104</v>
      </c>
      <c r="D225" s="243"/>
      <c r="E225" s="244" t="s">
        <v>290</v>
      </c>
      <c r="F225" s="245"/>
      <c r="G225" s="261">
        <v>135033.39000000001</v>
      </c>
      <c r="H225" s="245"/>
      <c r="I225" s="244">
        <v>0.01</v>
      </c>
      <c r="J225" s="245"/>
      <c r="K225" s="244" t="s">
        <v>3407</v>
      </c>
      <c r="L225" s="258" t="e">
        <f>VLOOKUP(A225,#REF!,3,0)</f>
        <v>#REF!</v>
      </c>
      <c r="M225" s="266">
        <f t="shared" si="1"/>
        <v>135033.38</v>
      </c>
    </row>
    <row r="226" spans="1:13">
      <c r="A226" s="246" t="s">
        <v>1110</v>
      </c>
      <c r="B226" s="236" t="s">
        <v>158</v>
      </c>
      <c r="C226" s="246" t="s">
        <v>1111</v>
      </c>
      <c r="D226" s="247"/>
      <c r="E226" s="248" t="s">
        <v>290</v>
      </c>
      <c r="F226" s="249"/>
      <c r="G226" s="262">
        <v>6507</v>
      </c>
      <c r="H226" s="249"/>
      <c r="I226" s="248">
        <v>0</v>
      </c>
      <c r="J226" s="249"/>
      <c r="K226" s="248" t="s">
        <v>3408</v>
      </c>
      <c r="L226" s="258" t="e">
        <f>VLOOKUP(A226,#REF!,3,0)</f>
        <v>#REF!</v>
      </c>
      <c r="M226" s="266">
        <f t="shared" si="1"/>
        <v>6507</v>
      </c>
    </row>
    <row r="227" spans="1:13">
      <c r="A227" s="246" t="s">
        <v>1115</v>
      </c>
      <c r="B227" s="236" t="s">
        <v>158</v>
      </c>
      <c r="C227" s="246" t="s">
        <v>1116</v>
      </c>
      <c r="D227" s="247"/>
      <c r="E227" s="248" t="s">
        <v>290</v>
      </c>
      <c r="F227" s="249"/>
      <c r="G227" s="262">
        <v>6750</v>
      </c>
      <c r="H227" s="249"/>
      <c r="I227" s="248">
        <v>0</v>
      </c>
      <c r="J227" s="249"/>
      <c r="K227" s="248" t="s">
        <v>3409</v>
      </c>
      <c r="L227" s="258" t="e">
        <f>VLOOKUP(A227,#REF!,3,0)</f>
        <v>#REF!</v>
      </c>
      <c r="M227" s="266">
        <f t="shared" si="1"/>
        <v>6750</v>
      </c>
    </row>
    <row r="228" spans="1:13">
      <c r="A228" s="246" t="s">
        <v>1123</v>
      </c>
      <c r="B228" s="236" t="s">
        <v>158</v>
      </c>
      <c r="C228" s="246" t="s">
        <v>1124</v>
      </c>
      <c r="D228" s="247"/>
      <c r="E228" s="248" t="s">
        <v>290</v>
      </c>
      <c r="F228" s="249"/>
      <c r="G228" s="262">
        <v>14630.16</v>
      </c>
      <c r="H228" s="249"/>
      <c r="I228" s="248">
        <v>0</v>
      </c>
      <c r="J228" s="249"/>
      <c r="K228" s="248" t="s">
        <v>3410</v>
      </c>
      <c r="L228" s="258" t="e">
        <f>VLOOKUP(A228,#REF!,3,0)</f>
        <v>#REF!</v>
      </c>
      <c r="M228" s="266">
        <f t="shared" si="1"/>
        <v>14630.16</v>
      </c>
    </row>
    <row r="229" spans="1:13">
      <c r="A229" s="246" t="s">
        <v>1128</v>
      </c>
      <c r="B229" s="236" t="s">
        <v>158</v>
      </c>
      <c r="C229" s="246" t="s">
        <v>1129</v>
      </c>
      <c r="D229" s="247"/>
      <c r="E229" s="248" t="s">
        <v>290</v>
      </c>
      <c r="F229" s="249"/>
      <c r="G229" s="248">
        <v>913.08</v>
      </c>
      <c r="H229" s="249"/>
      <c r="I229" s="248">
        <v>0</v>
      </c>
      <c r="J229" s="249"/>
      <c r="K229" s="248" t="s">
        <v>3411</v>
      </c>
      <c r="L229" s="258" t="e">
        <f>VLOOKUP(A229,#REF!,3,0)</f>
        <v>#REF!</v>
      </c>
      <c r="M229" s="266">
        <f t="shared" si="1"/>
        <v>913.08</v>
      </c>
    </row>
    <row r="230" spans="1:13">
      <c r="A230" s="246" t="s">
        <v>1133</v>
      </c>
      <c r="B230" s="236" t="s">
        <v>158</v>
      </c>
      <c r="C230" s="246" t="s">
        <v>1134</v>
      </c>
      <c r="D230" s="247"/>
      <c r="E230" s="248" t="s">
        <v>290</v>
      </c>
      <c r="F230" s="249"/>
      <c r="G230" s="262">
        <v>35810.78</v>
      </c>
      <c r="H230" s="249"/>
      <c r="I230" s="248">
        <v>0.01</v>
      </c>
      <c r="J230" s="249"/>
      <c r="K230" s="248" t="s">
        <v>3412</v>
      </c>
      <c r="L230" s="258" t="e">
        <f>VLOOKUP(A230,#REF!,3,0)</f>
        <v>#REF!</v>
      </c>
      <c r="M230" s="266">
        <f t="shared" si="1"/>
        <v>35810.769999999997</v>
      </c>
    </row>
    <row r="231" spans="1:13">
      <c r="A231" s="246" t="s">
        <v>1138</v>
      </c>
      <c r="B231" s="236" t="s">
        <v>158</v>
      </c>
      <c r="C231" s="246" t="s">
        <v>1139</v>
      </c>
      <c r="D231" s="247"/>
      <c r="E231" s="248" t="s">
        <v>290</v>
      </c>
      <c r="F231" s="249"/>
      <c r="G231" s="262">
        <v>20780.830000000002</v>
      </c>
      <c r="H231" s="249"/>
      <c r="I231" s="248">
        <v>0</v>
      </c>
      <c r="J231" s="249"/>
      <c r="K231" s="248" t="s">
        <v>3413</v>
      </c>
      <c r="L231" s="258" t="e">
        <f>VLOOKUP(A231,#REF!,3,0)</f>
        <v>#REF!</v>
      </c>
      <c r="M231" s="266">
        <f t="shared" si="1"/>
        <v>20780.830000000002</v>
      </c>
    </row>
    <row r="232" spans="1:13">
      <c r="A232" s="246" t="s">
        <v>1143</v>
      </c>
      <c r="B232" s="236" t="s">
        <v>158</v>
      </c>
      <c r="C232" s="246" t="s">
        <v>1144</v>
      </c>
      <c r="D232" s="247"/>
      <c r="E232" s="248" t="s">
        <v>290</v>
      </c>
      <c r="F232" s="249"/>
      <c r="G232" s="262">
        <v>38194.89</v>
      </c>
      <c r="H232" s="249"/>
      <c r="I232" s="248">
        <v>0</v>
      </c>
      <c r="J232" s="249"/>
      <c r="K232" s="248" t="s">
        <v>3414</v>
      </c>
      <c r="L232" s="258" t="e">
        <f>VLOOKUP(A232,#REF!,3,0)</f>
        <v>#REF!</v>
      </c>
      <c r="M232" s="266">
        <f t="shared" si="1"/>
        <v>38194.89</v>
      </c>
    </row>
    <row r="233" spans="1:13">
      <c r="A233" s="246" t="s">
        <v>1148</v>
      </c>
      <c r="B233" s="236" t="s">
        <v>158</v>
      </c>
      <c r="C233" s="246" t="s">
        <v>1149</v>
      </c>
      <c r="D233" s="247"/>
      <c r="E233" s="248" t="s">
        <v>290</v>
      </c>
      <c r="F233" s="249"/>
      <c r="G233" s="262">
        <v>2216</v>
      </c>
      <c r="H233" s="249"/>
      <c r="I233" s="248">
        <v>0</v>
      </c>
      <c r="J233" s="249"/>
      <c r="K233" s="248" t="s">
        <v>3415</v>
      </c>
      <c r="L233" s="258" t="e">
        <f>VLOOKUP(A233,#REF!,3,0)</f>
        <v>#REF!</v>
      </c>
      <c r="M233" s="266">
        <f t="shared" si="1"/>
        <v>2216</v>
      </c>
    </row>
    <row r="234" spans="1:13">
      <c r="A234" s="246" t="s">
        <v>1153</v>
      </c>
      <c r="B234" s="236" t="s">
        <v>158</v>
      </c>
      <c r="C234" s="246" t="s">
        <v>1154</v>
      </c>
      <c r="D234" s="247"/>
      <c r="E234" s="248" t="s">
        <v>290</v>
      </c>
      <c r="F234" s="249"/>
      <c r="G234" s="248">
        <v>918.55</v>
      </c>
      <c r="H234" s="249"/>
      <c r="I234" s="248">
        <v>0</v>
      </c>
      <c r="J234" s="249"/>
      <c r="K234" s="248" t="s">
        <v>3416</v>
      </c>
      <c r="L234" s="258" t="e">
        <f>VLOOKUP(A234,#REF!,3,0)</f>
        <v>#REF!</v>
      </c>
      <c r="M234" s="266">
        <f t="shared" si="1"/>
        <v>918.55</v>
      </c>
    </row>
    <row r="235" spans="1:13">
      <c r="A235" s="246" t="s">
        <v>1158</v>
      </c>
      <c r="B235" s="236" t="s">
        <v>158</v>
      </c>
      <c r="C235" s="246" t="s">
        <v>1159</v>
      </c>
      <c r="D235" s="247"/>
      <c r="E235" s="248" t="s">
        <v>290</v>
      </c>
      <c r="F235" s="249"/>
      <c r="G235" s="248">
        <v>928.94</v>
      </c>
      <c r="H235" s="249"/>
      <c r="I235" s="248">
        <v>0</v>
      </c>
      <c r="J235" s="249"/>
      <c r="K235" s="248" t="s">
        <v>3417</v>
      </c>
      <c r="L235" s="258" t="e">
        <f>VLOOKUP(A235,#REF!,3,0)</f>
        <v>#REF!</v>
      </c>
      <c r="M235" s="266">
        <f t="shared" si="1"/>
        <v>928.94</v>
      </c>
    </row>
    <row r="236" spans="1:13">
      <c r="A236" s="246" t="s">
        <v>1163</v>
      </c>
      <c r="B236" s="236" t="s">
        <v>158</v>
      </c>
      <c r="C236" s="246" t="s">
        <v>1164</v>
      </c>
      <c r="D236" s="247"/>
      <c r="E236" s="248" t="s">
        <v>290</v>
      </c>
      <c r="F236" s="249"/>
      <c r="G236" s="262">
        <v>3588.99</v>
      </c>
      <c r="H236" s="249"/>
      <c r="I236" s="248">
        <v>0</v>
      </c>
      <c r="J236" s="249"/>
      <c r="K236" s="248" t="s">
        <v>3418</v>
      </c>
      <c r="L236" s="258" t="e">
        <f>VLOOKUP(A236,#REF!,3,0)</f>
        <v>#REF!</v>
      </c>
      <c r="M236" s="266">
        <f t="shared" si="1"/>
        <v>3588.99</v>
      </c>
    </row>
    <row r="237" spans="1:13">
      <c r="A237" s="246" t="s">
        <v>1169</v>
      </c>
      <c r="B237" s="236" t="s">
        <v>158</v>
      </c>
      <c r="C237" s="246" t="s">
        <v>1170</v>
      </c>
      <c r="D237" s="247"/>
      <c r="E237" s="248" t="s">
        <v>290</v>
      </c>
      <c r="F237" s="249"/>
      <c r="G237" s="262">
        <v>3794.17</v>
      </c>
      <c r="H237" s="249"/>
      <c r="I237" s="248">
        <v>0</v>
      </c>
      <c r="J237" s="249"/>
      <c r="K237" s="248" t="s">
        <v>3419</v>
      </c>
      <c r="L237" s="258" t="e">
        <f>VLOOKUP(A237,#REF!,3,0)</f>
        <v>#REF!</v>
      </c>
      <c r="M237" s="266">
        <f t="shared" si="1"/>
        <v>3794.17</v>
      </c>
    </row>
    <row r="238" spans="1:13">
      <c r="A238" s="250"/>
      <c r="B238" s="236" t="s">
        <v>158</v>
      </c>
      <c r="C238" s="250" t="s">
        <v>158</v>
      </c>
      <c r="D238" s="251"/>
      <c r="E238" s="251"/>
      <c r="F238" s="251"/>
      <c r="G238" s="251"/>
      <c r="H238" s="251"/>
      <c r="I238" s="251"/>
      <c r="J238" s="251"/>
      <c r="K238" s="251"/>
      <c r="L238" s="258"/>
      <c r="M238" s="266">
        <f t="shared" si="1"/>
        <v>0</v>
      </c>
    </row>
    <row r="239" spans="1:13">
      <c r="A239" s="242" t="s">
        <v>1174</v>
      </c>
      <c r="B239" s="236" t="s">
        <v>158</v>
      </c>
      <c r="C239" s="242" t="s">
        <v>1175</v>
      </c>
      <c r="D239" s="243"/>
      <c r="E239" s="244" t="s">
        <v>290</v>
      </c>
      <c r="F239" s="245"/>
      <c r="G239" s="261">
        <v>90396.19</v>
      </c>
      <c r="H239" s="245"/>
      <c r="I239" s="244">
        <v>0</v>
      </c>
      <c r="J239" s="245"/>
      <c r="K239" s="244" t="s">
        <v>3420</v>
      </c>
      <c r="L239" s="258" t="e">
        <f>VLOOKUP(A239,#REF!,3,0)</f>
        <v>#REF!</v>
      </c>
      <c r="M239" s="266">
        <f t="shared" si="1"/>
        <v>90396.19</v>
      </c>
    </row>
    <row r="240" spans="1:13">
      <c r="A240" s="242" t="s">
        <v>1179</v>
      </c>
      <c r="B240" s="236" t="s">
        <v>158</v>
      </c>
      <c r="C240" s="242" t="s">
        <v>1175</v>
      </c>
      <c r="D240" s="243"/>
      <c r="E240" s="244" t="s">
        <v>290</v>
      </c>
      <c r="F240" s="245"/>
      <c r="G240" s="261">
        <v>90396.19</v>
      </c>
      <c r="H240" s="245"/>
      <c r="I240" s="244">
        <v>0</v>
      </c>
      <c r="J240" s="245"/>
      <c r="K240" s="244" t="s">
        <v>3420</v>
      </c>
      <c r="L240" s="258" t="e">
        <f>VLOOKUP(A240,#REF!,3,0)</f>
        <v>#REF!</v>
      </c>
      <c r="M240" s="266">
        <f t="shared" si="1"/>
        <v>90396.19</v>
      </c>
    </row>
    <row r="241" spans="1:13">
      <c r="A241" s="242" t="s">
        <v>1180</v>
      </c>
      <c r="B241" s="236" t="s">
        <v>158</v>
      </c>
      <c r="C241" s="242" t="s">
        <v>1175</v>
      </c>
      <c r="D241" s="243"/>
      <c r="E241" s="244" t="s">
        <v>290</v>
      </c>
      <c r="F241" s="245"/>
      <c r="G241" s="261">
        <v>90396.19</v>
      </c>
      <c r="H241" s="245"/>
      <c r="I241" s="244">
        <v>0</v>
      </c>
      <c r="J241" s="245"/>
      <c r="K241" s="244" t="s">
        <v>3420</v>
      </c>
      <c r="L241" s="258" t="e">
        <f>VLOOKUP(A241,#REF!,3,0)</f>
        <v>#REF!</v>
      </c>
      <c r="M241" s="266">
        <f t="shared" si="1"/>
        <v>90396.19</v>
      </c>
    </row>
    <row r="242" spans="1:13">
      <c r="A242" s="242" t="s">
        <v>1181</v>
      </c>
      <c r="B242" s="236" t="s">
        <v>158</v>
      </c>
      <c r="C242" s="242" t="s">
        <v>1182</v>
      </c>
      <c r="D242" s="243"/>
      <c r="E242" s="244" t="s">
        <v>290</v>
      </c>
      <c r="F242" s="245"/>
      <c r="G242" s="261">
        <v>57172.39</v>
      </c>
      <c r="H242" s="245"/>
      <c r="I242" s="244">
        <v>0</v>
      </c>
      <c r="J242" s="245"/>
      <c r="K242" s="244" t="s">
        <v>3421</v>
      </c>
      <c r="L242" s="258" t="e">
        <f>VLOOKUP(A242,#REF!,3,0)</f>
        <v>#REF!</v>
      </c>
      <c r="M242" s="266">
        <f t="shared" si="1"/>
        <v>57172.39</v>
      </c>
    </row>
    <row r="243" spans="1:13">
      <c r="A243" s="246" t="s">
        <v>1186</v>
      </c>
      <c r="B243" s="236" t="s">
        <v>158</v>
      </c>
      <c r="C243" s="246" t="s">
        <v>1187</v>
      </c>
      <c r="D243" s="247"/>
      <c r="E243" s="248" t="s">
        <v>290</v>
      </c>
      <c r="F243" s="249"/>
      <c r="G243" s="262">
        <v>52977.64</v>
      </c>
      <c r="H243" s="249"/>
      <c r="I243" s="248">
        <v>0</v>
      </c>
      <c r="J243" s="249"/>
      <c r="K243" s="248" t="s">
        <v>3422</v>
      </c>
      <c r="L243" s="258" t="e">
        <f>VLOOKUP(A243,#REF!,3,0)</f>
        <v>#REF!</v>
      </c>
      <c r="M243" s="266">
        <f t="shared" si="1"/>
        <v>52977.64</v>
      </c>
    </row>
    <row r="244" spans="1:13">
      <c r="A244" s="246" t="s">
        <v>1191</v>
      </c>
      <c r="B244" s="236" t="s">
        <v>158</v>
      </c>
      <c r="C244" s="246" t="s">
        <v>1192</v>
      </c>
      <c r="D244" s="247"/>
      <c r="E244" s="248" t="s">
        <v>290</v>
      </c>
      <c r="F244" s="249"/>
      <c r="G244" s="262">
        <v>2203.14</v>
      </c>
      <c r="H244" s="249"/>
      <c r="I244" s="248">
        <v>0</v>
      </c>
      <c r="J244" s="249"/>
      <c r="K244" s="248" t="s">
        <v>3423</v>
      </c>
      <c r="L244" s="258" t="e">
        <f>VLOOKUP(A244,#REF!,3,0)</f>
        <v>#REF!</v>
      </c>
      <c r="M244" s="266">
        <f t="shared" si="1"/>
        <v>2203.14</v>
      </c>
    </row>
    <row r="245" spans="1:13">
      <c r="A245" s="246" t="s">
        <v>1196</v>
      </c>
      <c r="B245" s="236" t="s">
        <v>158</v>
      </c>
      <c r="C245" s="246" t="s">
        <v>1197</v>
      </c>
      <c r="D245" s="247"/>
      <c r="E245" s="248" t="s">
        <v>290</v>
      </c>
      <c r="F245" s="249"/>
      <c r="G245" s="262">
        <v>1991.61</v>
      </c>
      <c r="H245" s="249"/>
      <c r="I245" s="248">
        <v>0</v>
      </c>
      <c r="J245" s="249"/>
      <c r="K245" s="248" t="s">
        <v>3424</v>
      </c>
      <c r="L245" s="258" t="e">
        <f>VLOOKUP(A245,#REF!,3,0)</f>
        <v>#REF!</v>
      </c>
      <c r="M245" s="266">
        <f t="shared" si="1"/>
        <v>1991.61</v>
      </c>
    </row>
    <row r="246" spans="1:13">
      <c r="A246" s="250"/>
      <c r="B246" s="236" t="s">
        <v>158</v>
      </c>
      <c r="C246" s="250" t="s">
        <v>158</v>
      </c>
      <c r="D246" s="251"/>
      <c r="E246" s="251"/>
      <c r="F246" s="251"/>
      <c r="G246" s="251"/>
      <c r="H246" s="251"/>
      <c r="I246" s="251"/>
      <c r="J246" s="251"/>
      <c r="K246" s="251"/>
      <c r="L246" s="258"/>
      <c r="M246" s="266">
        <f t="shared" si="1"/>
        <v>0</v>
      </c>
    </row>
    <row r="247" spans="1:13">
      <c r="A247" s="242" t="s">
        <v>1201</v>
      </c>
      <c r="B247" s="236" t="s">
        <v>158</v>
      </c>
      <c r="C247" s="242" t="s">
        <v>1202</v>
      </c>
      <c r="D247" s="243"/>
      <c r="E247" s="244" t="s">
        <v>290</v>
      </c>
      <c r="F247" s="245"/>
      <c r="G247" s="261">
        <v>1012.64</v>
      </c>
      <c r="H247" s="245"/>
      <c r="I247" s="244">
        <v>0</v>
      </c>
      <c r="J247" s="245"/>
      <c r="K247" s="244" t="s">
        <v>3425</v>
      </c>
      <c r="L247" s="258" t="e">
        <f>VLOOKUP(A247,#REF!,3,0)</f>
        <v>#REF!</v>
      </c>
      <c r="M247" s="266">
        <f t="shared" si="1"/>
        <v>1012.64</v>
      </c>
    </row>
    <row r="248" spans="1:13">
      <c r="A248" s="246" t="s">
        <v>1206</v>
      </c>
      <c r="B248" s="236" t="s">
        <v>158</v>
      </c>
      <c r="C248" s="246" t="s">
        <v>1207</v>
      </c>
      <c r="D248" s="247"/>
      <c r="E248" s="248" t="s">
        <v>290</v>
      </c>
      <c r="F248" s="249"/>
      <c r="G248" s="262">
        <v>1012.64</v>
      </c>
      <c r="H248" s="249"/>
      <c r="I248" s="248">
        <v>0</v>
      </c>
      <c r="J248" s="249"/>
      <c r="K248" s="248" t="s">
        <v>3425</v>
      </c>
      <c r="L248" s="258" t="e">
        <f>VLOOKUP(A248,#REF!,3,0)</f>
        <v>#REF!</v>
      </c>
      <c r="M248" s="266">
        <f t="shared" si="1"/>
        <v>1012.64</v>
      </c>
    </row>
    <row r="249" spans="1:13">
      <c r="A249" s="250"/>
      <c r="B249" s="236" t="s">
        <v>158</v>
      </c>
      <c r="C249" s="250" t="s">
        <v>158</v>
      </c>
      <c r="D249" s="251"/>
      <c r="E249" s="251"/>
      <c r="F249" s="251"/>
      <c r="G249" s="251"/>
      <c r="H249" s="251"/>
      <c r="I249" s="251"/>
      <c r="J249" s="251"/>
      <c r="K249" s="251"/>
      <c r="L249" s="258"/>
      <c r="M249" s="266">
        <f t="shared" si="1"/>
        <v>0</v>
      </c>
    </row>
    <row r="250" spans="1:13">
      <c r="A250" s="242" t="s">
        <v>1222</v>
      </c>
      <c r="B250" s="236" t="s">
        <v>158</v>
      </c>
      <c r="C250" s="242" t="s">
        <v>1223</v>
      </c>
      <c r="D250" s="243"/>
      <c r="E250" s="244" t="s">
        <v>290</v>
      </c>
      <c r="F250" s="245"/>
      <c r="G250" s="261">
        <v>5635.71</v>
      </c>
      <c r="H250" s="245"/>
      <c r="I250" s="244">
        <v>0</v>
      </c>
      <c r="J250" s="245"/>
      <c r="K250" s="244" t="s">
        <v>3426</v>
      </c>
      <c r="L250" s="258" t="e">
        <f>VLOOKUP(A250,#REF!,3,0)</f>
        <v>#REF!</v>
      </c>
      <c r="M250" s="266">
        <f t="shared" si="1"/>
        <v>5635.71</v>
      </c>
    </row>
    <row r="251" spans="1:13">
      <c r="A251" s="246" t="s">
        <v>1227</v>
      </c>
      <c r="B251" s="236" t="s">
        <v>158</v>
      </c>
      <c r="C251" s="246" t="s">
        <v>1228</v>
      </c>
      <c r="D251" s="247"/>
      <c r="E251" s="248" t="s">
        <v>290</v>
      </c>
      <c r="F251" s="249"/>
      <c r="G251" s="262">
        <v>4813.8</v>
      </c>
      <c r="H251" s="249"/>
      <c r="I251" s="248">
        <v>0</v>
      </c>
      <c r="J251" s="249"/>
      <c r="K251" s="248" t="s">
        <v>3427</v>
      </c>
      <c r="L251" s="258" t="e">
        <f>VLOOKUP(A251,#REF!,3,0)</f>
        <v>#REF!</v>
      </c>
      <c r="M251" s="266">
        <f t="shared" si="1"/>
        <v>4813.8</v>
      </c>
    </row>
    <row r="252" spans="1:13">
      <c r="A252" s="246" t="s">
        <v>1237</v>
      </c>
      <c r="B252" s="236" t="s">
        <v>158</v>
      </c>
      <c r="C252" s="246" t="s">
        <v>1238</v>
      </c>
      <c r="D252" s="247"/>
      <c r="E252" s="248" t="s">
        <v>290</v>
      </c>
      <c r="F252" s="249"/>
      <c r="G252" s="248">
        <v>160</v>
      </c>
      <c r="H252" s="249"/>
      <c r="I252" s="248">
        <v>0</v>
      </c>
      <c r="J252" s="249"/>
      <c r="K252" s="248" t="s">
        <v>3428</v>
      </c>
      <c r="L252" s="258" t="e">
        <f>VLOOKUP(A252,#REF!,3,0)</f>
        <v>#REF!</v>
      </c>
      <c r="M252" s="266">
        <f t="shared" si="1"/>
        <v>160</v>
      </c>
    </row>
    <row r="253" spans="1:13">
      <c r="A253" s="246" t="s">
        <v>1240</v>
      </c>
      <c r="B253" s="236" t="s">
        <v>158</v>
      </c>
      <c r="C253" s="246" t="s">
        <v>1241</v>
      </c>
      <c r="D253" s="247"/>
      <c r="E253" s="248" t="s">
        <v>290</v>
      </c>
      <c r="F253" s="249"/>
      <c r="G253" s="248">
        <v>661.91</v>
      </c>
      <c r="H253" s="249"/>
      <c r="I253" s="248">
        <v>0</v>
      </c>
      <c r="J253" s="249"/>
      <c r="K253" s="248" t="s">
        <v>3429</v>
      </c>
      <c r="L253" s="258" t="e">
        <f>VLOOKUP(A253,#REF!,3,0)</f>
        <v>#REF!</v>
      </c>
      <c r="M253" s="266">
        <f t="shared" si="1"/>
        <v>661.91</v>
      </c>
    </row>
    <row r="254" spans="1:13">
      <c r="A254" s="250"/>
      <c r="B254" s="236" t="s">
        <v>158</v>
      </c>
      <c r="C254" s="250" t="s">
        <v>158</v>
      </c>
      <c r="D254" s="251"/>
      <c r="E254" s="251"/>
      <c r="F254" s="251"/>
      <c r="G254" s="251"/>
      <c r="H254" s="251"/>
      <c r="I254" s="251"/>
      <c r="J254" s="251"/>
      <c r="K254" s="251"/>
      <c r="L254" s="258"/>
      <c r="M254" s="266">
        <f t="shared" si="1"/>
        <v>0</v>
      </c>
    </row>
    <row r="255" spans="1:13">
      <c r="A255" s="242" t="s">
        <v>1245</v>
      </c>
      <c r="B255" s="236" t="s">
        <v>158</v>
      </c>
      <c r="C255" s="242" t="s">
        <v>1246</v>
      </c>
      <c r="D255" s="243"/>
      <c r="E255" s="244" t="s">
        <v>290</v>
      </c>
      <c r="F255" s="245"/>
      <c r="G255" s="261">
        <v>5290.83</v>
      </c>
      <c r="H255" s="245"/>
      <c r="I255" s="244">
        <v>0</v>
      </c>
      <c r="J255" s="245"/>
      <c r="K255" s="244" t="s">
        <v>3430</v>
      </c>
      <c r="L255" s="258" t="e">
        <f>VLOOKUP(A255,#REF!,3,0)</f>
        <v>#REF!</v>
      </c>
      <c r="M255" s="266">
        <f t="shared" si="1"/>
        <v>5290.83</v>
      </c>
    </row>
    <row r="256" spans="1:13">
      <c r="A256" s="246" t="s">
        <v>1250</v>
      </c>
      <c r="B256" s="236" t="s">
        <v>158</v>
      </c>
      <c r="C256" s="246" t="s">
        <v>1251</v>
      </c>
      <c r="D256" s="247"/>
      <c r="E256" s="248" t="s">
        <v>290</v>
      </c>
      <c r="F256" s="249"/>
      <c r="G256" s="248">
        <v>541.74</v>
      </c>
      <c r="H256" s="249"/>
      <c r="I256" s="248">
        <v>0</v>
      </c>
      <c r="J256" s="249"/>
      <c r="K256" s="248" t="s">
        <v>3431</v>
      </c>
      <c r="L256" s="258" t="e">
        <f>VLOOKUP(A256,#REF!,3,0)</f>
        <v>#REF!</v>
      </c>
      <c r="M256" s="266">
        <f t="shared" si="1"/>
        <v>541.74</v>
      </c>
    </row>
    <row r="257" spans="1:13">
      <c r="A257" s="246" t="s">
        <v>1255</v>
      </c>
      <c r="B257" s="236" t="s">
        <v>158</v>
      </c>
      <c r="C257" s="246" t="s">
        <v>1256</v>
      </c>
      <c r="D257" s="247"/>
      <c r="E257" s="248" t="s">
        <v>290</v>
      </c>
      <c r="F257" s="249"/>
      <c r="G257" s="248">
        <v>652.24</v>
      </c>
      <c r="H257" s="249"/>
      <c r="I257" s="248">
        <v>0</v>
      </c>
      <c r="J257" s="249"/>
      <c r="K257" s="248" t="s">
        <v>3432</v>
      </c>
      <c r="L257" s="258" t="e">
        <f>VLOOKUP(A257,#REF!,3,0)</f>
        <v>#REF!</v>
      </c>
      <c r="M257" s="266">
        <f t="shared" si="1"/>
        <v>652.24</v>
      </c>
    </row>
    <row r="258" spans="1:13">
      <c r="A258" s="246" t="s">
        <v>1260</v>
      </c>
      <c r="B258" s="236" t="s">
        <v>158</v>
      </c>
      <c r="C258" s="246" t="s">
        <v>1261</v>
      </c>
      <c r="D258" s="247"/>
      <c r="E258" s="248" t="s">
        <v>290</v>
      </c>
      <c r="F258" s="249"/>
      <c r="G258" s="248">
        <v>198.06</v>
      </c>
      <c r="H258" s="249"/>
      <c r="I258" s="248">
        <v>0</v>
      </c>
      <c r="J258" s="249"/>
      <c r="K258" s="248" t="s">
        <v>3433</v>
      </c>
      <c r="L258" s="258" t="e">
        <f>VLOOKUP(A258,#REF!,3,0)</f>
        <v>#REF!</v>
      </c>
      <c r="M258" s="266">
        <f t="shared" si="1"/>
        <v>198.06</v>
      </c>
    </row>
    <row r="259" spans="1:13">
      <c r="A259" s="246" t="s">
        <v>1272</v>
      </c>
      <c r="B259" s="236" t="s">
        <v>158</v>
      </c>
      <c r="C259" s="246" t="s">
        <v>1273</v>
      </c>
      <c r="D259" s="247"/>
      <c r="E259" s="248" t="s">
        <v>290</v>
      </c>
      <c r="F259" s="249"/>
      <c r="G259" s="248">
        <v>667.88</v>
      </c>
      <c r="H259" s="249"/>
      <c r="I259" s="248">
        <v>0</v>
      </c>
      <c r="J259" s="249"/>
      <c r="K259" s="248" t="s">
        <v>3434</v>
      </c>
      <c r="L259" s="258" t="e">
        <f>VLOOKUP(A259,#REF!,3,0)</f>
        <v>#REF!</v>
      </c>
      <c r="M259" s="266">
        <f t="shared" si="1"/>
        <v>667.88</v>
      </c>
    </row>
    <row r="260" spans="1:13">
      <c r="A260" s="246" t="s">
        <v>1277</v>
      </c>
      <c r="B260" s="236" t="s">
        <v>158</v>
      </c>
      <c r="C260" s="246" t="s">
        <v>1278</v>
      </c>
      <c r="D260" s="247"/>
      <c r="E260" s="248" t="s">
        <v>290</v>
      </c>
      <c r="F260" s="249"/>
      <c r="G260" s="262">
        <v>1834.26</v>
      </c>
      <c r="H260" s="249"/>
      <c r="I260" s="248">
        <v>0</v>
      </c>
      <c r="J260" s="249"/>
      <c r="K260" s="248" t="s">
        <v>3435</v>
      </c>
      <c r="L260" s="258" t="e">
        <f>VLOOKUP(A260,#REF!,3,0)</f>
        <v>#REF!</v>
      </c>
      <c r="M260" s="266">
        <f t="shared" si="1"/>
        <v>1834.26</v>
      </c>
    </row>
    <row r="261" spans="1:13">
      <c r="A261" s="246" t="s">
        <v>1282</v>
      </c>
      <c r="B261" s="236" t="s">
        <v>158</v>
      </c>
      <c r="C261" s="246" t="s">
        <v>1283</v>
      </c>
      <c r="D261" s="247"/>
      <c r="E261" s="248" t="s">
        <v>290</v>
      </c>
      <c r="F261" s="249"/>
      <c r="G261" s="262">
        <v>1396.65</v>
      </c>
      <c r="H261" s="249"/>
      <c r="I261" s="248">
        <v>0</v>
      </c>
      <c r="J261" s="249"/>
      <c r="K261" s="248" t="s">
        <v>3436</v>
      </c>
      <c r="L261" s="258" t="e">
        <f>VLOOKUP(A261,#REF!,3,0)</f>
        <v>#REF!</v>
      </c>
      <c r="M261" s="266">
        <f t="shared" si="1"/>
        <v>1396.65</v>
      </c>
    </row>
    <row r="262" spans="1:13">
      <c r="A262" s="250"/>
      <c r="B262" s="236" t="s">
        <v>158</v>
      </c>
      <c r="C262" s="250" t="s">
        <v>158</v>
      </c>
      <c r="D262" s="251"/>
      <c r="E262" s="251"/>
      <c r="F262" s="251"/>
      <c r="G262" s="251"/>
      <c r="H262" s="251"/>
      <c r="I262" s="251"/>
      <c r="J262" s="251"/>
      <c r="K262" s="251"/>
      <c r="L262" s="258"/>
      <c r="M262" s="266">
        <f t="shared" si="1"/>
        <v>0</v>
      </c>
    </row>
    <row r="263" spans="1:13">
      <c r="A263" s="242" t="s">
        <v>1287</v>
      </c>
      <c r="B263" s="236" t="s">
        <v>158</v>
      </c>
      <c r="C263" s="242" t="s">
        <v>1288</v>
      </c>
      <c r="D263" s="243"/>
      <c r="E263" s="244" t="s">
        <v>290</v>
      </c>
      <c r="F263" s="245"/>
      <c r="G263" s="261">
        <v>21077.42</v>
      </c>
      <c r="H263" s="245"/>
      <c r="I263" s="244">
        <v>0</v>
      </c>
      <c r="J263" s="245"/>
      <c r="K263" s="244" t="s">
        <v>3437</v>
      </c>
      <c r="L263" s="258" t="e">
        <f>VLOOKUP(A263,#REF!,3,0)</f>
        <v>#REF!</v>
      </c>
      <c r="M263" s="266">
        <f t="shared" si="1"/>
        <v>21077.42</v>
      </c>
    </row>
    <row r="264" spans="1:13">
      <c r="A264" s="246" t="s">
        <v>1295</v>
      </c>
      <c r="B264" s="236" t="s">
        <v>158</v>
      </c>
      <c r="C264" s="246" t="s">
        <v>1296</v>
      </c>
      <c r="D264" s="247"/>
      <c r="E264" s="248" t="s">
        <v>290</v>
      </c>
      <c r="F264" s="249"/>
      <c r="G264" s="262">
        <v>1222.9100000000001</v>
      </c>
      <c r="H264" s="249"/>
      <c r="I264" s="248">
        <v>0</v>
      </c>
      <c r="J264" s="249"/>
      <c r="K264" s="248" t="s">
        <v>3438</v>
      </c>
      <c r="L264" s="258" t="e">
        <f>VLOOKUP(A264,#REF!,3,0)</f>
        <v>#REF!</v>
      </c>
      <c r="M264" s="266">
        <f t="shared" si="1"/>
        <v>1222.9100000000001</v>
      </c>
    </row>
    <row r="265" spans="1:13">
      <c r="A265" s="246" t="s">
        <v>1303</v>
      </c>
      <c r="B265" s="236" t="s">
        <v>158</v>
      </c>
      <c r="C265" s="246" t="s">
        <v>1304</v>
      </c>
      <c r="D265" s="247"/>
      <c r="E265" s="248" t="s">
        <v>290</v>
      </c>
      <c r="F265" s="249"/>
      <c r="G265" s="248">
        <v>132.35</v>
      </c>
      <c r="H265" s="249"/>
      <c r="I265" s="248">
        <v>0</v>
      </c>
      <c r="J265" s="249"/>
      <c r="K265" s="248" t="s">
        <v>3439</v>
      </c>
      <c r="L265" s="258" t="e">
        <f>VLOOKUP(A265,#REF!,3,0)</f>
        <v>#REF!</v>
      </c>
      <c r="M265" s="266">
        <f t="shared" si="1"/>
        <v>132.35</v>
      </c>
    </row>
    <row r="266" spans="1:13">
      <c r="A266" s="246" t="s">
        <v>1308</v>
      </c>
      <c r="B266" s="236" t="s">
        <v>158</v>
      </c>
      <c r="C266" s="246" t="s">
        <v>1309</v>
      </c>
      <c r="D266" s="247"/>
      <c r="E266" s="248" t="s">
        <v>290</v>
      </c>
      <c r="F266" s="249"/>
      <c r="G266" s="262">
        <v>1071.5999999999999</v>
      </c>
      <c r="H266" s="249"/>
      <c r="I266" s="248">
        <v>0</v>
      </c>
      <c r="J266" s="249"/>
      <c r="K266" s="248" t="s">
        <v>3440</v>
      </c>
      <c r="L266" s="258" t="e">
        <f>VLOOKUP(A266,#REF!,3,0)</f>
        <v>#REF!</v>
      </c>
      <c r="M266" s="266">
        <f t="shared" si="1"/>
        <v>1071.5999999999999</v>
      </c>
    </row>
    <row r="267" spans="1:13">
      <c r="A267" s="246" t="s">
        <v>3441</v>
      </c>
      <c r="B267" s="236" t="s">
        <v>158</v>
      </c>
      <c r="C267" s="246" t="s">
        <v>1600</v>
      </c>
      <c r="D267" s="247"/>
      <c r="E267" s="248" t="s">
        <v>290</v>
      </c>
      <c r="F267" s="249"/>
      <c r="G267" s="248">
        <v>280</v>
      </c>
      <c r="H267" s="249"/>
      <c r="I267" s="248">
        <v>0</v>
      </c>
      <c r="J267" s="249"/>
      <c r="K267" s="248" t="s">
        <v>3442</v>
      </c>
      <c r="L267" s="258" t="e">
        <f>VLOOKUP(A267,#REF!,3,0)</f>
        <v>#REF!</v>
      </c>
      <c r="M267" s="266">
        <f t="shared" si="1"/>
        <v>280</v>
      </c>
    </row>
    <row r="268" spans="1:13">
      <c r="A268" s="246" t="s">
        <v>1316</v>
      </c>
      <c r="B268" s="236" t="s">
        <v>158</v>
      </c>
      <c r="C268" s="246" t="s">
        <v>1317</v>
      </c>
      <c r="D268" s="247"/>
      <c r="E268" s="248" t="s">
        <v>290</v>
      </c>
      <c r="F268" s="249"/>
      <c r="G268" s="262">
        <v>12108.56</v>
      </c>
      <c r="H268" s="249"/>
      <c r="I268" s="248">
        <v>0</v>
      </c>
      <c r="J268" s="249"/>
      <c r="K268" s="248" t="s">
        <v>3443</v>
      </c>
      <c r="L268" s="258" t="e">
        <f>VLOOKUP(A268,#REF!,3,0)</f>
        <v>#REF!</v>
      </c>
      <c r="M268" s="266">
        <f t="shared" si="1"/>
        <v>12108.56</v>
      </c>
    </row>
    <row r="269" spans="1:13">
      <c r="A269" s="246" t="s">
        <v>1321</v>
      </c>
      <c r="B269" s="236" t="s">
        <v>158</v>
      </c>
      <c r="C269" s="246" t="s">
        <v>1322</v>
      </c>
      <c r="D269" s="247"/>
      <c r="E269" s="248" t="s">
        <v>290</v>
      </c>
      <c r="F269" s="249"/>
      <c r="G269" s="248">
        <v>767.3</v>
      </c>
      <c r="H269" s="249"/>
      <c r="I269" s="248">
        <v>0</v>
      </c>
      <c r="J269" s="249"/>
      <c r="K269" s="248" t="s">
        <v>3444</v>
      </c>
      <c r="L269" s="258" t="e">
        <f>VLOOKUP(A269,#REF!,3,0)</f>
        <v>#REF!</v>
      </c>
      <c r="M269" s="266">
        <f t="shared" si="1"/>
        <v>767.3</v>
      </c>
    </row>
    <row r="270" spans="1:13">
      <c r="A270" s="246" t="s">
        <v>1324</v>
      </c>
      <c r="B270" s="236" t="s">
        <v>158</v>
      </c>
      <c r="C270" s="246" t="s">
        <v>1325</v>
      </c>
      <c r="D270" s="247"/>
      <c r="E270" s="248" t="s">
        <v>290</v>
      </c>
      <c r="F270" s="249"/>
      <c r="G270" s="262">
        <v>1569.32</v>
      </c>
      <c r="H270" s="249"/>
      <c r="I270" s="248">
        <v>0</v>
      </c>
      <c r="J270" s="249"/>
      <c r="K270" s="248" t="s">
        <v>3445</v>
      </c>
      <c r="L270" s="258" t="e">
        <f>VLOOKUP(A270,#REF!,3,0)</f>
        <v>#REF!</v>
      </c>
      <c r="M270" s="266">
        <f t="shared" si="1"/>
        <v>1569.32</v>
      </c>
    </row>
    <row r="271" spans="1:13">
      <c r="A271" s="246" t="s">
        <v>1332</v>
      </c>
      <c r="B271" s="236" t="s">
        <v>158</v>
      </c>
      <c r="C271" s="246" t="s">
        <v>1333</v>
      </c>
      <c r="D271" s="247"/>
      <c r="E271" s="248" t="s">
        <v>290</v>
      </c>
      <c r="F271" s="249"/>
      <c r="G271" s="262">
        <v>1350</v>
      </c>
      <c r="H271" s="249"/>
      <c r="I271" s="248">
        <v>0</v>
      </c>
      <c r="J271" s="249"/>
      <c r="K271" s="248" t="s">
        <v>3446</v>
      </c>
      <c r="L271" s="258" t="e">
        <f>VLOOKUP(A271,#REF!,3,0)</f>
        <v>#REF!</v>
      </c>
      <c r="M271" s="266">
        <f t="shared" si="1"/>
        <v>1350</v>
      </c>
    </row>
    <row r="272" spans="1:13">
      <c r="A272" s="246" t="s">
        <v>1340</v>
      </c>
      <c r="B272" s="236" t="s">
        <v>158</v>
      </c>
      <c r="C272" s="246" t="s">
        <v>1341</v>
      </c>
      <c r="D272" s="247"/>
      <c r="E272" s="248" t="s">
        <v>290</v>
      </c>
      <c r="F272" s="249"/>
      <c r="G272" s="262">
        <v>2575.38</v>
      </c>
      <c r="H272" s="249"/>
      <c r="I272" s="248">
        <v>0</v>
      </c>
      <c r="J272" s="249"/>
      <c r="K272" s="248" t="s">
        <v>3447</v>
      </c>
      <c r="L272" s="258" t="e">
        <f>VLOOKUP(A272,#REF!,3,0)</f>
        <v>#REF!</v>
      </c>
      <c r="M272" s="266">
        <f t="shared" si="1"/>
        <v>2575.38</v>
      </c>
    </row>
    <row r="273" spans="1:13">
      <c r="A273" s="250"/>
      <c r="B273" s="236" t="s">
        <v>158</v>
      </c>
      <c r="C273" s="250" t="s">
        <v>158</v>
      </c>
      <c r="D273" s="251"/>
      <c r="E273" s="251"/>
      <c r="F273" s="251"/>
      <c r="G273" s="251"/>
      <c r="H273" s="251"/>
      <c r="I273" s="251"/>
      <c r="J273" s="251"/>
      <c r="K273" s="251"/>
      <c r="L273" s="258"/>
      <c r="M273" s="266">
        <f t="shared" ref="M273:M336" si="2">G273-I273</f>
        <v>0</v>
      </c>
    </row>
    <row r="274" spans="1:13">
      <c r="A274" s="242" t="s">
        <v>1350</v>
      </c>
      <c r="B274" s="236" t="s">
        <v>158</v>
      </c>
      <c r="C274" s="242" t="s">
        <v>1351</v>
      </c>
      <c r="D274" s="243"/>
      <c r="E274" s="244" t="s">
        <v>290</v>
      </c>
      <c r="F274" s="245"/>
      <c r="G274" s="244">
        <v>207.2</v>
      </c>
      <c r="H274" s="245"/>
      <c r="I274" s="244">
        <v>0</v>
      </c>
      <c r="J274" s="245"/>
      <c r="K274" s="244" t="s">
        <v>3448</v>
      </c>
      <c r="L274" s="258" t="e">
        <f>VLOOKUP(A274,#REF!,3,0)</f>
        <v>#REF!</v>
      </c>
      <c r="M274" s="266">
        <f t="shared" si="2"/>
        <v>207.2</v>
      </c>
    </row>
    <row r="275" spans="1:13">
      <c r="A275" s="246" t="s">
        <v>1355</v>
      </c>
      <c r="B275" s="236" t="s">
        <v>158</v>
      </c>
      <c r="C275" s="246" t="s">
        <v>1356</v>
      </c>
      <c r="D275" s="247"/>
      <c r="E275" s="248" t="s">
        <v>290</v>
      </c>
      <c r="F275" s="249"/>
      <c r="G275" s="248">
        <v>207.2</v>
      </c>
      <c r="H275" s="249"/>
      <c r="I275" s="248">
        <v>0</v>
      </c>
      <c r="J275" s="249"/>
      <c r="K275" s="248" t="s">
        <v>3448</v>
      </c>
      <c r="L275" s="258" t="e">
        <f>VLOOKUP(A275,#REF!,3,0)</f>
        <v>#REF!</v>
      </c>
      <c r="M275" s="266">
        <f t="shared" si="2"/>
        <v>207.2</v>
      </c>
    </row>
    <row r="276" spans="1:13">
      <c r="A276" s="250"/>
      <c r="B276" s="236" t="s">
        <v>158</v>
      </c>
      <c r="C276" s="250" t="s">
        <v>158</v>
      </c>
      <c r="D276" s="251"/>
      <c r="E276" s="251"/>
      <c r="F276" s="251"/>
      <c r="G276" s="251"/>
      <c r="H276" s="251"/>
      <c r="I276" s="251"/>
      <c r="J276" s="251"/>
      <c r="K276" s="251"/>
      <c r="L276" s="258"/>
      <c r="M276" s="266">
        <f t="shared" si="2"/>
        <v>0</v>
      </c>
    </row>
    <row r="277" spans="1:13">
      <c r="A277" s="242" t="s">
        <v>1367</v>
      </c>
      <c r="B277" s="236" t="s">
        <v>158</v>
      </c>
      <c r="C277" s="242" t="s">
        <v>1368</v>
      </c>
      <c r="D277" s="243"/>
      <c r="E277" s="244" t="s">
        <v>290</v>
      </c>
      <c r="F277" s="245"/>
      <c r="G277" s="261">
        <v>75985.45</v>
      </c>
      <c r="H277" s="245"/>
      <c r="I277" s="244">
        <v>0</v>
      </c>
      <c r="J277" s="245"/>
      <c r="K277" s="244" t="s">
        <v>3449</v>
      </c>
      <c r="L277" s="258" t="e">
        <f>VLOOKUP(A277,#REF!,3,0)</f>
        <v>#REF!</v>
      </c>
      <c r="M277" s="266">
        <f t="shared" si="2"/>
        <v>75985.45</v>
      </c>
    </row>
    <row r="278" spans="1:13">
      <c r="A278" s="242" t="s">
        <v>1373</v>
      </c>
      <c r="B278" s="236" t="s">
        <v>158</v>
      </c>
      <c r="C278" s="242" t="s">
        <v>1368</v>
      </c>
      <c r="D278" s="243"/>
      <c r="E278" s="244" t="s">
        <v>290</v>
      </c>
      <c r="F278" s="245"/>
      <c r="G278" s="261">
        <v>75985.45</v>
      </c>
      <c r="H278" s="245"/>
      <c r="I278" s="244">
        <v>0</v>
      </c>
      <c r="J278" s="245"/>
      <c r="K278" s="244" t="s">
        <v>3449</v>
      </c>
      <c r="L278" s="258" t="e">
        <f>VLOOKUP(A278,#REF!,3,0)</f>
        <v>#REF!</v>
      </c>
      <c r="M278" s="266">
        <f t="shared" si="2"/>
        <v>75985.45</v>
      </c>
    </row>
    <row r="279" spans="1:13">
      <c r="A279" s="238" t="s">
        <v>257</v>
      </c>
      <c r="B279" s="238" t="s">
        <v>258</v>
      </c>
      <c r="C279" s="239"/>
      <c r="D279" s="239"/>
      <c r="E279" s="240" t="s">
        <v>259</v>
      </c>
      <c r="F279" s="241"/>
      <c r="G279" s="240" t="s">
        <v>260</v>
      </c>
      <c r="H279" s="241"/>
      <c r="I279" s="240" t="s">
        <v>261</v>
      </c>
      <c r="J279" s="241"/>
      <c r="K279" s="240" t="s">
        <v>262</v>
      </c>
      <c r="L279" s="258" t="e">
        <f>VLOOKUP(A279,#REF!,3,0)</f>
        <v>#REF!</v>
      </c>
      <c r="M279" s="266" t="e">
        <f t="shared" si="2"/>
        <v>#VALUE!</v>
      </c>
    </row>
    <row r="280" spans="1:13">
      <c r="A280" s="242" t="s">
        <v>1374</v>
      </c>
      <c r="B280" s="236" t="s">
        <v>158</v>
      </c>
      <c r="C280" s="242" t="s">
        <v>1368</v>
      </c>
      <c r="D280" s="243"/>
      <c r="E280" s="244" t="s">
        <v>290</v>
      </c>
      <c r="F280" s="245"/>
      <c r="G280" s="261">
        <v>75985.45</v>
      </c>
      <c r="H280" s="245"/>
      <c r="I280" s="244">
        <v>0</v>
      </c>
      <c r="J280" s="245"/>
      <c r="K280" s="244" t="s">
        <v>3449</v>
      </c>
      <c r="L280" s="258" t="e">
        <f>VLOOKUP(A280,#REF!,3,0)</f>
        <v>#REF!</v>
      </c>
      <c r="M280" s="266">
        <f t="shared" si="2"/>
        <v>75985.45</v>
      </c>
    </row>
    <row r="281" spans="1:13">
      <c r="A281" s="242" t="s">
        <v>1375</v>
      </c>
      <c r="B281" s="236" t="s">
        <v>158</v>
      </c>
      <c r="C281" s="242" t="s">
        <v>1376</v>
      </c>
      <c r="D281" s="243"/>
      <c r="E281" s="244" t="s">
        <v>290</v>
      </c>
      <c r="F281" s="245"/>
      <c r="G281" s="261">
        <v>72348.570000000007</v>
      </c>
      <c r="H281" s="245"/>
      <c r="I281" s="244">
        <v>0</v>
      </c>
      <c r="J281" s="245"/>
      <c r="K281" s="244" t="s">
        <v>3450</v>
      </c>
      <c r="L281" s="258" t="e">
        <f>VLOOKUP(A281,#REF!,3,0)</f>
        <v>#REF!</v>
      </c>
      <c r="M281" s="266">
        <f t="shared" si="2"/>
        <v>72348.570000000007</v>
      </c>
    </row>
    <row r="282" spans="1:13">
      <c r="A282" s="246" t="s">
        <v>1381</v>
      </c>
      <c r="B282" s="236" t="s">
        <v>158</v>
      </c>
      <c r="C282" s="246" t="s">
        <v>1382</v>
      </c>
      <c r="D282" s="247"/>
      <c r="E282" s="248" t="s">
        <v>290</v>
      </c>
      <c r="F282" s="249"/>
      <c r="G282" s="248">
        <v>490</v>
      </c>
      <c r="H282" s="249"/>
      <c r="I282" s="248">
        <v>0</v>
      </c>
      <c r="J282" s="249"/>
      <c r="K282" s="248" t="s">
        <v>3451</v>
      </c>
      <c r="L282" s="258" t="e">
        <f>VLOOKUP(A282,#REF!,3,0)</f>
        <v>#REF!</v>
      </c>
      <c r="M282" s="266">
        <f t="shared" si="2"/>
        <v>490</v>
      </c>
    </row>
    <row r="283" spans="1:13">
      <c r="A283" s="246" t="s">
        <v>1386</v>
      </c>
      <c r="B283" s="236" t="s">
        <v>158</v>
      </c>
      <c r="C283" s="246" t="s">
        <v>1387</v>
      </c>
      <c r="D283" s="247"/>
      <c r="E283" s="248" t="s">
        <v>290</v>
      </c>
      <c r="F283" s="249"/>
      <c r="G283" s="262">
        <v>7540.09</v>
      </c>
      <c r="H283" s="249"/>
      <c r="I283" s="248">
        <v>0</v>
      </c>
      <c r="J283" s="249"/>
      <c r="K283" s="248" t="s">
        <v>3452</v>
      </c>
      <c r="L283" s="258" t="e">
        <f>VLOOKUP(A283,#REF!,3,0)</f>
        <v>#REF!</v>
      </c>
      <c r="M283" s="266">
        <f t="shared" si="2"/>
        <v>7540.09</v>
      </c>
    </row>
    <row r="284" spans="1:13">
      <c r="A284" s="246" t="s">
        <v>1396</v>
      </c>
      <c r="B284" s="236" t="s">
        <v>158</v>
      </c>
      <c r="C284" s="246" t="s">
        <v>1397</v>
      </c>
      <c r="D284" s="247"/>
      <c r="E284" s="248" t="s">
        <v>290</v>
      </c>
      <c r="F284" s="249"/>
      <c r="G284" s="262">
        <v>22985.87</v>
      </c>
      <c r="H284" s="249"/>
      <c r="I284" s="248">
        <v>0</v>
      </c>
      <c r="J284" s="249"/>
      <c r="K284" s="248" t="s">
        <v>3453</v>
      </c>
      <c r="L284" s="258" t="e">
        <f>VLOOKUP(A284,#REF!,3,0)</f>
        <v>#REF!</v>
      </c>
      <c r="M284" s="266">
        <f t="shared" si="2"/>
        <v>22985.87</v>
      </c>
    </row>
    <row r="285" spans="1:13">
      <c r="A285" s="246" t="s">
        <v>1404</v>
      </c>
      <c r="B285" s="236" t="s">
        <v>158</v>
      </c>
      <c r="C285" s="246" t="s">
        <v>1405</v>
      </c>
      <c r="D285" s="247"/>
      <c r="E285" s="248" t="s">
        <v>290</v>
      </c>
      <c r="F285" s="249"/>
      <c r="G285" s="248">
        <v>134.19999999999999</v>
      </c>
      <c r="H285" s="249"/>
      <c r="I285" s="248">
        <v>0</v>
      </c>
      <c r="J285" s="249"/>
      <c r="K285" s="248" t="s">
        <v>3454</v>
      </c>
      <c r="L285" s="258" t="e">
        <f>VLOOKUP(A285,#REF!,3,0)</f>
        <v>#REF!</v>
      </c>
      <c r="M285" s="266">
        <f t="shared" si="2"/>
        <v>134.19999999999999</v>
      </c>
    </row>
    <row r="286" spans="1:13">
      <c r="A286" s="246" t="s">
        <v>1407</v>
      </c>
      <c r="B286" s="236" t="s">
        <v>158</v>
      </c>
      <c r="C286" s="246" t="s">
        <v>1408</v>
      </c>
      <c r="D286" s="247"/>
      <c r="E286" s="248" t="s">
        <v>290</v>
      </c>
      <c r="F286" s="249"/>
      <c r="G286" s="262">
        <v>2438.6999999999998</v>
      </c>
      <c r="H286" s="249"/>
      <c r="I286" s="248">
        <v>0</v>
      </c>
      <c r="J286" s="249"/>
      <c r="K286" s="248" t="s">
        <v>3455</v>
      </c>
      <c r="L286" s="258" t="e">
        <f>VLOOKUP(A286,#REF!,3,0)</f>
        <v>#REF!</v>
      </c>
      <c r="M286" s="266">
        <f t="shared" si="2"/>
        <v>2438.6999999999998</v>
      </c>
    </row>
    <row r="287" spans="1:13">
      <c r="A287" s="246" t="s">
        <v>1412</v>
      </c>
      <c r="B287" s="236" t="s">
        <v>158</v>
      </c>
      <c r="C287" s="246" t="s">
        <v>1413</v>
      </c>
      <c r="D287" s="247"/>
      <c r="E287" s="248" t="s">
        <v>290</v>
      </c>
      <c r="F287" s="249"/>
      <c r="G287" s="262">
        <v>38369.21</v>
      </c>
      <c r="H287" s="249"/>
      <c r="I287" s="248">
        <v>0</v>
      </c>
      <c r="J287" s="249"/>
      <c r="K287" s="248" t="s">
        <v>3456</v>
      </c>
      <c r="L287" s="258" t="e">
        <f>VLOOKUP(A287,#REF!,3,0)</f>
        <v>#REF!</v>
      </c>
      <c r="M287" s="266">
        <f t="shared" si="2"/>
        <v>38369.21</v>
      </c>
    </row>
    <row r="288" spans="1:13">
      <c r="A288" s="246" t="s">
        <v>1417</v>
      </c>
      <c r="B288" s="236" t="s">
        <v>158</v>
      </c>
      <c r="C288" s="246" t="s">
        <v>1418</v>
      </c>
      <c r="D288" s="247"/>
      <c r="E288" s="248" t="s">
        <v>290</v>
      </c>
      <c r="F288" s="249"/>
      <c r="G288" s="248">
        <v>390.5</v>
      </c>
      <c r="H288" s="249"/>
      <c r="I288" s="248">
        <v>0</v>
      </c>
      <c r="J288" s="249"/>
      <c r="K288" s="248" t="s">
        <v>3457</v>
      </c>
      <c r="L288" s="258" t="e">
        <f>VLOOKUP(A288,#REF!,3,0)</f>
        <v>#REF!</v>
      </c>
      <c r="M288" s="266">
        <f t="shared" si="2"/>
        <v>390.5</v>
      </c>
    </row>
    <row r="289" spans="1:13">
      <c r="A289" s="250"/>
      <c r="B289" s="236" t="s">
        <v>158</v>
      </c>
      <c r="C289" s="250" t="s">
        <v>158</v>
      </c>
      <c r="D289" s="251"/>
      <c r="E289" s="251"/>
      <c r="F289" s="251"/>
      <c r="G289" s="251"/>
      <c r="H289" s="251"/>
      <c r="I289" s="251"/>
      <c r="J289" s="251"/>
      <c r="K289" s="251"/>
      <c r="L289" s="258"/>
      <c r="M289" s="266">
        <f t="shared" si="2"/>
        <v>0</v>
      </c>
    </row>
    <row r="290" spans="1:13">
      <c r="A290" s="242" t="s">
        <v>1422</v>
      </c>
      <c r="B290" s="236" t="s">
        <v>158</v>
      </c>
      <c r="C290" s="242" t="s">
        <v>1423</v>
      </c>
      <c r="D290" s="243"/>
      <c r="E290" s="244" t="s">
        <v>290</v>
      </c>
      <c r="F290" s="245"/>
      <c r="G290" s="261">
        <v>1719.4</v>
      </c>
      <c r="H290" s="245"/>
      <c r="I290" s="244">
        <v>0</v>
      </c>
      <c r="J290" s="245"/>
      <c r="K290" s="244" t="s">
        <v>3458</v>
      </c>
      <c r="L290" s="258" t="e">
        <f>VLOOKUP(A290,#REF!,3,0)</f>
        <v>#REF!</v>
      </c>
      <c r="M290" s="266">
        <f t="shared" si="2"/>
        <v>1719.4</v>
      </c>
    </row>
    <row r="291" spans="1:13">
      <c r="A291" s="246" t="s">
        <v>1426</v>
      </c>
      <c r="B291" s="236" t="s">
        <v>158</v>
      </c>
      <c r="C291" s="246" t="s">
        <v>1423</v>
      </c>
      <c r="D291" s="247"/>
      <c r="E291" s="248" t="s">
        <v>290</v>
      </c>
      <c r="F291" s="249"/>
      <c r="G291" s="262">
        <v>1719.4</v>
      </c>
      <c r="H291" s="249"/>
      <c r="I291" s="248">
        <v>0</v>
      </c>
      <c r="J291" s="249"/>
      <c r="K291" s="248" t="s">
        <v>3458</v>
      </c>
      <c r="L291" s="258" t="e">
        <f>VLOOKUP(A291,#REF!,3,0)</f>
        <v>#REF!</v>
      </c>
      <c r="M291" s="266">
        <f t="shared" si="2"/>
        <v>1719.4</v>
      </c>
    </row>
    <row r="292" spans="1:13">
      <c r="A292" s="250"/>
      <c r="B292" s="236" t="s">
        <v>158</v>
      </c>
      <c r="C292" s="250" t="s">
        <v>158</v>
      </c>
      <c r="D292" s="251"/>
      <c r="E292" s="251"/>
      <c r="F292" s="251"/>
      <c r="G292" s="251"/>
      <c r="H292" s="251"/>
      <c r="I292" s="251"/>
      <c r="J292" s="251"/>
      <c r="K292" s="251"/>
      <c r="L292" s="258"/>
      <c r="M292" s="266">
        <f t="shared" si="2"/>
        <v>0</v>
      </c>
    </row>
    <row r="293" spans="1:13">
      <c r="A293" s="242" t="s">
        <v>1427</v>
      </c>
      <c r="B293" s="236" t="s">
        <v>158</v>
      </c>
      <c r="C293" s="242" t="s">
        <v>1428</v>
      </c>
      <c r="D293" s="243"/>
      <c r="E293" s="244" t="s">
        <v>290</v>
      </c>
      <c r="F293" s="245"/>
      <c r="G293" s="244">
        <v>430.89</v>
      </c>
      <c r="H293" s="245"/>
      <c r="I293" s="244">
        <v>0</v>
      </c>
      <c r="J293" s="245"/>
      <c r="K293" s="244" t="s">
        <v>3459</v>
      </c>
      <c r="L293" s="258" t="e">
        <f>VLOOKUP(A293,#REF!,3,0)</f>
        <v>#REF!</v>
      </c>
      <c r="M293" s="266">
        <f t="shared" si="2"/>
        <v>430.89</v>
      </c>
    </row>
    <row r="294" spans="1:13">
      <c r="A294" s="246" t="s">
        <v>1430</v>
      </c>
      <c r="B294" s="236" t="s">
        <v>158</v>
      </c>
      <c r="C294" s="246" t="s">
        <v>1431</v>
      </c>
      <c r="D294" s="247"/>
      <c r="E294" s="248" t="s">
        <v>290</v>
      </c>
      <c r="F294" s="249"/>
      <c r="G294" s="248">
        <v>430.89</v>
      </c>
      <c r="H294" s="249"/>
      <c r="I294" s="248">
        <v>0</v>
      </c>
      <c r="J294" s="249"/>
      <c r="K294" s="248" t="s">
        <v>3459</v>
      </c>
      <c r="L294" s="258" t="e">
        <f>VLOOKUP(A294,#REF!,3,0)</f>
        <v>#REF!</v>
      </c>
      <c r="M294" s="266">
        <f t="shared" si="2"/>
        <v>430.89</v>
      </c>
    </row>
    <row r="295" spans="1:13">
      <c r="A295" s="250"/>
      <c r="B295" s="236" t="s">
        <v>158</v>
      </c>
      <c r="C295" s="250" t="s">
        <v>158</v>
      </c>
      <c r="D295" s="251"/>
      <c r="E295" s="251"/>
      <c r="F295" s="251"/>
      <c r="G295" s="251"/>
      <c r="H295" s="251"/>
      <c r="I295" s="251"/>
      <c r="J295" s="251"/>
      <c r="K295" s="251"/>
      <c r="L295" s="258"/>
      <c r="M295" s="266">
        <f t="shared" si="2"/>
        <v>0</v>
      </c>
    </row>
    <row r="296" spans="1:13">
      <c r="A296" s="242" t="s">
        <v>1435</v>
      </c>
      <c r="B296" s="236" t="s">
        <v>158</v>
      </c>
      <c r="C296" s="242" t="s">
        <v>1436</v>
      </c>
      <c r="D296" s="243"/>
      <c r="E296" s="244" t="s">
        <v>290</v>
      </c>
      <c r="F296" s="245"/>
      <c r="G296" s="261">
        <v>1486.59</v>
      </c>
      <c r="H296" s="245"/>
      <c r="I296" s="244">
        <v>0</v>
      </c>
      <c r="J296" s="245"/>
      <c r="K296" s="244" t="s">
        <v>3460</v>
      </c>
      <c r="L296" s="258" t="e">
        <f>VLOOKUP(A296,#REF!,3,0)</f>
        <v>#REF!</v>
      </c>
      <c r="M296" s="266">
        <f t="shared" si="2"/>
        <v>1486.59</v>
      </c>
    </row>
    <row r="297" spans="1:13">
      <c r="A297" s="246" t="s">
        <v>1440</v>
      </c>
      <c r="B297" s="236" t="s">
        <v>158</v>
      </c>
      <c r="C297" s="246" t="s">
        <v>1441</v>
      </c>
      <c r="D297" s="247"/>
      <c r="E297" s="248" t="s">
        <v>290</v>
      </c>
      <c r="F297" s="249"/>
      <c r="G297" s="262">
        <v>1486.59</v>
      </c>
      <c r="H297" s="249"/>
      <c r="I297" s="248">
        <v>0</v>
      </c>
      <c r="J297" s="249"/>
      <c r="K297" s="248" t="s">
        <v>3460</v>
      </c>
      <c r="L297" s="258" t="e">
        <f>VLOOKUP(A297,#REF!,3,0)</f>
        <v>#REF!</v>
      </c>
      <c r="M297" s="266">
        <f t="shared" si="2"/>
        <v>1486.59</v>
      </c>
    </row>
    <row r="298" spans="1:13">
      <c r="A298" s="250"/>
      <c r="B298" s="236" t="s">
        <v>158</v>
      </c>
      <c r="C298" s="250" t="s">
        <v>158</v>
      </c>
      <c r="D298" s="251"/>
      <c r="E298" s="251"/>
      <c r="F298" s="251"/>
      <c r="G298" s="251"/>
      <c r="H298" s="251"/>
      <c r="I298" s="251"/>
      <c r="J298" s="251"/>
      <c r="K298" s="251"/>
      <c r="L298" s="258"/>
      <c r="M298" s="266">
        <f t="shared" si="2"/>
        <v>0</v>
      </c>
    </row>
    <row r="299" spans="1:13">
      <c r="A299" s="242" t="s">
        <v>1442</v>
      </c>
      <c r="B299" s="236" t="s">
        <v>158</v>
      </c>
      <c r="C299" s="242" t="s">
        <v>1443</v>
      </c>
      <c r="D299" s="243"/>
      <c r="E299" s="244" t="s">
        <v>290</v>
      </c>
      <c r="F299" s="245"/>
      <c r="G299" s="261">
        <v>5274.49</v>
      </c>
      <c r="H299" s="245"/>
      <c r="I299" s="244">
        <v>0</v>
      </c>
      <c r="J299" s="245"/>
      <c r="K299" s="244" t="s">
        <v>3461</v>
      </c>
      <c r="L299" s="258" t="e">
        <f>VLOOKUP(A299,#REF!,3,0)</f>
        <v>#REF!</v>
      </c>
      <c r="M299" s="266">
        <f t="shared" si="2"/>
        <v>5274.49</v>
      </c>
    </row>
    <row r="300" spans="1:13">
      <c r="A300" s="242" t="s">
        <v>1447</v>
      </c>
      <c r="B300" s="236" t="s">
        <v>158</v>
      </c>
      <c r="C300" s="242" t="s">
        <v>1443</v>
      </c>
      <c r="D300" s="243"/>
      <c r="E300" s="244" t="s">
        <v>290</v>
      </c>
      <c r="F300" s="245"/>
      <c r="G300" s="261">
        <v>5274.49</v>
      </c>
      <c r="H300" s="245"/>
      <c r="I300" s="244">
        <v>0</v>
      </c>
      <c r="J300" s="245"/>
      <c r="K300" s="244" t="s">
        <v>3461</v>
      </c>
      <c r="L300" s="258" t="e">
        <f>VLOOKUP(A300,#REF!,3,0)</f>
        <v>#REF!</v>
      </c>
      <c r="M300" s="266">
        <f t="shared" si="2"/>
        <v>5274.49</v>
      </c>
    </row>
    <row r="301" spans="1:13">
      <c r="A301" s="242" t="s">
        <v>1448</v>
      </c>
      <c r="B301" s="236" t="s">
        <v>158</v>
      </c>
      <c r="C301" s="242" t="s">
        <v>1443</v>
      </c>
      <c r="D301" s="243"/>
      <c r="E301" s="244" t="s">
        <v>290</v>
      </c>
      <c r="F301" s="245"/>
      <c r="G301" s="261">
        <v>5274.49</v>
      </c>
      <c r="H301" s="245"/>
      <c r="I301" s="244">
        <v>0</v>
      </c>
      <c r="J301" s="245"/>
      <c r="K301" s="244" t="s">
        <v>3461</v>
      </c>
      <c r="L301" s="258" t="e">
        <f>VLOOKUP(A301,#REF!,3,0)</f>
        <v>#REF!</v>
      </c>
      <c r="M301" s="266">
        <f t="shared" si="2"/>
        <v>5274.49</v>
      </c>
    </row>
    <row r="302" spans="1:13">
      <c r="A302" s="242" t="s">
        <v>1449</v>
      </c>
      <c r="B302" s="236" t="s">
        <v>158</v>
      </c>
      <c r="C302" s="242" t="s">
        <v>1450</v>
      </c>
      <c r="D302" s="243"/>
      <c r="E302" s="244" t="s">
        <v>290</v>
      </c>
      <c r="F302" s="245"/>
      <c r="G302" s="261">
        <v>4000</v>
      </c>
      <c r="H302" s="245"/>
      <c r="I302" s="244">
        <v>0</v>
      </c>
      <c r="J302" s="245"/>
      <c r="K302" s="244" t="s">
        <v>3462</v>
      </c>
      <c r="L302" s="258" t="e">
        <f>VLOOKUP(A302,#REF!,3,0)</f>
        <v>#REF!</v>
      </c>
      <c r="M302" s="266">
        <f t="shared" si="2"/>
        <v>4000</v>
      </c>
    </row>
    <row r="303" spans="1:13">
      <c r="A303" s="246" t="s">
        <v>2804</v>
      </c>
      <c r="B303" s="236" t="s">
        <v>158</v>
      </c>
      <c r="C303" s="246" t="s">
        <v>2805</v>
      </c>
      <c r="D303" s="247"/>
      <c r="E303" s="248" t="s">
        <v>290</v>
      </c>
      <c r="F303" s="249"/>
      <c r="G303" s="262">
        <v>4000</v>
      </c>
      <c r="H303" s="249"/>
      <c r="I303" s="248">
        <v>0</v>
      </c>
      <c r="J303" s="249"/>
      <c r="K303" s="248" t="s">
        <v>3462</v>
      </c>
      <c r="L303" s="258" t="e">
        <f>VLOOKUP(A303,#REF!,3,0)</f>
        <v>#REF!</v>
      </c>
      <c r="M303" s="266">
        <f t="shared" si="2"/>
        <v>4000</v>
      </c>
    </row>
    <row r="304" spans="1:13">
      <c r="A304" s="250"/>
      <c r="B304" s="236" t="s">
        <v>158</v>
      </c>
      <c r="C304" s="250" t="s">
        <v>158</v>
      </c>
      <c r="D304" s="251"/>
      <c r="E304" s="251"/>
      <c r="F304" s="251"/>
      <c r="G304" s="251"/>
      <c r="H304" s="251"/>
      <c r="I304" s="251"/>
      <c r="J304" s="251"/>
      <c r="K304" s="251"/>
      <c r="L304" s="258"/>
      <c r="M304" s="266">
        <f t="shared" si="2"/>
        <v>0</v>
      </c>
    </row>
    <row r="305" spans="1:13">
      <c r="A305" s="242" t="s">
        <v>1454</v>
      </c>
      <c r="B305" s="236" t="s">
        <v>158</v>
      </c>
      <c r="C305" s="242" t="s">
        <v>1455</v>
      </c>
      <c r="D305" s="243"/>
      <c r="E305" s="244" t="s">
        <v>290</v>
      </c>
      <c r="F305" s="245"/>
      <c r="G305" s="261">
        <v>1274.49</v>
      </c>
      <c r="H305" s="245"/>
      <c r="I305" s="244">
        <v>0</v>
      </c>
      <c r="J305" s="245"/>
      <c r="K305" s="244" t="s">
        <v>3463</v>
      </c>
      <c r="L305" s="258" t="e">
        <f>VLOOKUP(A305,#REF!,3,0)</f>
        <v>#REF!</v>
      </c>
      <c r="M305" s="266">
        <f t="shared" si="2"/>
        <v>1274.49</v>
      </c>
    </row>
    <row r="306" spans="1:13">
      <c r="A306" s="246" t="s">
        <v>1459</v>
      </c>
      <c r="B306" s="236" t="s">
        <v>158</v>
      </c>
      <c r="C306" s="246" t="s">
        <v>1460</v>
      </c>
      <c r="D306" s="247"/>
      <c r="E306" s="248" t="s">
        <v>290</v>
      </c>
      <c r="F306" s="249"/>
      <c r="G306" s="262">
        <v>1274.49</v>
      </c>
      <c r="H306" s="249"/>
      <c r="I306" s="248">
        <v>0</v>
      </c>
      <c r="J306" s="249"/>
      <c r="K306" s="248" t="s">
        <v>3463</v>
      </c>
      <c r="L306" s="258" t="e">
        <f>VLOOKUP(A306,#REF!,3,0)</f>
        <v>#REF!</v>
      </c>
      <c r="M306" s="266">
        <f t="shared" si="2"/>
        <v>1274.49</v>
      </c>
    </row>
    <row r="307" spans="1:13">
      <c r="A307" s="250"/>
      <c r="B307" s="236" t="s">
        <v>158</v>
      </c>
      <c r="C307" s="250" t="s">
        <v>158</v>
      </c>
      <c r="D307" s="251"/>
      <c r="E307" s="251"/>
      <c r="F307" s="251"/>
      <c r="G307" s="251"/>
      <c r="H307" s="251"/>
      <c r="I307" s="251"/>
      <c r="J307" s="251"/>
      <c r="K307" s="251"/>
      <c r="L307" s="258"/>
      <c r="M307" s="266">
        <f t="shared" si="2"/>
        <v>0</v>
      </c>
    </row>
    <row r="308" spans="1:13">
      <c r="A308" s="242" t="s">
        <v>1468</v>
      </c>
      <c r="B308" s="236" t="s">
        <v>158</v>
      </c>
      <c r="C308" s="242" t="s">
        <v>1469</v>
      </c>
      <c r="D308" s="243"/>
      <c r="E308" s="244" t="s">
        <v>290</v>
      </c>
      <c r="F308" s="245"/>
      <c r="G308" s="261">
        <v>5859.35</v>
      </c>
      <c r="H308" s="245"/>
      <c r="I308" s="244">
        <v>0</v>
      </c>
      <c r="J308" s="245"/>
      <c r="K308" s="244" t="s">
        <v>3464</v>
      </c>
      <c r="L308" s="258" t="e">
        <f>VLOOKUP(A308,#REF!,3,0)</f>
        <v>#REF!</v>
      </c>
      <c r="M308" s="266">
        <f t="shared" si="2"/>
        <v>5859.35</v>
      </c>
    </row>
    <row r="309" spans="1:13">
      <c r="A309" s="242" t="s">
        <v>1473</v>
      </c>
      <c r="B309" s="236" t="s">
        <v>158</v>
      </c>
      <c r="C309" s="242" t="s">
        <v>1469</v>
      </c>
      <c r="D309" s="243"/>
      <c r="E309" s="244" t="s">
        <v>290</v>
      </c>
      <c r="F309" s="245"/>
      <c r="G309" s="261">
        <v>5859.35</v>
      </c>
      <c r="H309" s="245"/>
      <c r="I309" s="244">
        <v>0</v>
      </c>
      <c r="J309" s="245"/>
      <c r="K309" s="244" t="s">
        <v>3464</v>
      </c>
      <c r="L309" s="258" t="e">
        <f>VLOOKUP(A309,#REF!,3,0)</f>
        <v>#REF!</v>
      </c>
      <c r="M309" s="266">
        <f t="shared" si="2"/>
        <v>5859.35</v>
      </c>
    </row>
    <row r="310" spans="1:13">
      <c r="A310" s="242" t="s">
        <v>1474</v>
      </c>
      <c r="B310" s="236" t="s">
        <v>158</v>
      </c>
      <c r="C310" s="242" t="s">
        <v>1469</v>
      </c>
      <c r="D310" s="243"/>
      <c r="E310" s="244" t="s">
        <v>290</v>
      </c>
      <c r="F310" s="245"/>
      <c r="G310" s="261">
        <v>5859.35</v>
      </c>
      <c r="H310" s="245"/>
      <c r="I310" s="244">
        <v>0</v>
      </c>
      <c r="J310" s="245"/>
      <c r="K310" s="244" t="s">
        <v>3464</v>
      </c>
      <c r="L310" s="258" t="e">
        <f>VLOOKUP(A310,#REF!,3,0)</f>
        <v>#REF!</v>
      </c>
      <c r="M310" s="266">
        <f t="shared" si="2"/>
        <v>5859.35</v>
      </c>
    </row>
    <row r="311" spans="1:13">
      <c r="A311" s="242" t="s">
        <v>1480</v>
      </c>
      <c r="B311" s="236" t="s">
        <v>158</v>
      </c>
      <c r="C311" s="242" t="s">
        <v>1481</v>
      </c>
      <c r="D311" s="243"/>
      <c r="E311" s="244" t="s">
        <v>290</v>
      </c>
      <c r="F311" s="245"/>
      <c r="G311" s="261">
        <v>5859.35</v>
      </c>
      <c r="H311" s="245"/>
      <c r="I311" s="244">
        <v>0</v>
      </c>
      <c r="J311" s="245"/>
      <c r="K311" s="244" t="s">
        <v>3464</v>
      </c>
      <c r="L311" s="258" t="e">
        <f>VLOOKUP(A311,#REF!,3,0)</f>
        <v>#REF!</v>
      </c>
      <c r="M311" s="266">
        <f t="shared" si="2"/>
        <v>5859.35</v>
      </c>
    </row>
    <row r="312" spans="1:13">
      <c r="A312" s="246" t="s">
        <v>3465</v>
      </c>
      <c r="B312" s="236" t="s">
        <v>158</v>
      </c>
      <c r="C312" s="246" t="s">
        <v>1605</v>
      </c>
      <c r="D312" s="247"/>
      <c r="E312" s="248" t="s">
        <v>290</v>
      </c>
      <c r="F312" s="249"/>
      <c r="G312" s="262">
        <v>3366.37</v>
      </c>
      <c r="H312" s="249"/>
      <c r="I312" s="248">
        <v>0</v>
      </c>
      <c r="J312" s="249"/>
      <c r="K312" s="248" t="s">
        <v>3466</v>
      </c>
      <c r="L312" s="258" t="e">
        <f>VLOOKUP(A312,#REF!,3,0)</f>
        <v>#REF!</v>
      </c>
      <c r="M312" s="266">
        <f t="shared" si="2"/>
        <v>3366.37</v>
      </c>
    </row>
    <row r="313" spans="1:13">
      <c r="A313" s="246" t="s">
        <v>1490</v>
      </c>
      <c r="B313" s="236" t="s">
        <v>158</v>
      </c>
      <c r="C313" s="246" t="s">
        <v>1491</v>
      </c>
      <c r="D313" s="247"/>
      <c r="E313" s="248" t="s">
        <v>290</v>
      </c>
      <c r="F313" s="249"/>
      <c r="G313" s="262">
        <v>2492.98</v>
      </c>
      <c r="H313" s="249"/>
      <c r="I313" s="248">
        <v>0</v>
      </c>
      <c r="J313" s="249"/>
      <c r="K313" s="248" t="s">
        <v>3467</v>
      </c>
      <c r="L313" s="258" t="e">
        <f>VLOOKUP(A313,#REF!,3,0)</f>
        <v>#REF!</v>
      </c>
      <c r="M313" s="266">
        <f t="shared" si="2"/>
        <v>2492.98</v>
      </c>
    </row>
    <row r="314" spans="1:13">
      <c r="A314" s="250"/>
      <c r="B314" s="236" t="s">
        <v>158</v>
      </c>
      <c r="C314" s="250" t="s">
        <v>158</v>
      </c>
      <c r="D314" s="251"/>
      <c r="E314" s="251"/>
      <c r="F314" s="251"/>
      <c r="G314" s="251"/>
      <c r="H314" s="251"/>
      <c r="I314" s="251"/>
      <c r="J314" s="251"/>
      <c r="K314" s="251"/>
      <c r="L314" s="258"/>
      <c r="M314" s="266">
        <f t="shared" si="2"/>
        <v>0</v>
      </c>
    </row>
    <row r="315" spans="1:13">
      <c r="A315" s="242" t="s">
        <v>1519</v>
      </c>
      <c r="B315" s="236" t="s">
        <v>158</v>
      </c>
      <c r="C315" s="242" t="s">
        <v>1520</v>
      </c>
      <c r="D315" s="243"/>
      <c r="E315" s="244" t="s">
        <v>290</v>
      </c>
      <c r="F315" s="245"/>
      <c r="G315" s="244">
        <v>494.78</v>
      </c>
      <c r="H315" s="245"/>
      <c r="I315" s="244">
        <v>0</v>
      </c>
      <c r="J315" s="245"/>
      <c r="K315" s="244" t="s">
        <v>3468</v>
      </c>
      <c r="L315" s="258" t="e">
        <f>VLOOKUP(A315,#REF!,3,0)</f>
        <v>#REF!</v>
      </c>
      <c r="M315" s="266">
        <f t="shared" si="2"/>
        <v>494.78</v>
      </c>
    </row>
    <row r="316" spans="1:13">
      <c r="A316" s="242" t="s">
        <v>1524</v>
      </c>
      <c r="B316" s="236" t="s">
        <v>158</v>
      </c>
      <c r="C316" s="242" t="s">
        <v>1525</v>
      </c>
      <c r="D316" s="243"/>
      <c r="E316" s="244" t="s">
        <v>290</v>
      </c>
      <c r="F316" s="245"/>
      <c r="G316" s="244">
        <v>494.78</v>
      </c>
      <c r="H316" s="245"/>
      <c r="I316" s="244">
        <v>0</v>
      </c>
      <c r="J316" s="245"/>
      <c r="K316" s="244" t="s">
        <v>3468</v>
      </c>
      <c r="L316" s="258" t="e">
        <f>VLOOKUP(A316,#REF!,3,0)</f>
        <v>#REF!</v>
      </c>
      <c r="M316" s="266">
        <f t="shared" si="2"/>
        <v>494.78</v>
      </c>
    </row>
    <row r="317" spans="1:13">
      <c r="A317" s="242" t="s">
        <v>1526</v>
      </c>
      <c r="B317" s="236" t="s">
        <v>158</v>
      </c>
      <c r="C317" s="242" t="s">
        <v>1525</v>
      </c>
      <c r="D317" s="243"/>
      <c r="E317" s="244" t="s">
        <v>290</v>
      </c>
      <c r="F317" s="245"/>
      <c r="G317" s="244">
        <v>494.78</v>
      </c>
      <c r="H317" s="245"/>
      <c r="I317" s="244">
        <v>0</v>
      </c>
      <c r="J317" s="245"/>
      <c r="K317" s="244" t="s">
        <v>3468</v>
      </c>
      <c r="L317" s="258" t="e">
        <f>VLOOKUP(A317,#REF!,3,0)</f>
        <v>#REF!</v>
      </c>
      <c r="M317" s="266">
        <f t="shared" si="2"/>
        <v>494.78</v>
      </c>
    </row>
    <row r="318" spans="1:13">
      <c r="A318" s="242" t="s">
        <v>1527</v>
      </c>
      <c r="B318" s="236" t="s">
        <v>158</v>
      </c>
      <c r="C318" s="242" t="s">
        <v>1528</v>
      </c>
      <c r="D318" s="243"/>
      <c r="E318" s="244" t="s">
        <v>290</v>
      </c>
      <c r="F318" s="245"/>
      <c r="G318" s="244">
        <v>494.78</v>
      </c>
      <c r="H318" s="245"/>
      <c r="I318" s="244">
        <v>0</v>
      </c>
      <c r="J318" s="245"/>
      <c r="K318" s="244" t="s">
        <v>3468</v>
      </c>
      <c r="L318" s="258" t="e">
        <f>VLOOKUP(A318,#REF!,3,0)</f>
        <v>#REF!</v>
      </c>
      <c r="M318" s="266">
        <f t="shared" si="2"/>
        <v>494.78</v>
      </c>
    </row>
    <row r="319" spans="1:13">
      <c r="A319" s="246" t="s">
        <v>1532</v>
      </c>
      <c r="B319" s="236" t="s">
        <v>158</v>
      </c>
      <c r="C319" s="246" t="s">
        <v>1533</v>
      </c>
      <c r="D319" s="247"/>
      <c r="E319" s="248" t="s">
        <v>290</v>
      </c>
      <c r="F319" s="249"/>
      <c r="G319" s="248">
        <v>14.78</v>
      </c>
      <c r="H319" s="249"/>
      <c r="I319" s="248">
        <v>0</v>
      </c>
      <c r="J319" s="249"/>
      <c r="K319" s="248" t="s">
        <v>3469</v>
      </c>
      <c r="L319" s="258" t="e">
        <f>VLOOKUP(A319,#REF!,3,0)</f>
        <v>#REF!</v>
      </c>
      <c r="M319" s="266">
        <f t="shared" si="2"/>
        <v>14.78</v>
      </c>
    </row>
    <row r="320" spans="1:13">
      <c r="A320" s="246" t="s">
        <v>1535</v>
      </c>
      <c r="B320" s="236" t="s">
        <v>158</v>
      </c>
      <c r="C320" s="246" t="s">
        <v>1536</v>
      </c>
      <c r="D320" s="247"/>
      <c r="E320" s="248" t="s">
        <v>290</v>
      </c>
      <c r="F320" s="249"/>
      <c r="G320" s="248">
        <v>480</v>
      </c>
      <c r="H320" s="249"/>
      <c r="I320" s="248">
        <v>0</v>
      </c>
      <c r="J320" s="249"/>
      <c r="K320" s="248" t="s">
        <v>3470</v>
      </c>
      <c r="L320" s="294" t="s">
        <v>156</v>
      </c>
      <c r="M320" s="266">
        <f t="shared" si="2"/>
        <v>480</v>
      </c>
    </row>
    <row r="321" spans="1:13">
      <c r="A321" s="250"/>
      <c r="B321" s="236" t="s">
        <v>158</v>
      </c>
      <c r="C321" s="250" t="s">
        <v>158</v>
      </c>
      <c r="D321" s="251"/>
      <c r="E321" s="251"/>
      <c r="F321" s="251"/>
      <c r="G321" s="251"/>
      <c r="H321" s="251"/>
      <c r="I321" s="251"/>
      <c r="J321" s="251"/>
      <c r="K321" s="251"/>
      <c r="L321" s="258"/>
      <c r="M321" s="266">
        <f t="shared" si="2"/>
        <v>0</v>
      </c>
    </row>
    <row r="322" spans="1:13">
      <c r="A322" s="242" t="s">
        <v>1542</v>
      </c>
      <c r="B322" s="236" t="s">
        <v>158</v>
      </c>
      <c r="C322" s="242" t="s">
        <v>1543</v>
      </c>
      <c r="D322" s="243"/>
      <c r="E322" s="244" t="s">
        <v>290</v>
      </c>
      <c r="F322" s="245"/>
      <c r="G322" s="261">
        <v>5047.1899999999996</v>
      </c>
      <c r="H322" s="245"/>
      <c r="I322" s="244">
        <v>0</v>
      </c>
      <c r="J322" s="245"/>
      <c r="K322" s="244" t="s">
        <v>3471</v>
      </c>
      <c r="L322" s="258" t="e">
        <f>VLOOKUP(A322,#REF!,3,0)</f>
        <v>#REF!</v>
      </c>
      <c r="M322" s="266">
        <f t="shared" si="2"/>
        <v>5047.1899999999996</v>
      </c>
    </row>
    <row r="323" spans="1:13">
      <c r="A323" s="242" t="s">
        <v>1547</v>
      </c>
      <c r="B323" s="236" t="s">
        <v>158</v>
      </c>
      <c r="C323" s="242" t="s">
        <v>1543</v>
      </c>
      <c r="D323" s="243"/>
      <c r="E323" s="244" t="s">
        <v>290</v>
      </c>
      <c r="F323" s="245"/>
      <c r="G323" s="261">
        <v>5047.1899999999996</v>
      </c>
      <c r="H323" s="245"/>
      <c r="I323" s="244">
        <v>0</v>
      </c>
      <c r="J323" s="245"/>
      <c r="K323" s="244" t="s">
        <v>3471</v>
      </c>
      <c r="L323" s="258" t="e">
        <f>VLOOKUP(A323,#REF!,3,0)</f>
        <v>#REF!</v>
      </c>
      <c r="M323" s="266">
        <f t="shared" si="2"/>
        <v>5047.1899999999996</v>
      </c>
    </row>
    <row r="324" spans="1:13">
      <c r="A324" s="242" t="s">
        <v>1548</v>
      </c>
      <c r="B324" s="236" t="s">
        <v>158</v>
      </c>
      <c r="C324" s="242" t="s">
        <v>1543</v>
      </c>
      <c r="D324" s="243"/>
      <c r="E324" s="244" t="s">
        <v>290</v>
      </c>
      <c r="F324" s="245"/>
      <c r="G324" s="261">
        <v>5047.1899999999996</v>
      </c>
      <c r="H324" s="245"/>
      <c r="I324" s="244">
        <v>0</v>
      </c>
      <c r="J324" s="245"/>
      <c r="K324" s="244" t="s">
        <v>3471</v>
      </c>
      <c r="L324" s="258" t="e">
        <f>VLOOKUP(A324,#REF!,3,0)</f>
        <v>#REF!</v>
      </c>
      <c r="M324" s="266">
        <f t="shared" si="2"/>
        <v>5047.1899999999996</v>
      </c>
    </row>
    <row r="325" spans="1:13">
      <c r="A325" s="242" t="s">
        <v>1549</v>
      </c>
      <c r="B325" s="236" t="s">
        <v>158</v>
      </c>
      <c r="C325" s="242" t="s">
        <v>1550</v>
      </c>
      <c r="D325" s="243"/>
      <c r="E325" s="244" t="s">
        <v>290</v>
      </c>
      <c r="F325" s="245"/>
      <c r="G325" s="261">
        <v>4203.1899999999996</v>
      </c>
      <c r="H325" s="245"/>
      <c r="I325" s="244">
        <v>0</v>
      </c>
      <c r="J325" s="245"/>
      <c r="K325" s="244" t="s">
        <v>3472</v>
      </c>
      <c r="L325" s="258" t="e">
        <f>VLOOKUP(A325,#REF!,3,0)</f>
        <v>#REF!</v>
      </c>
      <c r="M325" s="266">
        <f t="shared" si="2"/>
        <v>4203.1899999999996</v>
      </c>
    </row>
    <row r="326" spans="1:13">
      <c r="A326" s="246" t="s">
        <v>1553</v>
      </c>
      <c r="B326" s="236" t="s">
        <v>158</v>
      </c>
      <c r="C326" s="246" t="s">
        <v>1554</v>
      </c>
      <c r="D326" s="247"/>
      <c r="E326" s="248" t="s">
        <v>290</v>
      </c>
      <c r="F326" s="249"/>
      <c r="G326" s="262">
        <v>4203.1899999999996</v>
      </c>
      <c r="H326" s="249"/>
      <c r="I326" s="248">
        <v>0</v>
      </c>
      <c r="J326" s="249"/>
      <c r="K326" s="248" t="s">
        <v>3472</v>
      </c>
      <c r="L326" s="258" t="e">
        <f>VLOOKUP(A326,#REF!,3,0)</f>
        <v>#REF!</v>
      </c>
      <c r="M326" s="266">
        <f t="shared" si="2"/>
        <v>4203.1899999999996</v>
      </c>
    </row>
    <row r="327" spans="1:13">
      <c r="A327" s="250"/>
      <c r="B327" s="236" t="s">
        <v>158</v>
      </c>
      <c r="C327" s="250" t="s">
        <v>158</v>
      </c>
      <c r="D327" s="251"/>
      <c r="E327" s="251"/>
      <c r="F327" s="251"/>
      <c r="G327" s="251"/>
      <c r="H327" s="251"/>
      <c r="I327" s="251"/>
      <c r="J327" s="251"/>
      <c r="K327" s="251"/>
      <c r="L327" s="258"/>
      <c r="M327" s="266">
        <f t="shared" si="2"/>
        <v>0</v>
      </c>
    </row>
    <row r="328" spans="1:13">
      <c r="A328" s="242" t="s">
        <v>1555</v>
      </c>
      <c r="B328" s="236" t="s">
        <v>158</v>
      </c>
      <c r="C328" s="242" t="s">
        <v>1556</v>
      </c>
      <c r="D328" s="243"/>
      <c r="E328" s="244" t="s">
        <v>290</v>
      </c>
      <c r="F328" s="245"/>
      <c r="G328" s="244">
        <v>844</v>
      </c>
      <c r="H328" s="245"/>
      <c r="I328" s="244">
        <v>0</v>
      </c>
      <c r="J328" s="245"/>
      <c r="K328" s="244" t="s">
        <v>3473</v>
      </c>
      <c r="L328" s="258" t="e">
        <f>VLOOKUP(A328,#REF!,3,0)</f>
        <v>#REF!</v>
      </c>
      <c r="M328" s="266">
        <f t="shared" si="2"/>
        <v>844</v>
      </c>
    </row>
    <row r="329" spans="1:13">
      <c r="A329" s="246" t="s">
        <v>1558</v>
      </c>
      <c r="B329" s="236" t="s">
        <v>158</v>
      </c>
      <c r="C329" s="246" t="s">
        <v>1559</v>
      </c>
      <c r="D329" s="247"/>
      <c r="E329" s="248" t="s">
        <v>290</v>
      </c>
      <c r="F329" s="249"/>
      <c r="G329" s="248">
        <v>844</v>
      </c>
      <c r="H329" s="249"/>
      <c r="I329" s="248">
        <v>0</v>
      </c>
      <c r="J329" s="249"/>
      <c r="K329" s="248" t="s">
        <v>3473</v>
      </c>
      <c r="L329" s="258" t="e">
        <f>VLOOKUP(A329,#REF!,3,0)</f>
        <v>#REF!</v>
      </c>
      <c r="M329" s="266">
        <f t="shared" si="2"/>
        <v>844</v>
      </c>
    </row>
    <row r="330" spans="1:13">
      <c r="A330" s="250"/>
      <c r="B330" s="236" t="s">
        <v>158</v>
      </c>
      <c r="C330" s="250" t="s">
        <v>158</v>
      </c>
      <c r="D330" s="251"/>
      <c r="E330" s="251"/>
      <c r="F330" s="251"/>
      <c r="G330" s="251"/>
      <c r="H330" s="251"/>
      <c r="I330" s="251"/>
      <c r="J330" s="251"/>
      <c r="K330" s="251"/>
      <c r="L330" s="258"/>
      <c r="M330" s="266">
        <f t="shared" si="2"/>
        <v>0</v>
      </c>
    </row>
    <row r="331" spans="1:13">
      <c r="A331" s="242" t="s">
        <v>1560</v>
      </c>
      <c r="B331" s="236" t="s">
        <v>158</v>
      </c>
      <c r="C331" s="242" t="s">
        <v>3474</v>
      </c>
      <c r="D331" s="243"/>
      <c r="E331" s="244" t="s">
        <v>290</v>
      </c>
      <c r="F331" s="245"/>
      <c r="G331" s="261">
        <v>38328.5</v>
      </c>
      <c r="H331" s="245"/>
      <c r="I331" s="261">
        <v>1721.6</v>
      </c>
      <c r="J331" s="245"/>
      <c r="K331" s="244" t="s">
        <v>3475</v>
      </c>
      <c r="L331" s="258" t="e">
        <f>VLOOKUP(A331,#REF!,3,0)</f>
        <v>#REF!</v>
      </c>
      <c r="M331" s="266">
        <f t="shared" si="2"/>
        <v>36606.9</v>
      </c>
    </row>
    <row r="332" spans="1:13">
      <c r="A332" s="242" t="s">
        <v>1566</v>
      </c>
      <c r="B332" s="236" t="s">
        <v>158</v>
      </c>
      <c r="C332" s="242" t="s">
        <v>3474</v>
      </c>
      <c r="D332" s="243"/>
      <c r="E332" s="244" t="s">
        <v>290</v>
      </c>
      <c r="F332" s="245"/>
      <c r="G332" s="261">
        <v>38328.5</v>
      </c>
      <c r="H332" s="245"/>
      <c r="I332" s="261">
        <v>1721.6</v>
      </c>
      <c r="J332" s="245"/>
      <c r="K332" s="244" t="s">
        <v>3475</v>
      </c>
      <c r="L332" s="258" t="e">
        <f>VLOOKUP(A332,#REF!,3,0)</f>
        <v>#REF!</v>
      </c>
      <c r="M332" s="266">
        <f t="shared" si="2"/>
        <v>36606.9</v>
      </c>
    </row>
    <row r="333" spans="1:13">
      <c r="A333" s="242" t="s">
        <v>1567</v>
      </c>
      <c r="B333" s="236" t="s">
        <v>158</v>
      </c>
      <c r="C333" s="242" t="s">
        <v>3474</v>
      </c>
      <c r="D333" s="243"/>
      <c r="E333" s="244" t="s">
        <v>290</v>
      </c>
      <c r="F333" s="245"/>
      <c r="G333" s="261">
        <v>38272.25</v>
      </c>
      <c r="H333" s="245"/>
      <c r="I333" s="261">
        <v>1721.6</v>
      </c>
      <c r="J333" s="245"/>
      <c r="K333" s="244" t="s">
        <v>3476</v>
      </c>
      <c r="L333" s="258" t="e">
        <f>VLOOKUP(A333,#REF!,3,0)</f>
        <v>#REF!</v>
      </c>
      <c r="M333" s="266">
        <f t="shared" si="2"/>
        <v>36550.65</v>
      </c>
    </row>
    <row r="334" spans="1:13">
      <c r="A334" s="242" t="s">
        <v>1571</v>
      </c>
      <c r="B334" s="236" t="s">
        <v>158</v>
      </c>
      <c r="C334" s="242" t="s">
        <v>3474</v>
      </c>
      <c r="D334" s="243"/>
      <c r="E334" s="244" t="s">
        <v>290</v>
      </c>
      <c r="F334" s="245"/>
      <c r="G334" s="261">
        <v>38272.25</v>
      </c>
      <c r="H334" s="245"/>
      <c r="I334" s="261">
        <v>1721.6</v>
      </c>
      <c r="J334" s="245"/>
      <c r="K334" s="244" t="s">
        <v>3476</v>
      </c>
      <c r="L334" s="258" t="e">
        <f>VLOOKUP(A334,#REF!,3,0)</f>
        <v>#REF!</v>
      </c>
      <c r="M334" s="266">
        <f t="shared" si="2"/>
        <v>36550.65</v>
      </c>
    </row>
    <row r="335" spans="1:13">
      <c r="A335" s="246" t="s">
        <v>1586</v>
      </c>
      <c r="B335" s="236" t="s">
        <v>158</v>
      </c>
      <c r="C335" s="246" t="s">
        <v>1587</v>
      </c>
      <c r="D335" s="247"/>
      <c r="E335" s="248" t="s">
        <v>290</v>
      </c>
      <c r="F335" s="249"/>
      <c r="G335" s="262">
        <v>7697</v>
      </c>
      <c r="H335" s="249"/>
      <c r="I335" s="248">
        <v>0</v>
      </c>
      <c r="J335" s="249"/>
      <c r="K335" s="248" t="s">
        <v>3477</v>
      </c>
      <c r="L335" s="258" t="e">
        <f>VLOOKUP(A335,#REF!,3,0)</f>
        <v>#REF!</v>
      </c>
      <c r="M335" s="266">
        <f t="shared" si="2"/>
        <v>7697</v>
      </c>
    </row>
    <row r="336" spans="1:13">
      <c r="A336" s="246" t="s">
        <v>1640</v>
      </c>
      <c r="B336" s="236" t="s">
        <v>158</v>
      </c>
      <c r="C336" s="246" t="s">
        <v>1641</v>
      </c>
      <c r="D336" s="247"/>
      <c r="E336" s="248" t="s">
        <v>290</v>
      </c>
      <c r="F336" s="249"/>
      <c r="G336" s="262">
        <v>1721.6</v>
      </c>
      <c r="H336" s="249"/>
      <c r="I336" s="262">
        <v>1721.6</v>
      </c>
      <c r="J336" s="249"/>
      <c r="K336" s="248" t="s">
        <v>290</v>
      </c>
      <c r="L336" s="258" t="e">
        <f>VLOOKUP(A336,#REF!,3,0)</f>
        <v>#REF!</v>
      </c>
      <c r="M336" s="266">
        <f t="shared" si="2"/>
        <v>0</v>
      </c>
    </row>
    <row r="337" spans="1:13">
      <c r="A337" s="246" t="s">
        <v>1643</v>
      </c>
      <c r="B337" s="236" t="s">
        <v>158</v>
      </c>
      <c r="C337" s="246" t="s">
        <v>1644</v>
      </c>
      <c r="D337" s="247"/>
      <c r="E337" s="248" t="s">
        <v>290</v>
      </c>
      <c r="F337" s="249"/>
      <c r="G337" s="262">
        <v>2420</v>
      </c>
      <c r="H337" s="249"/>
      <c r="I337" s="248">
        <v>0</v>
      </c>
      <c r="J337" s="249"/>
      <c r="K337" s="248" t="s">
        <v>3478</v>
      </c>
      <c r="L337" s="258" t="e">
        <f>VLOOKUP(A337,#REF!,3,0)</f>
        <v>#REF!</v>
      </c>
      <c r="M337" s="266">
        <f t="shared" ref="M337:M374" si="3">G337-I337</f>
        <v>2420</v>
      </c>
    </row>
    <row r="338" spans="1:13">
      <c r="A338" s="246" t="s">
        <v>1652</v>
      </c>
      <c r="B338" s="236" t="s">
        <v>158</v>
      </c>
      <c r="C338" s="246" t="s">
        <v>1653</v>
      </c>
      <c r="D338" s="247"/>
      <c r="E338" s="248" t="s">
        <v>290</v>
      </c>
      <c r="F338" s="249"/>
      <c r="G338" s="262">
        <v>3500</v>
      </c>
      <c r="H338" s="249"/>
      <c r="I338" s="248">
        <v>0</v>
      </c>
      <c r="J338" s="249"/>
      <c r="K338" s="248" t="s">
        <v>2418</v>
      </c>
      <c r="L338" s="258" t="e">
        <f>VLOOKUP(A338,#REF!,3,0)</f>
        <v>#REF!</v>
      </c>
      <c r="M338" s="266">
        <f t="shared" si="3"/>
        <v>3500</v>
      </c>
    </row>
    <row r="339" spans="1:13">
      <c r="A339" s="246" t="s">
        <v>1690</v>
      </c>
      <c r="B339" s="236" t="s">
        <v>158</v>
      </c>
      <c r="C339" s="246" t="s">
        <v>1691</v>
      </c>
      <c r="D339" s="247"/>
      <c r="E339" s="248" t="s">
        <v>290</v>
      </c>
      <c r="F339" s="249"/>
      <c r="G339" s="262">
        <v>6650</v>
      </c>
      <c r="H339" s="249"/>
      <c r="I339" s="248">
        <v>0</v>
      </c>
      <c r="J339" s="249"/>
      <c r="K339" s="248" t="s">
        <v>3479</v>
      </c>
      <c r="L339" s="258" t="e">
        <f>VLOOKUP(A339,#REF!,3,0)</f>
        <v>#REF!</v>
      </c>
      <c r="M339" s="266">
        <f t="shared" si="3"/>
        <v>6650</v>
      </c>
    </row>
    <row r="340" spans="1:13">
      <c r="A340" s="246" t="s">
        <v>1699</v>
      </c>
      <c r="B340" s="236" t="s">
        <v>158</v>
      </c>
      <c r="C340" s="246" t="s">
        <v>1700</v>
      </c>
      <c r="D340" s="247"/>
      <c r="E340" s="248" t="s">
        <v>290</v>
      </c>
      <c r="F340" s="249"/>
      <c r="G340" s="262">
        <v>7770</v>
      </c>
      <c r="H340" s="249"/>
      <c r="I340" s="248">
        <v>0</v>
      </c>
      <c r="J340" s="249"/>
      <c r="K340" s="248" t="s">
        <v>3480</v>
      </c>
      <c r="L340" s="258" t="e">
        <f>VLOOKUP(A340,#REF!,3,0)</f>
        <v>#REF!</v>
      </c>
      <c r="M340" s="266">
        <f t="shared" si="3"/>
        <v>7770</v>
      </c>
    </row>
    <row r="341" spans="1:13">
      <c r="A341" s="246" t="s">
        <v>3481</v>
      </c>
      <c r="B341" s="236" t="s">
        <v>158</v>
      </c>
      <c r="C341" s="246" t="s">
        <v>1491</v>
      </c>
      <c r="D341" s="247"/>
      <c r="E341" s="248" t="s">
        <v>290</v>
      </c>
      <c r="F341" s="249"/>
      <c r="G341" s="262">
        <v>5384</v>
      </c>
      <c r="H341" s="249"/>
      <c r="I341" s="248">
        <v>0</v>
      </c>
      <c r="J341" s="249"/>
      <c r="K341" s="248" t="s">
        <v>3482</v>
      </c>
      <c r="L341" s="258" t="e">
        <f>VLOOKUP(A341,#REF!,3,0)</f>
        <v>#REF!</v>
      </c>
      <c r="M341" s="266">
        <f t="shared" si="3"/>
        <v>5384</v>
      </c>
    </row>
    <row r="342" spans="1:13">
      <c r="A342" s="246" t="s">
        <v>3483</v>
      </c>
      <c r="B342" s="236" t="s">
        <v>158</v>
      </c>
      <c r="C342" s="246" t="s">
        <v>3484</v>
      </c>
      <c r="D342" s="247"/>
      <c r="E342" s="248" t="s">
        <v>290</v>
      </c>
      <c r="F342" s="249"/>
      <c r="G342" s="262">
        <v>3129.65</v>
      </c>
      <c r="H342" s="249"/>
      <c r="I342" s="248">
        <v>0</v>
      </c>
      <c r="J342" s="249"/>
      <c r="K342" s="248" t="s">
        <v>3485</v>
      </c>
      <c r="L342" s="258" t="e">
        <f>VLOOKUP(A342,#REF!,3,0)</f>
        <v>#REF!</v>
      </c>
      <c r="M342" s="266">
        <f t="shared" si="3"/>
        <v>3129.65</v>
      </c>
    </row>
    <row r="343" spans="1:13">
      <c r="A343" s="242"/>
      <c r="B343" s="236" t="s">
        <v>158</v>
      </c>
      <c r="C343" s="242" t="s">
        <v>158</v>
      </c>
      <c r="D343" s="243"/>
      <c r="E343" s="243"/>
      <c r="F343" s="243"/>
      <c r="G343" s="243"/>
      <c r="H343" s="243"/>
      <c r="I343" s="243"/>
      <c r="J343" s="243"/>
      <c r="K343" s="243"/>
      <c r="L343" s="258"/>
      <c r="M343" s="266">
        <f t="shared" si="3"/>
        <v>0</v>
      </c>
    </row>
    <row r="344" spans="1:13">
      <c r="A344" s="242" t="s">
        <v>1726</v>
      </c>
      <c r="B344" s="236" t="s">
        <v>158</v>
      </c>
      <c r="C344" s="242" t="s">
        <v>1727</v>
      </c>
      <c r="D344" s="243"/>
      <c r="E344" s="244" t="s">
        <v>290</v>
      </c>
      <c r="F344" s="245"/>
      <c r="G344" s="244">
        <v>56.25</v>
      </c>
      <c r="H344" s="245"/>
      <c r="I344" s="244">
        <v>0</v>
      </c>
      <c r="J344" s="245"/>
      <c r="K344" s="244" t="s">
        <v>3486</v>
      </c>
      <c r="L344" s="258" t="e">
        <f>VLOOKUP(A344,#REF!,3,0)</f>
        <v>#REF!</v>
      </c>
      <c r="M344" s="266">
        <f t="shared" si="3"/>
        <v>56.25</v>
      </c>
    </row>
    <row r="345" spans="1:13">
      <c r="A345" s="242" t="s">
        <v>1731</v>
      </c>
      <c r="B345" s="236" t="s">
        <v>158</v>
      </c>
      <c r="C345" s="242" t="s">
        <v>1727</v>
      </c>
      <c r="D345" s="243"/>
      <c r="E345" s="244" t="s">
        <v>290</v>
      </c>
      <c r="F345" s="245"/>
      <c r="G345" s="244">
        <v>56.25</v>
      </c>
      <c r="H345" s="245"/>
      <c r="I345" s="244">
        <v>0</v>
      </c>
      <c r="J345" s="245"/>
      <c r="K345" s="244" t="s">
        <v>3486</v>
      </c>
      <c r="L345" s="258" t="e">
        <f>VLOOKUP(A345,#REF!,3,0)</f>
        <v>#REF!</v>
      </c>
      <c r="M345" s="266">
        <f t="shared" si="3"/>
        <v>56.25</v>
      </c>
    </row>
    <row r="346" spans="1:13">
      <c r="A346" s="246" t="s">
        <v>1732</v>
      </c>
      <c r="B346" s="236" t="s">
        <v>158</v>
      </c>
      <c r="C346" s="246" t="s">
        <v>1733</v>
      </c>
      <c r="D346" s="247"/>
      <c r="E346" s="248" t="s">
        <v>290</v>
      </c>
      <c r="F346" s="249"/>
      <c r="G346" s="248">
        <v>28.02</v>
      </c>
      <c r="H346" s="249"/>
      <c r="I346" s="248">
        <v>0</v>
      </c>
      <c r="J346" s="249"/>
      <c r="K346" s="248" t="s">
        <v>3487</v>
      </c>
      <c r="L346" s="258" t="e">
        <f>VLOOKUP(A346,#REF!,3,0)</f>
        <v>#REF!</v>
      </c>
      <c r="M346" s="266">
        <f t="shared" si="3"/>
        <v>28.02</v>
      </c>
    </row>
    <row r="347" spans="1:13">
      <c r="A347" s="246" t="s">
        <v>1737</v>
      </c>
      <c r="B347" s="236" t="s">
        <v>158</v>
      </c>
      <c r="C347" s="246" t="s">
        <v>1738</v>
      </c>
      <c r="D347" s="247"/>
      <c r="E347" s="248" t="s">
        <v>290</v>
      </c>
      <c r="F347" s="249"/>
      <c r="G347" s="248">
        <v>28.23</v>
      </c>
      <c r="H347" s="249"/>
      <c r="I347" s="248">
        <v>0</v>
      </c>
      <c r="J347" s="249"/>
      <c r="K347" s="248" t="s">
        <v>3488</v>
      </c>
      <c r="L347" s="258" t="e">
        <f>VLOOKUP(A347,#REF!,3,0)</f>
        <v>#REF!</v>
      </c>
      <c r="M347" s="266">
        <f t="shared" si="3"/>
        <v>28.23</v>
      </c>
    </row>
    <row r="348" spans="1:13">
      <c r="A348" s="250"/>
      <c r="B348" s="236" t="s">
        <v>158</v>
      </c>
      <c r="C348" s="250" t="s">
        <v>158</v>
      </c>
      <c r="D348" s="251"/>
      <c r="E348" s="251"/>
      <c r="F348" s="251"/>
      <c r="G348" s="251"/>
      <c r="H348" s="251"/>
      <c r="I348" s="251"/>
      <c r="J348" s="251"/>
      <c r="K348" s="251"/>
      <c r="L348" s="258"/>
      <c r="M348" s="266">
        <f t="shared" si="3"/>
        <v>0</v>
      </c>
    </row>
    <row r="349" spans="1:13">
      <c r="A349" s="238" t="s">
        <v>257</v>
      </c>
      <c r="B349" s="238" t="s">
        <v>258</v>
      </c>
      <c r="C349" s="239"/>
      <c r="D349" s="239"/>
      <c r="E349" s="240" t="s">
        <v>259</v>
      </c>
      <c r="F349" s="241"/>
      <c r="G349" s="240" t="s">
        <v>260</v>
      </c>
      <c r="H349" s="241"/>
      <c r="I349" s="240" t="s">
        <v>261</v>
      </c>
      <c r="J349" s="241"/>
      <c r="K349" s="240" t="s">
        <v>262</v>
      </c>
      <c r="L349" s="258" t="e">
        <f>VLOOKUP(A349,#REF!,3,0)</f>
        <v>#REF!</v>
      </c>
      <c r="M349" s="266" t="e">
        <f t="shared" si="3"/>
        <v>#VALUE!</v>
      </c>
    </row>
    <row r="350" spans="1:13">
      <c r="A350" s="242" t="s">
        <v>3489</v>
      </c>
      <c r="B350" s="236" t="s">
        <v>158</v>
      </c>
      <c r="C350" s="242" t="s">
        <v>3490</v>
      </c>
      <c r="D350" s="243"/>
      <c r="E350" s="244" t="s">
        <v>290</v>
      </c>
      <c r="F350" s="245"/>
      <c r="G350" s="244">
        <v>34.229999999999997</v>
      </c>
      <c r="H350" s="245"/>
      <c r="I350" s="244">
        <v>0</v>
      </c>
      <c r="J350" s="245"/>
      <c r="K350" s="244" t="s">
        <v>3491</v>
      </c>
      <c r="L350" s="258" t="e">
        <f>VLOOKUP(A350,#REF!,3,0)</f>
        <v>#REF!</v>
      </c>
      <c r="M350" s="266">
        <f t="shared" si="3"/>
        <v>34.229999999999997</v>
      </c>
    </row>
    <row r="351" spans="1:13">
      <c r="A351" s="242" t="s">
        <v>3492</v>
      </c>
      <c r="B351" s="236" t="s">
        <v>158</v>
      </c>
      <c r="C351" s="242" t="s">
        <v>3490</v>
      </c>
      <c r="D351" s="243"/>
      <c r="E351" s="244" t="s">
        <v>290</v>
      </c>
      <c r="F351" s="245"/>
      <c r="G351" s="244">
        <v>34.229999999999997</v>
      </c>
      <c r="H351" s="245"/>
      <c r="I351" s="244">
        <v>0</v>
      </c>
      <c r="J351" s="245"/>
      <c r="K351" s="244" t="s">
        <v>3491</v>
      </c>
      <c r="L351" s="258" t="e">
        <f>VLOOKUP(A351,#REF!,3,0)</f>
        <v>#REF!</v>
      </c>
      <c r="M351" s="266">
        <f t="shared" si="3"/>
        <v>34.229999999999997</v>
      </c>
    </row>
    <row r="352" spans="1:13">
      <c r="A352" s="242" t="s">
        <v>3493</v>
      </c>
      <c r="B352" s="236" t="s">
        <v>158</v>
      </c>
      <c r="C352" s="242" t="s">
        <v>1727</v>
      </c>
      <c r="D352" s="243"/>
      <c r="E352" s="244" t="s">
        <v>290</v>
      </c>
      <c r="F352" s="245"/>
      <c r="G352" s="244">
        <v>34.229999999999997</v>
      </c>
      <c r="H352" s="245"/>
      <c r="I352" s="244">
        <v>0</v>
      </c>
      <c r="J352" s="245"/>
      <c r="K352" s="244" t="s">
        <v>3491</v>
      </c>
      <c r="L352" s="258" t="e">
        <f>VLOOKUP(A352,#REF!,3,0)</f>
        <v>#REF!</v>
      </c>
      <c r="M352" s="266">
        <f t="shared" si="3"/>
        <v>34.229999999999997</v>
      </c>
    </row>
    <row r="353" spans="1:13">
      <c r="A353" s="242" t="s">
        <v>3494</v>
      </c>
      <c r="B353" s="236" t="s">
        <v>158</v>
      </c>
      <c r="C353" s="242" t="s">
        <v>1727</v>
      </c>
      <c r="D353" s="243"/>
      <c r="E353" s="244" t="s">
        <v>290</v>
      </c>
      <c r="F353" s="245"/>
      <c r="G353" s="244">
        <v>34.229999999999997</v>
      </c>
      <c r="H353" s="245"/>
      <c r="I353" s="244">
        <v>0</v>
      </c>
      <c r="J353" s="245"/>
      <c r="K353" s="244" t="s">
        <v>3491</v>
      </c>
      <c r="L353" s="258" t="e">
        <f>VLOOKUP(A353,#REF!,3,0)</f>
        <v>#REF!</v>
      </c>
      <c r="M353" s="266">
        <f t="shared" si="3"/>
        <v>34.229999999999997</v>
      </c>
    </row>
    <row r="354" spans="1:13">
      <c r="A354" s="246" t="s">
        <v>3495</v>
      </c>
      <c r="B354" s="236" t="s">
        <v>158</v>
      </c>
      <c r="C354" s="246" t="s">
        <v>1733</v>
      </c>
      <c r="D354" s="247"/>
      <c r="E354" s="248" t="s">
        <v>290</v>
      </c>
      <c r="F354" s="249"/>
      <c r="G354" s="248">
        <v>34.229999999999997</v>
      </c>
      <c r="H354" s="249"/>
      <c r="I354" s="248">
        <v>0</v>
      </c>
      <c r="J354" s="249"/>
      <c r="K354" s="248" t="s">
        <v>3491</v>
      </c>
      <c r="L354" s="258" t="e">
        <f>VLOOKUP(A354,#REF!,3,0)</f>
        <v>#REF!</v>
      </c>
      <c r="M354" s="266">
        <f t="shared" si="3"/>
        <v>34.229999999999997</v>
      </c>
    </row>
    <row r="355" spans="1:13">
      <c r="A355" s="250"/>
      <c r="B355" s="236" t="s">
        <v>158</v>
      </c>
      <c r="C355" s="250" t="s">
        <v>158</v>
      </c>
      <c r="D355" s="251"/>
      <c r="E355" s="251"/>
      <c r="F355" s="251"/>
      <c r="G355" s="251"/>
      <c r="H355" s="251"/>
      <c r="I355" s="251"/>
      <c r="J355" s="251"/>
      <c r="K355" s="251"/>
      <c r="L355" s="258"/>
      <c r="M355" s="266">
        <f t="shared" si="3"/>
        <v>0</v>
      </c>
    </row>
    <row r="356" spans="1:13">
      <c r="A356" s="242" t="s">
        <v>1744</v>
      </c>
      <c r="B356" s="236" t="s">
        <v>158</v>
      </c>
      <c r="C356" s="242" t="s">
        <v>1745</v>
      </c>
      <c r="D356" s="243"/>
      <c r="E356" s="244" t="s">
        <v>290</v>
      </c>
      <c r="F356" s="245"/>
      <c r="G356" s="261">
        <v>2170</v>
      </c>
      <c r="H356" s="245"/>
      <c r="I356" s="244">
        <v>0</v>
      </c>
      <c r="J356" s="245"/>
      <c r="K356" s="244" t="s">
        <v>3496</v>
      </c>
      <c r="L356" s="258" t="e">
        <f>VLOOKUP(A356,#REF!,3,0)</f>
        <v>#REF!</v>
      </c>
      <c r="M356" s="266">
        <f t="shared" si="3"/>
        <v>2170</v>
      </c>
    </row>
    <row r="357" spans="1:13">
      <c r="A357" s="242" t="s">
        <v>1748</v>
      </c>
      <c r="B357" s="236" t="s">
        <v>158</v>
      </c>
      <c r="C357" s="242" t="s">
        <v>1745</v>
      </c>
      <c r="D357" s="243"/>
      <c r="E357" s="244" t="s">
        <v>290</v>
      </c>
      <c r="F357" s="245"/>
      <c r="G357" s="261">
        <v>2170</v>
      </c>
      <c r="H357" s="245"/>
      <c r="I357" s="244">
        <v>0</v>
      </c>
      <c r="J357" s="245"/>
      <c r="K357" s="244" t="s">
        <v>3496</v>
      </c>
      <c r="L357" s="258" t="e">
        <f>VLOOKUP(A357,#REF!,3,0)</f>
        <v>#REF!</v>
      </c>
      <c r="M357" s="266">
        <f t="shared" si="3"/>
        <v>2170</v>
      </c>
    </row>
    <row r="358" spans="1:13">
      <c r="A358" s="242" t="s">
        <v>1749</v>
      </c>
      <c r="B358" s="236" t="s">
        <v>158</v>
      </c>
      <c r="C358" s="242" t="s">
        <v>1745</v>
      </c>
      <c r="D358" s="243"/>
      <c r="E358" s="244" t="s">
        <v>290</v>
      </c>
      <c r="F358" s="245"/>
      <c r="G358" s="261">
        <v>2170</v>
      </c>
      <c r="H358" s="245"/>
      <c r="I358" s="244">
        <v>0</v>
      </c>
      <c r="J358" s="245"/>
      <c r="K358" s="244" t="s">
        <v>3496</v>
      </c>
      <c r="L358" s="258" t="e">
        <f>VLOOKUP(A358,#REF!,3,0)</f>
        <v>#REF!</v>
      </c>
      <c r="M358" s="266">
        <f t="shared" si="3"/>
        <v>2170</v>
      </c>
    </row>
    <row r="359" spans="1:13">
      <c r="A359" s="242" t="s">
        <v>1750</v>
      </c>
      <c r="B359" s="236" t="s">
        <v>158</v>
      </c>
      <c r="C359" s="242" t="s">
        <v>1745</v>
      </c>
      <c r="D359" s="243"/>
      <c r="E359" s="244" t="s">
        <v>290</v>
      </c>
      <c r="F359" s="245"/>
      <c r="G359" s="261">
        <v>2170</v>
      </c>
      <c r="H359" s="245"/>
      <c r="I359" s="244">
        <v>0</v>
      </c>
      <c r="J359" s="245"/>
      <c r="K359" s="244" t="s">
        <v>3496</v>
      </c>
      <c r="L359" s="258" t="e">
        <f>VLOOKUP(A359,#REF!,3,0)</f>
        <v>#REF!</v>
      </c>
      <c r="M359" s="266">
        <f t="shared" si="3"/>
        <v>2170</v>
      </c>
    </row>
    <row r="360" spans="1:13">
      <c r="A360" s="246" t="s">
        <v>1751</v>
      </c>
      <c r="B360" s="236" t="s">
        <v>158</v>
      </c>
      <c r="C360" s="246" t="s">
        <v>1752</v>
      </c>
      <c r="D360" s="247"/>
      <c r="E360" s="248" t="s">
        <v>290</v>
      </c>
      <c r="F360" s="249"/>
      <c r="G360" s="262">
        <v>2170</v>
      </c>
      <c r="H360" s="249"/>
      <c r="I360" s="248">
        <v>0</v>
      </c>
      <c r="J360" s="249"/>
      <c r="K360" s="248" t="s">
        <v>3496</v>
      </c>
      <c r="L360" s="258" t="e">
        <f>VLOOKUP(A360,#REF!,3,0)</f>
        <v>#REF!</v>
      </c>
      <c r="M360" s="266">
        <f t="shared" si="3"/>
        <v>2170</v>
      </c>
    </row>
    <row r="361" spans="1:13">
      <c r="A361" s="250"/>
      <c r="B361" s="236" t="s">
        <v>158</v>
      </c>
      <c r="C361" s="250" t="s">
        <v>158</v>
      </c>
      <c r="D361" s="251"/>
      <c r="E361" s="251"/>
      <c r="F361" s="251"/>
      <c r="G361" s="251"/>
      <c r="H361" s="251"/>
      <c r="I361" s="251"/>
      <c r="J361" s="251"/>
      <c r="K361" s="251"/>
      <c r="L361" s="258"/>
      <c r="M361" s="266">
        <f t="shared" si="3"/>
        <v>0</v>
      </c>
    </row>
    <row r="362" spans="1:13">
      <c r="A362" s="242" t="s">
        <v>1753</v>
      </c>
      <c r="B362" s="236" t="s">
        <v>158</v>
      </c>
      <c r="C362" s="242" t="s">
        <v>1754</v>
      </c>
      <c r="D362" s="243"/>
      <c r="E362" s="244" t="s">
        <v>290</v>
      </c>
      <c r="F362" s="245"/>
      <c r="G362" s="261">
        <v>9146.2800000000007</v>
      </c>
      <c r="H362" s="245"/>
      <c r="I362" s="244">
        <v>0</v>
      </c>
      <c r="J362" s="245"/>
      <c r="K362" s="244" t="s">
        <v>3497</v>
      </c>
      <c r="L362" s="258" t="e">
        <f>VLOOKUP(A362,#REF!,3,0)</f>
        <v>#REF!</v>
      </c>
      <c r="M362" s="266">
        <f t="shared" si="3"/>
        <v>9146.2800000000007</v>
      </c>
    </row>
    <row r="363" spans="1:13">
      <c r="A363" s="242" t="s">
        <v>1757</v>
      </c>
      <c r="B363" s="236" t="s">
        <v>158</v>
      </c>
      <c r="C363" s="242" t="s">
        <v>1754</v>
      </c>
      <c r="D363" s="243"/>
      <c r="E363" s="244" t="s">
        <v>290</v>
      </c>
      <c r="F363" s="245"/>
      <c r="G363" s="261">
        <v>9146.2800000000007</v>
      </c>
      <c r="H363" s="245"/>
      <c r="I363" s="244">
        <v>0</v>
      </c>
      <c r="J363" s="245"/>
      <c r="K363" s="244" t="s">
        <v>3497</v>
      </c>
      <c r="L363" s="258" t="e">
        <f>VLOOKUP(A363,#REF!,3,0)</f>
        <v>#REF!</v>
      </c>
      <c r="M363" s="266">
        <f t="shared" si="3"/>
        <v>9146.2800000000007</v>
      </c>
    </row>
    <row r="364" spans="1:13">
      <c r="A364" s="242" t="s">
        <v>1758</v>
      </c>
      <c r="B364" s="236" t="s">
        <v>158</v>
      </c>
      <c r="C364" s="242" t="s">
        <v>1754</v>
      </c>
      <c r="D364" s="243"/>
      <c r="E364" s="244" t="s">
        <v>290</v>
      </c>
      <c r="F364" s="245"/>
      <c r="G364" s="261">
        <v>9146.2800000000007</v>
      </c>
      <c r="H364" s="245"/>
      <c r="I364" s="244">
        <v>0</v>
      </c>
      <c r="J364" s="245"/>
      <c r="K364" s="244" t="s">
        <v>3497</v>
      </c>
      <c r="L364" s="258" t="e">
        <f>VLOOKUP(A364,#REF!,3,0)</f>
        <v>#REF!</v>
      </c>
      <c r="M364" s="266">
        <f t="shared" si="3"/>
        <v>9146.2800000000007</v>
      </c>
    </row>
    <row r="365" spans="1:13">
      <c r="A365" s="242" t="s">
        <v>1759</v>
      </c>
      <c r="B365" s="236" t="s">
        <v>158</v>
      </c>
      <c r="C365" s="242" t="s">
        <v>1754</v>
      </c>
      <c r="D365" s="243"/>
      <c r="E365" s="244" t="s">
        <v>290</v>
      </c>
      <c r="F365" s="245"/>
      <c r="G365" s="261">
        <v>9146.2800000000007</v>
      </c>
      <c r="H365" s="245"/>
      <c r="I365" s="244">
        <v>0</v>
      </c>
      <c r="J365" s="245"/>
      <c r="K365" s="244" t="s">
        <v>3497</v>
      </c>
      <c r="L365" s="258" t="e">
        <f>VLOOKUP(A365,#REF!,3,0)</f>
        <v>#REF!</v>
      </c>
      <c r="M365" s="266">
        <f t="shared" si="3"/>
        <v>9146.2800000000007</v>
      </c>
    </row>
    <row r="366" spans="1:13">
      <c r="A366" s="246" t="s">
        <v>1760</v>
      </c>
      <c r="B366" s="236" t="s">
        <v>158</v>
      </c>
      <c r="C366" s="246" t="s">
        <v>1761</v>
      </c>
      <c r="D366" s="247"/>
      <c r="E366" s="248" t="s">
        <v>290</v>
      </c>
      <c r="F366" s="249"/>
      <c r="G366" s="262">
        <v>9057.58</v>
      </c>
      <c r="H366" s="249"/>
      <c r="I366" s="248">
        <v>0</v>
      </c>
      <c r="J366" s="249"/>
      <c r="K366" s="248" t="s">
        <v>3498</v>
      </c>
      <c r="L366" s="258" t="e">
        <f>VLOOKUP(A366,#REF!,3,0)</f>
        <v>#REF!</v>
      </c>
      <c r="M366" s="266">
        <f t="shared" si="3"/>
        <v>9057.58</v>
      </c>
    </row>
    <row r="367" spans="1:13">
      <c r="A367" s="246" t="s">
        <v>1765</v>
      </c>
      <c r="B367" s="236" t="s">
        <v>158</v>
      </c>
      <c r="C367" s="246" t="s">
        <v>1766</v>
      </c>
      <c r="D367" s="247"/>
      <c r="E367" s="248" t="s">
        <v>290</v>
      </c>
      <c r="F367" s="249"/>
      <c r="G367" s="248">
        <v>88.7</v>
      </c>
      <c r="H367" s="249"/>
      <c r="I367" s="248">
        <v>0</v>
      </c>
      <c r="J367" s="249"/>
      <c r="K367" s="248" t="s">
        <v>3499</v>
      </c>
      <c r="L367" s="258" t="e">
        <f>VLOOKUP(A367,#REF!,3,0)</f>
        <v>#REF!</v>
      </c>
      <c r="M367" s="266">
        <f t="shared" si="3"/>
        <v>88.7</v>
      </c>
    </row>
    <row r="368" spans="1:13">
      <c r="A368" s="242"/>
      <c r="B368" s="236" t="s">
        <v>158</v>
      </c>
      <c r="C368" s="242" t="s">
        <v>158</v>
      </c>
      <c r="D368" s="243"/>
      <c r="E368" s="243"/>
      <c r="F368" s="243"/>
      <c r="G368" s="243"/>
      <c r="H368" s="243"/>
      <c r="I368" s="243"/>
      <c r="J368" s="243"/>
      <c r="K368" s="243"/>
      <c r="L368" s="258"/>
      <c r="M368" s="266">
        <f t="shared" si="3"/>
        <v>0</v>
      </c>
    </row>
    <row r="369" spans="1:13">
      <c r="A369" s="242" t="s">
        <v>1776</v>
      </c>
      <c r="B369" s="236" t="s">
        <v>158</v>
      </c>
      <c r="C369" s="242" t="s">
        <v>1777</v>
      </c>
      <c r="D369" s="243"/>
      <c r="E369" s="244" t="s">
        <v>290</v>
      </c>
      <c r="F369" s="245"/>
      <c r="G369" s="261">
        <v>17463.98</v>
      </c>
      <c r="H369" s="245"/>
      <c r="I369" s="244">
        <v>0</v>
      </c>
      <c r="J369" s="245"/>
      <c r="K369" s="244" t="s">
        <v>3500</v>
      </c>
      <c r="L369" s="258" t="e">
        <f>VLOOKUP(A369,#REF!,3,0)</f>
        <v>#REF!</v>
      </c>
      <c r="M369" s="266">
        <f t="shared" si="3"/>
        <v>17463.98</v>
      </c>
    </row>
    <row r="370" spans="1:13">
      <c r="A370" s="242" t="s">
        <v>1781</v>
      </c>
      <c r="B370" s="236" t="s">
        <v>158</v>
      </c>
      <c r="C370" s="242" t="s">
        <v>1782</v>
      </c>
      <c r="D370" s="243"/>
      <c r="E370" s="244" t="s">
        <v>290</v>
      </c>
      <c r="F370" s="245"/>
      <c r="G370" s="261">
        <v>17463.98</v>
      </c>
      <c r="H370" s="245"/>
      <c r="I370" s="244">
        <v>0</v>
      </c>
      <c r="J370" s="245"/>
      <c r="K370" s="244" t="s">
        <v>3500</v>
      </c>
      <c r="L370" s="258" t="e">
        <f>VLOOKUP(A370,#REF!,3,0)</f>
        <v>#REF!</v>
      </c>
      <c r="M370" s="266">
        <f t="shared" si="3"/>
        <v>17463.98</v>
      </c>
    </row>
    <row r="371" spans="1:13">
      <c r="A371" s="242" t="s">
        <v>1783</v>
      </c>
      <c r="B371" s="236" t="s">
        <v>158</v>
      </c>
      <c r="C371" s="242" t="s">
        <v>1782</v>
      </c>
      <c r="D371" s="243"/>
      <c r="E371" s="244" t="s">
        <v>290</v>
      </c>
      <c r="F371" s="245"/>
      <c r="G371" s="261">
        <v>17463.98</v>
      </c>
      <c r="H371" s="245"/>
      <c r="I371" s="244">
        <v>0</v>
      </c>
      <c r="J371" s="245"/>
      <c r="K371" s="244" t="s">
        <v>3500</v>
      </c>
      <c r="L371" s="258" t="e">
        <f>VLOOKUP(A371,#REF!,3,0)</f>
        <v>#REF!</v>
      </c>
      <c r="M371" s="266">
        <f t="shared" si="3"/>
        <v>17463.98</v>
      </c>
    </row>
    <row r="372" spans="1:13">
      <c r="A372" s="242" t="s">
        <v>1784</v>
      </c>
      <c r="B372" s="236" t="s">
        <v>158</v>
      </c>
      <c r="C372" s="242" t="s">
        <v>1782</v>
      </c>
      <c r="D372" s="243"/>
      <c r="E372" s="244" t="s">
        <v>290</v>
      </c>
      <c r="F372" s="245"/>
      <c r="G372" s="261">
        <v>17463.98</v>
      </c>
      <c r="H372" s="245"/>
      <c r="I372" s="244">
        <v>0</v>
      </c>
      <c r="J372" s="245"/>
      <c r="K372" s="244" t="s">
        <v>3500</v>
      </c>
      <c r="L372" s="258" t="e">
        <f>VLOOKUP(A372,#REF!,3,0)</f>
        <v>#REF!</v>
      </c>
      <c r="M372" s="266">
        <f t="shared" si="3"/>
        <v>17463.98</v>
      </c>
    </row>
    <row r="373" spans="1:13">
      <c r="A373" s="246" t="s">
        <v>1785</v>
      </c>
      <c r="B373" s="236" t="s">
        <v>158</v>
      </c>
      <c r="C373" s="246" t="s">
        <v>1786</v>
      </c>
      <c r="D373" s="247"/>
      <c r="E373" s="248" t="s">
        <v>290</v>
      </c>
      <c r="F373" s="249"/>
      <c r="G373" s="248">
        <v>513.83000000000004</v>
      </c>
      <c r="H373" s="249"/>
      <c r="I373" s="248">
        <v>0</v>
      </c>
      <c r="J373" s="249"/>
      <c r="K373" s="248" t="s">
        <v>3501</v>
      </c>
      <c r="L373" s="258" t="e">
        <f>VLOOKUP(A373,#REF!,3,0)</f>
        <v>#REF!</v>
      </c>
      <c r="M373" s="266">
        <f t="shared" si="3"/>
        <v>513.83000000000004</v>
      </c>
    </row>
    <row r="374" spans="1:13">
      <c r="A374" s="246" t="s">
        <v>1789</v>
      </c>
      <c r="B374" s="236" t="s">
        <v>158</v>
      </c>
      <c r="C374" s="246" t="s">
        <v>1790</v>
      </c>
      <c r="D374" s="247"/>
      <c r="E374" s="248" t="s">
        <v>290</v>
      </c>
      <c r="F374" s="249"/>
      <c r="G374" s="262">
        <v>16950.150000000001</v>
      </c>
      <c r="H374" s="249"/>
      <c r="I374" s="248">
        <v>0</v>
      </c>
      <c r="J374" s="249"/>
      <c r="K374" s="248" t="s">
        <v>3502</v>
      </c>
      <c r="L374" s="258" t="e">
        <f>VLOOKUP(A374,#REF!,3,0)</f>
        <v>#REF!</v>
      </c>
      <c r="M374" s="266">
        <f t="shared" si="3"/>
        <v>16950.150000000001</v>
      </c>
    </row>
    <row r="375" spans="1:13">
      <c r="A375" s="250"/>
      <c r="B375" s="236" t="s">
        <v>158</v>
      </c>
      <c r="C375" s="250" t="s">
        <v>158</v>
      </c>
      <c r="D375" s="251"/>
      <c r="E375" s="251"/>
      <c r="F375" s="251"/>
      <c r="G375" s="251"/>
      <c r="H375" s="251"/>
      <c r="I375" s="251"/>
      <c r="J375" s="251"/>
      <c r="K375" s="251"/>
      <c r="L375" s="258"/>
    </row>
    <row r="376" spans="1:13">
      <c r="A376" s="242">
        <v>4</v>
      </c>
      <c r="B376" s="242" t="s">
        <v>1793</v>
      </c>
      <c r="C376" s="243"/>
      <c r="D376" s="243"/>
      <c r="E376" s="244" t="s">
        <v>290</v>
      </c>
      <c r="F376" s="245"/>
      <c r="G376" s="261">
        <v>3090</v>
      </c>
      <c r="H376" s="245"/>
      <c r="I376" s="261">
        <v>947041.96</v>
      </c>
      <c r="J376" s="245"/>
      <c r="K376" s="244" t="s">
        <v>3347</v>
      </c>
      <c r="L376" s="258" t="e">
        <f>VLOOKUP(A376,#REF!,3,0)</f>
        <v>#REF!</v>
      </c>
      <c r="M376" s="266">
        <f>I376-G376</f>
        <v>943951.96</v>
      </c>
    </row>
    <row r="377" spans="1:13">
      <c r="A377" s="242" t="s">
        <v>1795</v>
      </c>
      <c r="B377" s="236" t="s">
        <v>158</v>
      </c>
      <c r="C377" s="242" t="s">
        <v>1793</v>
      </c>
      <c r="D377" s="243"/>
      <c r="E377" s="244" t="s">
        <v>290</v>
      </c>
      <c r="F377" s="245"/>
      <c r="G377" s="261">
        <v>3090</v>
      </c>
      <c r="H377" s="245"/>
      <c r="I377" s="261">
        <v>947041.96</v>
      </c>
      <c r="J377" s="245"/>
      <c r="K377" s="244" t="s">
        <v>3347</v>
      </c>
      <c r="L377" s="258" t="e">
        <f>VLOOKUP(A377,#REF!,3,0)</f>
        <v>#REF!</v>
      </c>
      <c r="M377" s="266">
        <f t="shared" ref="M377:M407" si="4">I377-G377</f>
        <v>943951.96</v>
      </c>
    </row>
    <row r="378" spans="1:13">
      <c r="A378" s="242" t="s">
        <v>1796</v>
      </c>
      <c r="B378" s="236" t="s">
        <v>158</v>
      </c>
      <c r="C378" s="242" t="s">
        <v>1793</v>
      </c>
      <c r="D378" s="243"/>
      <c r="E378" s="244" t="s">
        <v>290</v>
      </c>
      <c r="F378" s="245"/>
      <c r="G378" s="261">
        <v>3090</v>
      </c>
      <c r="H378" s="245"/>
      <c r="I378" s="261">
        <v>947041.96</v>
      </c>
      <c r="J378" s="245"/>
      <c r="K378" s="244" t="s">
        <v>3347</v>
      </c>
      <c r="L378" s="258" t="e">
        <f>VLOOKUP(A378,#REF!,3,0)</f>
        <v>#REF!</v>
      </c>
      <c r="M378" s="266">
        <f t="shared" si="4"/>
        <v>943951.96</v>
      </c>
    </row>
    <row r="379" spans="1:13">
      <c r="A379" s="242" t="s">
        <v>1797</v>
      </c>
      <c r="B379" s="236" t="s">
        <v>158</v>
      </c>
      <c r="C379" s="242" t="s">
        <v>1798</v>
      </c>
      <c r="D379" s="243"/>
      <c r="E379" s="244" t="s">
        <v>290</v>
      </c>
      <c r="F379" s="245"/>
      <c r="G379" s="244">
        <v>0</v>
      </c>
      <c r="H379" s="245"/>
      <c r="I379" s="261">
        <v>705317.35</v>
      </c>
      <c r="J379" s="245"/>
      <c r="K379" s="244" t="s">
        <v>3503</v>
      </c>
      <c r="L379" s="258" t="e">
        <f>VLOOKUP(A379,#REF!,3,0)</f>
        <v>#REF!</v>
      </c>
      <c r="M379" s="266">
        <f t="shared" si="4"/>
        <v>705317.35</v>
      </c>
    </row>
    <row r="380" spans="1:13">
      <c r="A380" s="242" t="s">
        <v>1801</v>
      </c>
      <c r="B380" s="236" t="s">
        <v>158</v>
      </c>
      <c r="C380" s="242" t="s">
        <v>1798</v>
      </c>
      <c r="D380" s="243"/>
      <c r="E380" s="244" t="s">
        <v>290</v>
      </c>
      <c r="F380" s="245"/>
      <c r="G380" s="244">
        <v>0</v>
      </c>
      <c r="H380" s="245"/>
      <c r="I380" s="261">
        <v>705317.35</v>
      </c>
      <c r="J380" s="245"/>
      <c r="K380" s="244" t="s">
        <v>3503</v>
      </c>
      <c r="L380" s="258" t="e">
        <f>VLOOKUP(A380,#REF!,3,0)</f>
        <v>#REF!</v>
      </c>
      <c r="M380" s="266">
        <f t="shared" si="4"/>
        <v>705317.35</v>
      </c>
    </row>
    <row r="381" spans="1:13">
      <c r="A381" s="246" t="s">
        <v>1802</v>
      </c>
      <c r="B381" s="236" t="s">
        <v>158</v>
      </c>
      <c r="C381" s="246" t="s">
        <v>1803</v>
      </c>
      <c r="D381" s="247"/>
      <c r="E381" s="248" t="s">
        <v>290</v>
      </c>
      <c r="F381" s="249"/>
      <c r="G381" s="248">
        <v>0</v>
      </c>
      <c r="H381" s="249"/>
      <c r="I381" s="262">
        <v>705317.35</v>
      </c>
      <c r="J381" s="249"/>
      <c r="K381" s="248" t="s">
        <v>3503</v>
      </c>
      <c r="L381" s="258" t="e">
        <f>VLOOKUP(A381,#REF!,3,0)</f>
        <v>#REF!</v>
      </c>
      <c r="M381" s="266">
        <f t="shared" si="4"/>
        <v>705317.35</v>
      </c>
    </row>
    <row r="382" spans="1:13">
      <c r="A382" s="250"/>
      <c r="B382" s="236" t="s">
        <v>158</v>
      </c>
      <c r="C382" s="250" t="s">
        <v>158</v>
      </c>
      <c r="D382" s="251"/>
      <c r="E382" s="251"/>
      <c r="F382" s="251"/>
      <c r="G382" s="251"/>
      <c r="H382" s="251"/>
      <c r="I382" s="251"/>
      <c r="J382" s="251"/>
      <c r="K382" s="251"/>
      <c r="L382" s="258"/>
      <c r="M382" s="266">
        <f t="shared" si="4"/>
        <v>0</v>
      </c>
    </row>
    <row r="383" spans="1:13">
      <c r="A383" s="242" t="s">
        <v>1804</v>
      </c>
      <c r="B383" s="236" t="s">
        <v>158</v>
      </c>
      <c r="C383" s="242" t="s">
        <v>1805</v>
      </c>
      <c r="D383" s="243"/>
      <c r="E383" s="244" t="s">
        <v>290</v>
      </c>
      <c r="F383" s="245"/>
      <c r="G383" s="261">
        <v>3090</v>
      </c>
      <c r="H383" s="245"/>
      <c r="I383" s="261">
        <v>220135.14</v>
      </c>
      <c r="J383" s="245"/>
      <c r="K383" s="244" t="s">
        <v>3504</v>
      </c>
      <c r="L383" s="258" t="e">
        <f>VLOOKUP(A383,#REF!,3,0)</f>
        <v>#REF!</v>
      </c>
      <c r="M383" s="266">
        <f t="shared" si="4"/>
        <v>217045.14</v>
      </c>
    </row>
    <row r="384" spans="1:13">
      <c r="A384" s="242" t="s">
        <v>1809</v>
      </c>
      <c r="B384" s="236" t="s">
        <v>158</v>
      </c>
      <c r="C384" s="242" t="s">
        <v>1810</v>
      </c>
      <c r="D384" s="243"/>
      <c r="E384" s="244" t="s">
        <v>290</v>
      </c>
      <c r="F384" s="245"/>
      <c r="G384" s="244">
        <v>0</v>
      </c>
      <c r="H384" s="245"/>
      <c r="I384" s="261">
        <v>38177.71</v>
      </c>
      <c r="J384" s="245"/>
      <c r="K384" s="244" t="s">
        <v>3505</v>
      </c>
      <c r="L384" s="258" t="e">
        <f>VLOOKUP(A384,#REF!,3,0)</f>
        <v>#REF!</v>
      </c>
      <c r="M384" s="266">
        <f t="shared" si="4"/>
        <v>38177.71</v>
      </c>
    </row>
    <row r="385" spans="1:13">
      <c r="A385" s="246" t="s">
        <v>1814</v>
      </c>
      <c r="B385" s="236" t="s">
        <v>158</v>
      </c>
      <c r="C385" s="246" t="s">
        <v>1815</v>
      </c>
      <c r="D385" s="247"/>
      <c r="E385" s="248" t="s">
        <v>290</v>
      </c>
      <c r="F385" s="249"/>
      <c r="G385" s="248">
        <v>0</v>
      </c>
      <c r="H385" s="249"/>
      <c r="I385" s="262">
        <v>22177.71</v>
      </c>
      <c r="J385" s="249"/>
      <c r="K385" s="248" t="s">
        <v>3296</v>
      </c>
      <c r="L385" s="258" t="e">
        <f>VLOOKUP(A385,#REF!,3,0)</f>
        <v>#REF!</v>
      </c>
      <c r="M385" s="266">
        <f t="shared" si="4"/>
        <v>22177.71</v>
      </c>
    </row>
    <row r="386" spans="1:13">
      <c r="A386" s="246" t="s">
        <v>1818</v>
      </c>
      <c r="B386" s="236" t="s">
        <v>158</v>
      </c>
      <c r="C386" s="246" t="s">
        <v>1819</v>
      </c>
      <c r="D386" s="247"/>
      <c r="E386" s="248" t="s">
        <v>290</v>
      </c>
      <c r="F386" s="249"/>
      <c r="G386" s="248">
        <v>0</v>
      </c>
      <c r="H386" s="249"/>
      <c r="I386" s="262">
        <v>16000</v>
      </c>
      <c r="J386" s="249"/>
      <c r="K386" s="248" t="s">
        <v>1580</v>
      </c>
      <c r="L386" s="258" t="e">
        <f>VLOOKUP(A386,#REF!,3,0)</f>
        <v>#REF!</v>
      </c>
      <c r="M386" s="266">
        <f t="shared" si="4"/>
        <v>16000</v>
      </c>
    </row>
    <row r="387" spans="1:13">
      <c r="A387" s="250"/>
      <c r="B387" s="236" t="s">
        <v>158</v>
      </c>
      <c r="C387" s="250" t="s">
        <v>158</v>
      </c>
      <c r="D387" s="251"/>
      <c r="E387" s="251"/>
      <c r="F387" s="251"/>
      <c r="G387" s="251"/>
      <c r="H387" s="251"/>
      <c r="I387" s="251"/>
      <c r="J387" s="251"/>
      <c r="K387" s="251"/>
      <c r="L387" s="258"/>
      <c r="M387" s="266">
        <f t="shared" si="4"/>
        <v>0</v>
      </c>
    </row>
    <row r="388" spans="1:13">
      <c r="A388" s="242" t="s">
        <v>1823</v>
      </c>
      <c r="B388" s="236" t="s">
        <v>158</v>
      </c>
      <c r="C388" s="242" t="s">
        <v>1824</v>
      </c>
      <c r="D388" s="243"/>
      <c r="E388" s="244" t="s">
        <v>290</v>
      </c>
      <c r="F388" s="245"/>
      <c r="G388" s="244">
        <v>0</v>
      </c>
      <c r="H388" s="245"/>
      <c r="I388" s="261">
        <v>140886.20000000001</v>
      </c>
      <c r="J388" s="245"/>
      <c r="K388" s="244" t="s">
        <v>3506</v>
      </c>
      <c r="L388" s="258" t="e">
        <f>VLOOKUP(A388,#REF!,3,0)</f>
        <v>#REF!</v>
      </c>
      <c r="M388" s="266">
        <f t="shared" si="4"/>
        <v>140886.20000000001</v>
      </c>
    </row>
    <row r="389" spans="1:13">
      <c r="A389" s="246" t="s">
        <v>1827</v>
      </c>
      <c r="B389" s="236" t="s">
        <v>158</v>
      </c>
      <c r="C389" s="246" t="s">
        <v>1828</v>
      </c>
      <c r="D389" s="247"/>
      <c r="E389" s="248" t="s">
        <v>290</v>
      </c>
      <c r="F389" s="249"/>
      <c r="G389" s="248">
        <v>0</v>
      </c>
      <c r="H389" s="249"/>
      <c r="I389" s="262">
        <v>140886.20000000001</v>
      </c>
      <c r="J389" s="249"/>
      <c r="K389" s="248" t="s">
        <v>3506</v>
      </c>
      <c r="L389" s="258" t="e">
        <f>VLOOKUP(A389,#REF!,3,0)</f>
        <v>#REF!</v>
      </c>
      <c r="M389" s="266">
        <f t="shared" si="4"/>
        <v>140886.20000000001</v>
      </c>
    </row>
    <row r="390" spans="1:13">
      <c r="A390" s="250"/>
      <c r="B390" s="236" t="s">
        <v>158</v>
      </c>
      <c r="C390" s="250" t="s">
        <v>158</v>
      </c>
      <c r="D390" s="251"/>
      <c r="E390" s="251"/>
      <c r="F390" s="251"/>
      <c r="G390" s="251"/>
      <c r="H390" s="251"/>
      <c r="I390" s="251"/>
      <c r="J390" s="251"/>
      <c r="K390" s="251"/>
      <c r="L390" s="258"/>
      <c r="M390" s="266">
        <f t="shared" si="4"/>
        <v>0</v>
      </c>
    </row>
    <row r="391" spans="1:13">
      <c r="A391" s="242" t="s">
        <v>1829</v>
      </c>
      <c r="B391" s="236" t="s">
        <v>158</v>
      </c>
      <c r="C391" s="242" t="s">
        <v>3507</v>
      </c>
      <c r="D391" s="243"/>
      <c r="E391" s="244" t="s">
        <v>290</v>
      </c>
      <c r="F391" s="245"/>
      <c r="G391" s="244">
        <v>0</v>
      </c>
      <c r="H391" s="245"/>
      <c r="I391" s="261">
        <v>5670</v>
      </c>
      <c r="J391" s="245"/>
      <c r="K391" s="244" t="s">
        <v>2296</v>
      </c>
      <c r="L391" s="258" t="e">
        <f>VLOOKUP(A391,#REF!,3,0)</f>
        <v>#REF!</v>
      </c>
      <c r="M391" s="266">
        <f t="shared" si="4"/>
        <v>5670</v>
      </c>
    </row>
    <row r="392" spans="1:13">
      <c r="A392" s="246" t="s">
        <v>1833</v>
      </c>
      <c r="B392" s="236" t="s">
        <v>158</v>
      </c>
      <c r="C392" s="246" t="s">
        <v>1834</v>
      </c>
      <c r="D392" s="247"/>
      <c r="E392" s="248" t="s">
        <v>290</v>
      </c>
      <c r="F392" s="249"/>
      <c r="G392" s="248">
        <v>0</v>
      </c>
      <c r="H392" s="249"/>
      <c r="I392" s="262">
        <v>5670</v>
      </c>
      <c r="J392" s="249"/>
      <c r="K392" s="248" t="s">
        <v>2296</v>
      </c>
      <c r="L392" s="258" t="e">
        <f>VLOOKUP(A392,#REF!,3,0)</f>
        <v>#REF!</v>
      </c>
      <c r="M392" s="266">
        <f t="shared" si="4"/>
        <v>5670</v>
      </c>
    </row>
    <row r="393" spans="1:13">
      <c r="A393" s="250"/>
      <c r="B393" s="236" t="s">
        <v>158</v>
      </c>
      <c r="C393" s="250" t="s">
        <v>158</v>
      </c>
      <c r="D393" s="251"/>
      <c r="E393" s="251"/>
      <c r="F393" s="251"/>
      <c r="G393" s="251"/>
      <c r="H393" s="251"/>
      <c r="I393" s="251"/>
      <c r="J393" s="251"/>
      <c r="K393" s="251"/>
      <c r="L393" s="258"/>
      <c r="M393" s="266">
        <f t="shared" si="4"/>
        <v>0</v>
      </c>
    </row>
    <row r="394" spans="1:13">
      <c r="A394" s="242" t="s">
        <v>1835</v>
      </c>
      <c r="B394" s="236" t="s">
        <v>158</v>
      </c>
      <c r="C394" s="242" t="s">
        <v>1836</v>
      </c>
      <c r="D394" s="243"/>
      <c r="E394" s="244" t="s">
        <v>290</v>
      </c>
      <c r="F394" s="245"/>
      <c r="G394" s="261">
        <v>3090</v>
      </c>
      <c r="H394" s="245"/>
      <c r="I394" s="261">
        <v>35401.230000000003</v>
      </c>
      <c r="J394" s="245"/>
      <c r="K394" s="244" t="s">
        <v>3508</v>
      </c>
      <c r="L394" s="258" t="e">
        <f>VLOOKUP(A394,#REF!,3,0)</f>
        <v>#REF!</v>
      </c>
      <c r="M394" s="266">
        <f t="shared" si="4"/>
        <v>32311.230000000003</v>
      </c>
    </row>
    <row r="395" spans="1:13">
      <c r="A395" s="246" t="s">
        <v>1839</v>
      </c>
      <c r="B395" s="236" t="s">
        <v>158</v>
      </c>
      <c r="C395" s="246" t="s">
        <v>1840</v>
      </c>
      <c r="D395" s="247"/>
      <c r="E395" s="248" t="s">
        <v>290</v>
      </c>
      <c r="F395" s="249"/>
      <c r="G395" s="262">
        <v>3090</v>
      </c>
      <c r="H395" s="249"/>
      <c r="I395" s="248">
        <v>0</v>
      </c>
      <c r="J395" s="249"/>
      <c r="K395" s="248" t="s">
        <v>3509</v>
      </c>
      <c r="L395" s="258" t="e">
        <f>VLOOKUP(A395,#REF!,3,0)</f>
        <v>#REF!</v>
      </c>
      <c r="M395" s="266">
        <f t="shared" si="4"/>
        <v>-3090</v>
      </c>
    </row>
    <row r="396" spans="1:13">
      <c r="A396" s="246" t="s">
        <v>1842</v>
      </c>
      <c r="B396" s="236" t="s">
        <v>158</v>
      </c>
      <c r="C396" s="246" t="s">
        <v>1843</v>
      </c>
      <c r="D396" s="247"/>
      <c r="E396" s="248" t="s">
        <v>290</v>
      </c>
      <c r="F396" s="249"/>
      <c r="G396" s="248">
        <v>0</v>
      </c>
      <c r="H396" s="249"/>
      <c r="I396" s="262">
        <v>35401.230000000003</v>
      </c>
      <c r="J396" s="249"/>
      <c r="K396" s="248" t="s">
        <v>3510</v>
      </c>
      <c r="L396" s="258" t="e">
        <f>VLOOKUP(A396,#REF!,3,0)</f>
        <v>#REF!</v>
      </c>
      <c r="M396" s="266">
        <f t="shared" si="4"/>
        <v>35401.230000000003</v>
      </c>
    </row>
    <row r="397" spans="1:13">
      <c r="A397" s="250"/>
      <c r="B397" s="236" t="s">
        <v>158</v>
      </c>
      <c r="C397" s="250" t="s">
        <v>158</v>
      </c>
      <c r="D397" s="251"/>
      <c r="E397" s="251"/>
      <c r="F397" s="251"/>
      <c r="G397" s="251"/>
      <c r="H397" s="251"/>
      <c r="I397" s="251"/>
      <c r="J397" s="251"/>
      <c r="K397" s="251"/>
      <c r="L397" s="258"/>
      <c r="M397" s="266">
        <f t="shared" si="4"/>
        <v>0</v>
      </c>
    </row>
    <row r="398" spans="1:13">
      <c r="A398" s="242" t="s">
        <v>1846</v>
      </c>
      <c r="B398" s="236" t="s">
        <v>158</v>
      </c>
      <c r="C398" s="242" t="s">
        <v>1847</v>
      </c>
      <c r="D398" s="243"/>
      <c r="E398" s="244" t="s">
        <v>290</v>
      </c>
      <c r="F398" s="245"/>
      <c r="G398" s="244">
        <v>0</v>
      </c>
      <c r="H398" s="245"/>
      <c r="I398" s="261">
        <v>17402.62</v>
      </c>
      <c r="J398" s="245"/>
      <c r="K398" s="244" t="s">
        <v>3511</v>
      </c>
      <c r="L398" s="258" t="e">
        <f>VLOOKUP(A398,#REF!,3,0)</f>
        <v>#REF!</v>
      </c>
      <c r="M398" s="266">
        <f t="shared" si="4"/>
        <v>17402.62</v>
      </c>
    </row>
    <row r="399" spans="1:13">
      <c r="A399" s="242" t="s">
        <v>1851</v>
      </c>
      <c r="B399" s="236" t="s">
        <v>158</v>
      </c>
      <c r="C399" s="242" t="s">
        <v>1847</v>
      </c>
      <c r="D399" s="243"/>
      <c r="E399" s="244" t="s">
        <v>290</v>
      </c>
      <c r="F399" s="245"/>
      <c r="G399" s="244">
        <v>0</v>
      </c>
      <c r="H399" s="245"/>
      <c r="I399" s="261">
        <v>17402.62</v>
      </c>
      <c r="J399" s="245"/>
      <c r="K399" s="244" t="s">
        <v>3511</v>
      </c>
      <c r="L399" s="258" t="e">
        <f>VLOOKUP(A399,#REF!,3,0)</f>
        <v>#REF!</v>
      </c>
      <c r="M399" s="266">
        <f t="shared" si="4"/>
        <v>17402.62</v>
      </c>
    </row>
    <row r="400" spans="1:13">
      <c r="A400" s="246" t="s">
        <v>1852</v>
      </c>
      <c r="B400" s="236" t="s">
        <v>158</v>
      </c>
      <c r="C400" s="246" t="s">
        <v>1853</v>
      </c>
      <c r="D400" s="247"/>
      <c r="E400" s="248" t="s">
        <v>290</v>
      </c>
      <c r="F400" s="249"/>
      <c r="G400" s="248">
        <v>0</v>
      </c>
      <c r="H400" s="249"/>
      <c r="I400" s="262">
        <v>13572.72</v>
      </c>
      <c r="J400" s="249"/>
      <c r="K400" s="248" t="s">
        <v>3512</v>
      </c>
      <c r="L400" s="258" t="e">
        <f>VLOOKUP(A400,#REF!,3,0)</f>
        <v>#REF!</v>
      </c>
      <c r="M400" s="266">
        <f t="shared" si="4"/>
        <v>13572.72</v>
      </c>
    </row>
    <row r="401" spans="1:13">
      <c r="A401" s="246" t="s">
        <v>1857</v>
      </c>
      <c r="B401" s="236" t="s">
        <v>158</v>
      </c>
      <c r="C401" s="246" t="s">
        <v>1858</v>
      </c>
      <c r="D401" s="247"/>
      <c r="E401" s="248" t="s">
        <v>290</v>
      </c>
      <c r="F401" s="249"/>
      <c r="G401" s="248">
        <v>0</v>
      </c>
      <c r="H401" s="249"/>
      <c r="I401" s="248">
        <v>705.67</v>
      </c>
      <c r="J401" s="249"/>
      <c r="K401" s="248" t="s">
        <v>3513</v>
      </c>
      <c r="L401" s="258" t="e">
        <f>VLOOKUP(A401,#REF!,3,0)</f>
        <v>#REF!</v>
      </c>
      <c r="M401" s="266">
        <f t="shared" si="4"/>
        <v>705.67</v>
      </c>
    </row>
    <row r="402" spans="1:13">
      <c r="A402" s="246" t="s">
        <v>3514</v>
      </c>
      <c r="B402" s="236" t="s">
        <v>158</v>
      </c>
      <c r="C402" s="246" t="s">
        <v>3515</v>
      </c>
      <c r="D402" s="247"/>
      <c r="E402" s="248" t="s">
        <v>290</v>
      </c>
      <c r="F402" s="249"/>
      <c r="G402" s="248">
        <v>0</v>
      </c>
      <c r="H402" s="249"/>
      <c r="I402" s="262">
        <v>2148.88</v>
      </c>
      <c r="J402" s="249"/>
      <c r="K402" s="248" t="s">
        <v>3516</v>
      </c>
      <c r="L402" s="258" t="e">
        <f>VLOOKUP(A402,#REF!,3,0)</f>
        <v>#REF!</v>
      </c>
      <c r="M402" s="266">
        <f t="shared" si="4"/>
        <v>2148.88</v>
      </c>
    </row>
    <row r="403" spans="1:13">
      <c r="A403" s="246" t="s">
        <v>3517</v>
      </c>
      <c r="B403" s="236" t="s">
        <v>158</v>
      </c>
      <c r="C403" s="246" t="s">
        <v>3518</v>
      </c>
      <c r="D403" s="247"/>
      <c r="E403" s="248" t="s">
        <v>290</v>
      </c>
      <c r="F403" s="249"/>
      <c r="G403" s="248">
        <v>0</v>
      </c>
      <c r="H403" s="249"/>
      <c r="I403" s="248">
        <v>975.35</v>
      </c>
      <c r="J403" s="249"/>
      <c r="K403" s="248" t="s">
        <v>3519</v>
      </c>
      <c r="L403" s="258" t="e">
        <f>VLOOKUP(A403,#REF!,3,0)</f>
        <v>#REF!</v>
      </c>
      <c r="M403" s="266">
        <f t="shared" si="4"/>
        <v>975.35</v>
      </c>
    </row>
    <row r="404" spans="1:13">
      <c r="A404" s="242"/>
      <c r="B404" s="236" t="s">
        <v>158</v>
      </c>
      <c r="C404" s="242" t="s">
        <v>158</v>
      </c>
      <c r="D404" s="243"/>
      <c r="E404" s="243"/>
      <c r="F404" s="243"/>
      <c r="G404" s="243"/>
      <c r="H404" s="243"/>
      <c r="I404" s="243"/>
      <c r="J404" s="243"/>
      <c r="K404" s="243"/>
      <c r="L404" s="258"/>
      <c r="M404" s="266">
        <f t="shared" si="4"/>
        <v>0</v>
      </c>
    </row>
    <row r="405" spans="1:13">
      <c r="A405" s="242" t="s">
        <v>1864</v>
      </c>
      <c r="B405" s="236" t="s">
        <v>158</v>
      </c>
      <c r="C405" s="242" t="s">
        <v>1865</v>
      </c>
      <c r="D405" s="243"/>
      <c r="E405" s="244" t="s">
        <v>290</v>
      </c>
      <c r="F405" s="245"/>
      <c r="G405" s="244">
        <v>0</v>
      </c>
      <c r="H405" s="245"/>
      <c r="I405" s="261">
        <v>4186.8500000000004</v>
      </c>
      <c r="J405" s="245"/>
      <c r="K405" s="244" t="s">
        <v>3520</v>
      </c>
      <c r="L405" s="258" t="e">
        <f>VLOOKUP(A405,#REF!,3,0)</f>
        <v>#REF!</v>
      </c>
      <c r="M405" s="266">
        <f t="shared" si="4"/>
        <v>4186.8500000000004</v>
      </c>
    </row>
    <row r="406" spans="1:13">
      <c r="A406" s="242" t="s">
        <v>1869</v>
      </c>
      <c r="B406" s="236" t="s">
        <v>158</v>
      </c>
      <c r="C406" s="242" t="s">
        <v>1865</v>
      </c>
      <c r="D406" s="243"/>
      <c r="E406" s="244" t="s">
        <v>290</v>
      </c>
      <c r="F406" s="245"/>
      <c r="G406" s="244">
        <v>0</v>
      </c>
      <c r="H406" s="245"/>
      <c r="I406" s="261">
        <v>4186.8500000000004</v>
      </c>
      <c r="J406" s="245"/>
      <c r="K406" s="244" t="s">
        <v>3520</v>
      </c>
      <c r="L406" s="258" t="e">
        <f>VLOOKUP(A406,#REF!,3,0)</f>
        <v>#REF!</v>
      </c>
      <c r="M406" s="266">
        <f t="shared" si="4"/>
        <v>4186.8500000000004</v>
      </c>
    </row>
    <row r="407" spans="1:13">
      <c r="A407" s="246" t="s">
        <v>1870</v>
      </c>
      <c r="B407" s="236" t="s">
        <v>158</v>
      </c>
      <c r="C407" s="246" t="s">
        <v>3521</v>
      </c>
      <c r="D407" s="247"/>
      <c r="E407" s="248" t="s">
        <v>290</v>
      </c>
      <c r="F407" s="249"/>
      <c r="G407" s="248">
        <v>0</v>
      </c>
      <c r="H407" s="249"/>
      <c r="I407" s="262">
        <v>4186.8500000000004</v>
      </c>
      <c r="J407" s="249"/>
      <c r="K407" s="248" t="s">
        <v>3520</v>
      </c>
      <c r="L407" s="258" t="e">
        <f>VLOOKUP(A407,#REF!,3,0)</f>
        <v>#REF!</v>
      </c>
      <c r="M407" s="266">
        <f t="shared" si="4"/>
        <v>4186.8500000000004</v>
      </c>
    </row>
    <row r="408" spans="1:13">
      <c r="A408" s="252" t="s">
        <v>1877</v>
      </c>
      <c r="B408" s="253"/>
      <c r="C408" s="253"/>
      <c r="D408" s="253"/>
      <c r="E408" s="253"/>
      <c r="F408" s="253"/>
      <c r="G408" s="253"/>
      <c r="H408" s="253"/>
      <c r="I408" s="253"/>
      <c r="J408" s="253"/>
      <c r="K408" s="253"/>
      <c r="L408" s="264"/>
    </row>
    <row r="409" spans="1:13">
      <c r="A409" s="254" t="s">
        <v>264</v>
      </c>
      <c r="B409" s="255"/>
      <c r="C409" s="255"/>
      <c r="D409" s="256" t="s">
        <v>3267</v>
      </c>
      <c r="F409" s="254" t="s">
        <v>542</v>
      </c>
      <c r="G409" s="255"/>
      <c r="H409" s="255"/>
      <c r="I409" s="255"/>
      <c r="J409" s="255"/>
      <c r="K409" s="256" t="s">
        <v>3267</v>
      </c>
      <c r="L409" s="265"/>
    </row>
    <row r="410" spans="1:13">
      <c r="A410" s="254" t="s">
        <v>742</v>
      </c>
      <c r="B410" s="255"/>
      <c r="C410" s="255"/>
      <c r="D410" s="256" t="s">
        <v>3347</v>
      </c>
      <c r="F410" s="254" t="s">
        <v>1793</v>
      </c>
      <c r="G410" s="255"/>
      <c r="H410" s="255"/>
      <c r="I410" s="255"/>
      <c r="J410" s="255"/>
      <c r="K410" s="256" t="s">
        <v>3347</v>
      </c>
      <c r="L410" s="265"/>
    </row>
    <row r="411" spans="1:13">
      <c r="A411" s="254"/>
      <c r="B411" s="255"/>
      <c r="C411" s="255"/>
      <c r="D411" s="256" t="s">
        <v>158</v>
      </c>
      <c r="F411" s="254" t="s">
        <v>158</v>
      </c>
      <c r="G411" s="255"/>
      <c r="H411" s="255"/>
      <c r="I411" s="255"/>
      <c r="J411" s="255"/>
      <c r="K411" s="256" t="s">
        <v>158</v>
      </c>
      <c r="L411" s="265"/>
    </row>
    <row r="412" spans="1:13">
      <c r="A412" s="254" t="s">
        <v>1878</v>
      </c>
      <c r="B412" s="255"/>
      <c r="C412" s="255"/>
      <c r="D412" s="256" t="s">
        <v>3522</v>
      </c>
      <c r="F412" s="254" t="s">
        <v>1880</v>
      </c>
      <c r="G412" s="255"/>
      <c r="H412" s="255"/>
      <c r="I412" s="255"/>
      <c r="J412" s="255"/>
      <c r="K412" s="256" t="s">
        <v>3522</v>
      </c>
      <c r="L412" s="265"/>
    </row>
    <row r="413" spans="1:13">
      <c r="D413" s="254" t="s">
        <v>1881</v>
      </c>
      <c r="E413" s="255"/>
      <c r="F413" s="256" t="s">
        <v>290</v>
      </c>
      <c r="G413" s="257"/>
    </row>
    <row r="414" spans="1:13">
      <c r="D414" s="254" t="s">
        <v>1882</v>
      </c>
      <c r="E414" s="255"/>
      <c r="F414" s="256" t="s">
        <v>290</v>
      </c>
      <c r="G414" s="257"/>
    </row>
    <row r="415" spans="1:13">
      <c r="A415" s="236"/>
      <c r="B415" s="237"/>
      <c r="C415" s="237"/>
      <c r="D415" s="237"/>
      <c r="E415" s="237"/>
      <c r="F415" s="237"/>
      <c r="G415" s="237"/>
      <c r="H415" s="237"/>
      <c r="I415" s="237"/>
      <c r="J415" s="237"/>
      <c r="K415" s="237"/>
      <c r="L415" s="260"/>
    </row>
  </sheetData>
  <pageMargins left="0.3611111111111111" right="0.3611111111111111" top="0.3611111111111111" bottom="0.3611111111111111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42"/>
  <sheetViews>
    <sheetView showGridLines="0" topLeftCell="A259" workbookViewId="0">
      <selection activeCell="L332" sqref="L332"/>
    </sheetView>
  </sheetViews>
  <sheetFormatPr defaultRowHeight="12"/>
  <cols>
    <col min="1" max="1" width="15.85546875" style="235" bestFit="1" customWidth="1"/>
    <col min="2" max="2" width="3.7109375" style="235" customWidth="1"/>
    <col min="3" max="3" width="44.28515625" style="235" bestFit="1" customWidth="1"/>
    <col min="4" max="4" width="3.7109375" style="235" customWidth="1"/>
    <col min="5" max="5" width="12.28515625" style="235" bestFit="1" customWidth="1"/>
    <col min="6" max="6" width="3.7109375" style="235" customWidth="1"/>
    <col min="7" max="7" width="10" style="235" bestFit="1" customWidth="1"/>
    <col min="8" max="8" width="3.7109375" style="235" customWidth="1"/>
    <col min="9" max="9" width="10" style="235" bestFit="1" customWidth="1"/>
    <col min="10" max="10" width="3.7109375" style="235" customWidth="1"/>
    <col min="11" max="11" width="12.28515625" style="235" bestFit="1" customWidth="1"/>
    <col min="12" max="12" width="7.28515625" style="263" customWidth="1"/>
    <col min="13" max="13" width="10" style="235" bestFit="1" customWidth="1"/>
    <col min="14" max="256" width="9.140625" style="235"/>
    <col min="257" max="257" width="15.85546875" style="235" bestFit="1" customWidth="1"/>
    <col min="258" max="258" width="3.7109375" style="235" customWidth="1"/>
    <col min="259" max="259" width="44.28515625" style="235" bestFit="1" customWidth="1"/>
    <col min="260" max="260" width="3.7109375" style="235" customWidth="1"/>
    <col min="261" max="261" width="12.28515625" style="235" bestFit="1" customWidth="1"/>
    <col min="262" max="262" width="3.7109375" style="235" customWidth="1"/>
    <col min="263" max="263" width="10" style="235" bestFit="1" customWidth="1"/>
    <col min="264" max="264" width="3.7109375" style="235" customWidth="1"/>
    <col min="265" max="265" width="10" style="235" bestFit="1" customWidth="1"/>
    <col min="266" max="266" width="3.7109375" style="235" customWidth="1"/>
    <col min="267" max="267" width="12.28515625" style="235" bestFit="1" customWidth="1"/>
    <col min="268" max="268" width="7.28515625" style="235" customWidth="1"/>
    <col min="269" max="512" width="9.140625" style="235"/>
    <col min="513" max="513" width="15.85546875" style="235" bestFit="1" customWidth="1"/>
    <col min="514" max="514" width="3.7109375" style="235" customWidth="1"/>
    <col min="515" max="515" width="44.28515625" style="235" bestFit="1" customWidth="1"/>
    <col min="516" max="516" width="3.7109375" style="235" customWidth="1"/>
    <col min="517" max="517" width="12.28515625" style="235" bestFit="1" customWidth="1"/>
    <col min="518" max="518" width="3.7109375" style="235" customWidth="1"/>
    <col min="519" max="519" width="10" style="235" bestFit="1" customWidth="1"/>
    <col min="520" max="520" width="3.7109375" style="235" customWidth="1"/>
    <col min="521" max="521" width="10" style="235" bestFit="1" customWidth="1"/>
    <col min="522" max="522" width="3.7109375" style="235" customWidth="1"/>
    <col min="523" max="523" width="12.28515625" style="235" bestFit="1" customWidth="1"/>
    <col min="524" max="524" width="7.28515625" style="235" customWidth="1"/>
    <col min="525" max="768" width="9.140625" style="235"/>
    <col min="769" max="769" width="15.85546875" style="235" bestFit="1" customWidth="1"/>
    <col min="770" max="770" width="3.7109375" style="235" customWidth="1"/>
    <col min="771" max="771" width="44.28515625" style="235" bestFit="1" customWidth="1"/>
    <col min="772" max="772" width="3.7109375" style="235" customWidth="1"/>
    <col min="773" max="773" width="12.28515625" style="235" bestFit="1" customWidth="1"/>
    <col min="774" max="774" width="3.7109375" style="235" customWidth="1"/>
    <col min="775" max="775" width="10" style="235" bestFit="1" customWidth="1"/>
    <col min="776" max="776" width="3.7109375" style="235" customWidth="1"/>
    <col min="777" max="777" width="10" style="235" bestFit="1" customWidth="1"/>
    <col min="778" max="778" width="3.7109375" style="235" customWidth="1"/>
    <col min="779" max="779" width="12.28515625" style="235" bestFit="1" customWidth="1"/>
    <col min="780" max="780" width="7.28515625" style="235" customWidth="1"/>
    <col min="781" max="1024" width="9.140625" style="235"/>
    <col min="1025" max="1025" width="15.85546875" style="235" bestFit="1" customWidth="1"/>
    <col min="1026" max="1026" width="3.7109375" style="235" customWidth="1"/>
    <col min="1027" max="1027" width="44.28515625" style="235" bestFit="1" customWidth="1"/>
    <col min="1028" max="1028" width="3.7109375" style="235" customWidth="1"/>
    <col min="1029" max="1029" width="12.28515625" style="235" bestFit="1" customWidth="1"/>
    <col min="1030" max="1030" width="3.7109375" style="235" customWidth="1"/>
    <col min="1031" max="1031" width="10" style="235" bestFit="1" customWidth="1"/>
    <col min="1032" max="1032" width="3.7109375" style="235" customWidth="1"/>
    <col min="1033" max="1033" width="10" style="235" bestFit="1" customWidth="1"/>
    <col min="1034" max="1034" width="3.7109375" style="235" customWidth="1"/>
    <col min="1035" max="1035" width="12.28515625" style="235" bestFit="1" customWidth="1"/>
    <col min="1036" max="1036" width="7.28515625" style="235" customWidth="1"/>
    <col min="1037" max="1280" width="9.140625" style="235"/>
    <col min="1281" max="1281" width="15.85546875" style="235" bestFit="1" customWidth="1"/>
    <col min="1282" max="1282" width="3.7109375" style="235" customWidth="1"/>
    <col min="1283" max="1283" width="44.28515625" style="235" bestFit="1" customWidth="1"/>
    <col min="1284" max="1284" width="3.7109375" style="235" customWidth="1"/>
    <col min="1285" max="1285" width="12.28515625" style="235" bestFit="1" customWidth="1"/>
    <col min="1286" max="1286" width="3.7109375" style="235" customWidth="1"/>
    <col min="1287" max="1287" width="10" style="235" bestFit="1" customWidth="1"/>
    <col min="1288" max="1288" width="3.7109375" style="235" customWidth="1"/>
    <col min="1289" max="1289" width="10" style="235" bestFit="1" customWidth="1"/>
    <col min="1290" max="1290" width="3.7109375" style="235" customWidth="1"/>
    <col min="1291" max="1291" width="12.28515625" style="235" bestFit="1" customWidth="1"/>
    <col min="1292" max="1292" width="7.28515625" style="235" customWidth="1"/>
    <col min="1293" max="1536" width="9.140625" style="235"/>
    <col min="1537" max="1537" width="15.85546875" style="235" bestFit="1" customWidth="1"/>
    <col min="1538" max="1538" width="3.7109375" style="235" customWidth="1"/>
    <col min="1539" max="1539" width="44.28515625" style="235" bestFit="1" customWidth="1"/>
    <col min="1540" max="1540" width="3.7109375" style="235" customWidth="1"/>
    <col min="1541" max="1541" width="12.28515625" style="235" bestFit="1" customWidth="1"/>
    <col min="1542" max="1542" width="3.7109375" style="235" customWidth="1"/>
    <col min="1543" max="1543" width="10" style="235" bestFit="1" customWidth="1"/>
    <col min="1544" max="1544" width="3.7109375" style="235" customWidth="1"/>
    <col min="1545" max="1545" width="10" style="235" bestFit="1" customWidth="1"/>
    <col min="1546" max="1546" width="3.7109375" style="235" customWidth="1"/>
    <col min="1547" max="1547" width="12.28515625" style="235" bestFit="1" customWidth="1"/>
    <col min="1548" max="1548" width="7.28515625" style="235" customWidth="1"/>
    <col min="1549" max="1792" width="9.140625" style="235"/>
    <col min="1793" max="1793" width="15.85546875" style="235" bestFit="1" customWidth="1"/>
    <col min="1794" max="1794" width="3.7109375" style="235" customWidth="1"/>
    <col min="1795" max="1795" width="44.28515625" style="235" bestFit="1" customWidth="1"/>
    <col min="1796" max="1796" width="3.7109375" style="235" customWidth="1"/>
    <col min="1797" max="1797" width="12.28515625" style="235" bestFit="1" customWidth="1"/>
    <col min="1798" max="1798" width="3.7109375" style="235" customWidth="1"/>
    <col min="1799" max="1799" width="10" style="235" bestFit="1" customWidth="1"/>
    <col min="1800" max="1800" width="3.7109375" style="235" customWidth="1"/>
    <col min="1801" max="1801" width="10" style="235" bestFit="1" customWidth="1"/>
    <col min="1802" max="1802" width="3.7109375" style="235" customWidth="1"/>
    <col min="1803" max="1803" width="12.28515625" style="235" bestFit="1" customWidth="1"/>
    <col min="1804" max="1804" width="7.28515625" style="235" customWidth="1"/>
    <col min="1805" max="2048" width="9.140625" style="235"/>
    <col min="2049" max="2049" width="15.85546875" style="235" bestFit="1" customWidth="1"/>
    <col min="2050" max="2050" width="3.7109375" style="235" customWidth="1"/>
    <col min="2051" max="2051" width="44.28515625" style="235" bestFit="1" customWidth="1"/>
    <col min="2052" max="2052" width="3.7109375" style="235" customWidth="1"/>
    <col min="2053" max="2053" width="12.28515625" style="235" bestFit="1" customWidth="1"/>
    <col min="2054" max="2054" width="3.7109375" style="235" customWidth="1"/>
    <col min="2055" max="2055" width="10" style="235" bestFit="1" customWidth="1"/>
    <col min="2056" max="2056" width="3.7109375" style="235" customWidth="1"/>
    <col min="2057" max="2057" width="10" style="235" bestFit="1" customWidth="1"/>
    <col min="2058" max="2058" width="3.7109375" style="235" customWidth="1"/>
    <col min="2059" max="2059" width="12.28515625" style="235" bestFit="1" customWidth="1"/>
    <col min="2060" max="2060" width="7.28515625" style="235" customWidth="1"/>
    <col min="2061" max="2304" width="9.140625" style="235"/>
    <col min="2305" max="2305" width="15.85546875" style="235" bestFit="1" customWidth="1"/>
    <col min="2306" max="2306" width="3.7109375" style="235" customWidth="1"/>
    <col min="2307" max="2307" width="44.28515625" style="235" bestFit="1" customWidth="1"/>
    <col min="2308" max="2308" width="3.7109375" style="235" customWidth="1"/>
    <col min="2309" max="2309" width="12.28515625" style="235" bestFit="1" customWidth="1"/>
    <col min="2310" max="2310" width="3.7109375" style="235" customWidth="1"/>
    <col min="2311" max="2311" width="10" style="235" bestFit="1" customWidth="1"/>
    <col min="2312" max="2312" width="3.7109375" style="235" customWidth="1"/>
    <col min="2313" max="2313" width="10" style="235" bestFit="1" customWidth="1"/>
    <col min="2314" max="2314" width="3.7109375" style="235" customWidth="1"/>
    <col min="2315" max="2315" width="12.28515625" style="235" bestFit="1" customWidth="1"/>
    <col min="2316" max="2316" width="7.28515625" style="235" customWidth="1"/>
    <col min="2317" max="2560" width="9.140625" style="235"/>
    <col min="2561" max="2561" width="15.85546875" style="235" bestFit="1" customWidth="1"/>
    <col min="2562" max="2562" width="3.7109375" style="235" customWidth="1"/>
    <col min="2563" max="2563" width="44.28515625" style="235" bestFit="1" customWidth="1"/>
    <col min="2564" max="2564" width="3.7109375" style="235" customWidth="1"/>
    <col min="2565" max="2565" width="12.28515625" style="235" bestFit="1" customWidth="1"/>
    <col min="2566" max="2566" width="3.7109375" style="235" customWidth="1"/>
    <col min="2567" max="2567" width="10" style="235" bestFit="1" customWidth="1"/>
    <col min="2568" max="2568" width="3.7109375" style="235" customWidth="1"/>
    <col min="2569" max="2569" width="10" style="235" bestFit="1" customWidth="1"/>
    <col min="2570" max="2570" width="3.7109375" style="235" customWidth="1"/>
    <col min="2571" max="2571" width="12.28515625" style="235" bestFit="1" customWidth="1"/>
    <col min="2572" max="2572" width="7.28515625" style="235" customWidth="1"/>
    <col min="2573" max="2816" width="9.140625" style="235"/>
    <col min="2817" max="2817" width="15.85546875" style="235" bestFit="1" customWidth="1"/>
    <col min="2818" max="2818" width="3.7109375" style="235" customWidth="1"/>
    <col min="2819" max="2819" width="44.28515625" style="235" bestFit="1" customWidth="1"/>
    <col min="2820" max="2820" width="3.7109375" style="235" customWidth="1"/>
    <col min="2821" max="2821" width="12.28515625" style="235" bestFit="1" customWidth="1"/>
    <col min="2822" max="2822" width="3.7109375" style="235" customWidth="1"/>
    <col min="2823" max="2823" width="10" style="235" bestFit="1" customWidth="1"/>
    <col min="2824" max="2824" width="3.7109375" style="235" customWidth="1"/>
    <col min="2825" max="2825" width="10" style="235" bestFit="1" customWidth="1"/>
    <col min="2826" max="2826" width="3.7109375" style="235" customWidth="1"/>
    <col min="2827" max="2827" width="12.28515625" style="235" bestFit="1" customWidth="1"/>
    <col min="2828" max="2828" width="7.28515625" style="235" customWidth="1"/>
    <col min="2829" max="3072" width="9.140625" style="235"/>
    <col min="3073" max="3073" width="15.85546875" style="235" bestFit="1" customWidth="1"/>
    <col min="3074" max="3074" width="3.7109375" style="235" customWidth="1"/>
    <col min="3075" max="3075" width="44.28515625" style="235" bestFit="1" customWidth="1"/>
    <col min="3076" max="3076" width="3.7109375" style="235" customWidth="1"/>
    <col min="3077" max="3077" width="12.28515625" style="235" bestFit="1" customWidth="1"/>
    <col min="3078" max="3078" width="3.7109375" style="235" customWidth="1"/>
    <col min="3079" max="3079" width="10" style="235" bestFit="1" customWidth="1"/>
    <col min="3080" max="3080" width="3.7109375" style="235" customWidth="1"/>
    <col min="3081" max="3081" width="10" style="235" bestFit="1" customWidth="1"/>
    <col min="3082" max="3082" width="3.7109375" style="235" customWidth="1"/>
    <col min="3083" max="3083" width="12.28515625" style="235" bestFit="1" customWidth="1"/>
    <col min="3084" max="3084" width="7.28515625" style="235" customWidth="1"/>
    <col min="3085" max="3328" width="9.140625" style="235"/>
    <col min="3329" max="3329" width="15.85546875" style="235" bestFit="1" customWidth="1"/>
    <col min="3330" max="3330" width="3.7109375" style="235" customWidth="1"/>
    <col min="3331" max="3331" width="44.28515625" style="235" bestFit="1" customWidth="1"/>
    <col min="3332" max="3332" width="3.7109375" style="235" customWidth="1"/>
    <col min="3333" max="3333" width="12.28515625" style="235" bestFit="1" customWidth="1"/>
    <col min="3334" max="3334" width="3.7109375" style="235" customWidth="1"/>
    <col min="3335" max="3335" width="10" style="235" bestFit="1" customWidth="1"/>
    <col min="3336" max="3336" width="3.7109375" style="235" customWidth="1"/>
    <col min="3337" max="3337" width="10" style="235" bestFit="1" customWidth="1"/>
    <col min="3338" max="3338" width="3.7109375" style="235" customWidth="1"/>
    <col min="3339" max="3339" width="12.28515625" style="235" bestFit="1" customWidth="1"/>
    <col min="3340" max="3340" width="7.28515625" style="235" customWidth="1"/>
    <col min="3341" max="3584" width="9.140625" style="235"/>
    <col min="3585" max="3585" width="15.85546875" style="235" bestFit="1" customWidth="1"/>
    <col min="3586" max="3586" width="3.7109375" style="235" customWidth="1"/>
    <col min="3587" max="3587" width="44.28515625" style="235" bestFit="1" customWidth="1"/>
    <col min="3588" max="3588" width="3.7109375" style="235" customWidth="1"/>
    <col min="3589" max="3589" width="12.28515625" style="235" bestFit="1" customWidth="1"/>
    <col min="3590" max="3590" width="3.7109375" style="235" customWidth="1"/>
    <col min="3591" max="3591" width="10" style="235" bestFit="1" customWidth="1"/>
    <col min="3592" max="3592" width="3.7109375" style="235" customWidth="1"/>
    <col min="3593" max="3593" width="10" style="235" bestFit="1" customWidth="1"/>
    <col min="3594" max="3594" width="3.7109375" style="235" customWidth="1"/>
    <col min="3595" max="3595" width="12.28515625" style="235" bestFit="1" customWidth="1"/>
    <col min="3596" max="3596" width="7.28515625" style="235" customWidth="1"/>
    <col min="3597" max="3840" width="9.140625" style="235"/>
    <col min="3841" max="3841" width="15.85546875" style="235" bestFit="1" customWidth="1"/>
    <col min="3842" max="3842" width="3.7109375" style="235" customWidth="1"/>
    <col min="3843" max="3843" width="44.28515625" style="235" bestFit="1" customWidth="1"/>
    <col min="3844" max="3844" width="3.7109375" style="235" customWidth="1"/>
    <col min="3845" max="3845" width="12.28515625" style="235" bestFit="1" customWidth="1"/>
    <col min="3846" max="3846" width="3.7109375" style="235" customWidth="1"/>
    <col min="3847" max="3847" width="10" style="235" bestFit="1" customWidth="1"/>
    <col min="3848" max="3848" width="3.7109375" style="235" customWidth="1"/>
    <col min="3849" max="3849" width="10" style="235" bestFit="1" customWidth="1"/>
    <col min="3850" max="3850" width="3.7109375" style="235" customWidth="1"/>
    <col min="3851" max="3851" width="12.28515625" style="235" bestFit="1" customWidth="1"/>
    <col min="3852" max="3852" width="7.28515625" style="235" customWidth="1"/>
    <col min="3853" max="4096" width="9.140625" style="235"/>
    <col min="4097" max="4097" width="15.85546875" style="235" bestFit="1" customWidth="1"/>
    <col min="4098" max="4098" width="3.7109375" style="235" customWidth="1"/>
    <col min="4099" max="4099" width="44.28515625" style="235" bestFit="1" customWidth="1"/>
    <col min="4100" max="4100" width="3.7109375" style="235" customWidth="1"/>
    <col min="4101" max="4101" width="12.28515625" style="235" bestFit="1" customWidth="1"/>
    <col min="4102" max="4102" width="3.7109375" style="235" customWidth="1"/>
    <col min="4103" max="4103" width="10" style="235" bestFit="1" customWidth="1"/>
    <col min="4104" max="4104" width="3.7109375" style="235" customWidth="1"/>
    <col min="4105" max="4105" width="10" style="235" bestFit="1" customWidth="1"/>
    <col min="4106" max="4106" width="3.7109375" style="235" customWidth="1"/>
    <col min="4107" max="4107" width="12.28515625" style="235" bestFit="1" customWidth="1"/>
    <col min="4108" max="4108" width="7.28515625" style="235" customWidth="1"/>
    <col min="4109" max="4352" width="9.140625" style="235"/>
    <col min="4353" max="4353" width="15.85546875" style="235" bestFit="1" customWidth="1"/>
    <col min="4354" max="4354" width="3.7109375" style="235" customWidth="1"/>
    <col min="4355" max="4355" width="44.28515625" style="235" bestFit="1" customWidth="1"/>
    <col min="4356" max="4356" width="3.7109375" style="235" customWidth="1"/>
    <col min="4357" max="4357" width="12.28515625" style="235" bestFit="1" customWidth="1"/>
    <col min="4358" max="4358" width="3.7109375" style="235" customWidth="1"/>
    <col min="4359" max="4359" width="10" style="235" bestFit="1" customWidth="1"/>
    <col min="4360" max="4360" width="3.7109375" style="235" customWidth="1"/>
    <col min="4361" max="4361" width="10" style="235" bestFit="1" customWidth="1"/>
    <col min="4362" max="4362" width="3.7109375" style="235" customWidth="1"/>
    <col min="4363" max="4363" width="12.28515625" style="235" bestFit="1" customWidth="1"/>
    <col min="4364" max="4364" width="7.28515625" style="235" customWidth="1"/>
    <col min="4365" max="4608" width="9.140625" style="235"/>
    <col min="4609" max="4609" width="15.85546875" style="235" bestFit="1" customWidth="1"/>
    <col min="4610" max="4610" width="3.7109375" style="235" customWidth="1"/>
    <col min="4611" max="4611" width="44.28515625" style="235" bestFit="1" customWidth="1"/>
    <col min="4612" max="4612" width="3.7109375" style="235" customWidth="1"/>
    <col min="4613" max="4613" width="12.28515625" style="235" bestFit="1" customWidth="1"/>
    <col min="4614" max="4614" width="3.7109375" style="235" customWidth="1"/>
    <col min="4615" max="4615" width="10" style="235" bestFit="1" customWidth="1"/>
    <col min="4616" max="4616" width="3.7109375" style="235" customWidth="1"/>
    <col min="4617" max="4617" width="10" style="235" bestFit="1" customWidth="1"/>
    <col min="4618" max="4618" width="3.7109375" style="235" customWidth="1"/>
    <col min="4619" max="4619" width="12.28515625" style="235" bestFit="1" customWidth="1"/>
    <col min="4620" max="4620" width="7.28515625" style="235" customWidth="1"/>
    <col min="4621" max="4864" width="9.140625" style="235"/>
    <col min="4865" max="4865" width="15.85546875" style="235" bestFit="1" customWidth="1"/>
    <col min="4866" max="4866" width="3.7109375" style="235" customWidth="1"/>
    <col min="4867" max="4867" width="44.28515625" style="235" bestFit="1" customWidth="1"/>
    <col min="4868" max="4868" width="3.7109375" style="235" customWidth="1"/>
    <col min="4869" max="4869" width="12.28515625" style="235" bestFit="1" customWidth="1"/>
    <col min="4870" max="4870" width="3.7109375" style="235" customWidth="1"/>
    <col min="4871" max="4871" width="10" style="235" bestFit="1" customWidth="1"/>
    <col min="4872" max="4872" width="3.7109375" style="235" customWidth="1"/>
    <col min="4873" max="4873" width="10" style="235" bestFit="1" customWidth="1"/>
    <col min="4874" max="4874" width="3.7109375" style="235" customWidth="1"/>
    <col min="4875" max="4875" width="12.28515625" style="235" bestFit="1" customWidth="1"/>
    <col min="4876" max="4876" width="7.28515625" style="235" customWidth="1"/>
    <col min="4877" max="5120" width="9.140625" style="235"/>
    <col min="5121" max="5121" width="15.85546875" style="235" bestFit="1" customWidth="1"/>
    <col min="5122" max="5122" width="3.7109375" style="235" customWidth="1"/>
    <col min="5123" max="5123" width="44.28515625" style="235" bestFit="1" customWidth="1"/>
    <col min="5124" max="5124" width="3.7109375" style="235" customWidth="1"/>
    <col min="5125" max="5125" width="12.28515625" style="235" bestFit="1" customWidth="1"/>
    <col min="5126" max="5126" width="3.7109375" style="235" customWidth="1"/>
    <col min="5127" max="5127" width="10" style="235" bestFit="1" customWidth="1"/>
    <col min="5128" max="5128" width="3.7109375" style="235" customWidth="1"/>
    <col min="5129" max="5129" width="10" style="235" bestFit="1" customWidth="1"/>
    <col min="5130" max="5130" width="3.7109375" style="235" customWidth="1"/>
    <col min="5131" max="5131" width="12.28515625" style="235" bestFit="1" customWidth="1"/>
    <col min="5132" max="5132" width="7.28515625" style="235" customWidth="1"/>
    <col min="5133" max="5376" width="9.140625" style="235"/>
    <col min="5377" max="5377" width="15.85546875" style="235" bestFit="1" customWidth="1"/>
    <col min="5378" max="5378" width="3.7109375" style="235" customWidth="1"/>
    <col min="5379" max="5379" width="44.28515625" style="235" bestFit="1" customWidth="1"/>
    <col min="5380" max="5380" width="3.7109375" style="235" customWidth="1"/>
    <col min="5381" max="5381" width="12.28515625" style="235" bestFit="1" customWidth="1"/>
    <col min="5382" max="5382" width="3.7109375" style="235" customWidth="1"/>
    <col min="5383" max="5383" width="10" style="235" bestFit="1" customWidth="1"/>
    <col min="5384" max="5384" width="3.7109375" style="235" customWidth="1"/>
    <col min="5385" max="5385" width="10" style="235" bestFit="1" customWidth="1"/>
    <col min="5386" max="5386" width="3.7109375" style="235" customWidth="1"/>
    <col min="5387" max="5387" width="12.28515625" style="235" bestFit="1" customWidth="1"/>
    <col min="5388" max="5388" width="7.28515625" style="235" customWidth="1"/>
    <col min="5389" max="5632" width="9.140625" style="235"/>
    <col min="5633" max="5633" width="15.85546875" style="235" bestFit="1" customWidth="1"/>
    <col min="5634" max="5634" width="3.7109375" style="235" customWidth="1"/>
    <col min="5635" max="5635" width="44.28515625" style="235" bestFit="1" customWidth="1"/>
    <col min="5636" max="5636" width="3.7109375" style="235" customWidth="1"/>
    <col min="5637" max="5637" width="12.28515625" style="235" bestFit="1" customWidth="1"/>
    <col min="5638" max="5638" width="3.7109375" style="235" customWidth="1"/>
    <col min="5639" max="5639" width="10" style="235" bestFit="1" customWidth="1"/>
    <col min="5640" max="5640" width="3.7109375" style="235" customWidth="1"/>
    <col min="5641" max="5641" width="10" style="235" bestFit="1" customWidth="1"/>
    <col min="5642" max="5642" width="3.7109375" style="235" customWidth="1"/>
    <col min="5643" max="5643" width="12.28515625" style="235" bestFit="1" customWidth="1"/>
    <col min="5644" max="5644" width="7.28515625" style="235" customWidth="1"/>
    <col min="5645" max="5888" width="9.140625" style="235"/>
    <col min="5889" max="5889" width="15.85546875" style="235" bestFit="1" customWidth="1"/>
    <col min="5890" max="5890" width="3.7109375" style="235" customWidth="1"/>
    <col min="5891" max="5891" width="44.28515625" style="235" bestFit="1" customWidth="1"/>
    <col min="5892" max="5892" width="3.7109375" style="235" customWidth="1"/>
    <col min="5893" max="5893" width="12.28515625" style="235" bestFit="1" customWidth="1"/>
    <col min="5894" max="5894" width="3.7109375" style="235" customWidth="1"/>
    <col min="5895" max="5895" width="10" style="235" bestFit="1" customWidth="1"/>
    <col min="5896" max="5896" width="3.7109375" style="235" customWidth="1"/>
    <col min="5897" max="5897" width="10" style="235" bestFit="1" customWidth="1"/>
    <col min="5898" max="5898" width="3.7109375" style="235" customWidth="1"/>
    <col min="5899" max="5899" width="12.28515625" style="235" bestFit="1" customWidth="1"/>
    <col min="5900" max="5900" width="7.28515625" style="235" customWidth="1"/>
    <col min="5901" max="6144" width="9.140625" style="235"/>
    <col min="6145" max="6145" width="15.85546875" style="235" bestFit="1" customWidth="1"/>
    <col min="6146" max="6146" width="3.7109375" style="235" customWidth="1"/>
    <col min="6147" max="6147" width="44.28515625" style="235" bestFit="1" customWidth="1"/>
    <col min="6148" max="6148" width="3.7109375" style="235" customWidth="1"/>
    <col min="6149" max="6149" width="12.28515625" style="235" bestFit="1" customWidth="1"/>
    <col min="6150" max="6150" width="3.7109375" style="235" customWidth="1"/>
    <col min="6151" max="6151" width="10" style="235" bestFit="1" customWidth="1"/>
    <col min="6152" max="6152" width="3.7109375" style="235" customWidth="1"/>
    <col min="6153" max="6153" width="10" style="235" bestFit="1" customWidth="1"/>
    <col min="6154" max="6154" width="3.7109375" style="235" customWidth="1"/>
    <col min="6155" max="6155" width="12.28515625" style="235" bestFit="1" customWidth="1"/>
    <col min="6156" max="6156" width="7.28515625" style="235" customWidth="1"/>
    <col min="6157" max="6400" width="9.140625" style="235"/>
    <col min="6401" max="6401" width="15.85546875" style="235" bestFit="1" customWidth="1"/>
    <col min="6402" max="6402" width="3.7109375" style="235" customWidth="1"/>
    <col min="6403" max="6403" width="44.28515625" style="235" bestFit="1" customWidth="1"/>
    <col min="6404" max="6404" width="3.7109375" style="235" customWidth="1"/>
    <col min="6405" max="6405" width="12.28515625" style="235" bestFit="1" customWidth="1"/>
    <col min="6406" max="6406" width="3.7109375" style="235" customWidth="1"/>
    <col min="6407" max="6407" width="10" style="235" bestFit="1" customWidth="1"/>
    <col min="6408" max="6408" width="3.7109375" style="235" customWidth="1"/>
    <col min="6409" max="6409" width="10" style="235" bestFit="1" customWidth="1"/>
    <col min="6410" max="6410" width="3.7109375" style="235" customWidth="1"/>
    <col min="6411" max="6411" width="12.28515625" style="235" bestFit="1" customWidth="1"/>
    <col min="6412" max="6412" width="7.28515625" style="235" customWidth="1"/>
    <col min="6413" max="6656" width="9.140625" style="235"/>
    <col min="6657" max="6657" width="15.85546875" style="235" bestFit="1" customWidth="1"/>
    <col min="6658" max="6658" width="3.7109375" style="235" customWidth="1"/>
    <col min="6659" max="6659" width="44.28515625" style="235" bestFit="1" customWidth="1"/>
    <col min="6660" max="6660" width="3.7109375" style="235" customWidth="1"/>
    <col min="6661" max="6661" width="12.28515625" style="235" bestFit="1" customWidth="1"/>
    <col min="6662" max="6662" width="3.7109375" style="235" customWidth="1"/>
    <col min="6663" max="6663" width="10" style="235" bestFit="1" customWidth="1"/>
    <col min="6664" max="6664" width="3.7109375" style="235" customWidth="1"/>
    <col min="6665" max="6665" width="10" style="235" bestFit="1" customWidth="1"/>
    <col min="6666" max="6666" width="3.7109375" style="235" customWidth="1"/>
    <col min="6667" max="6667" width="12.28515625" style="235" bestFit="1" customWidth="1"/>
    <col min="6668" max="6668" width="7.28515625" style="235" customWidth="1"/>
    <col min="6669" max="6912" width="9.140625" style="235"/>
    <col min="6913" max="6913" width="15.85546875" style="235" bestFit="1" customWidth="1"/>
    <col min="6914" max="6914" width="3.7109375" style="235" customWidth="1"/>
    <col min="6915" max="6915" width="44.28515625" style="235" bestFit="1" customWidth="1"/>
    <col min="6916" max="6916" width="3.7109375" style="235" customWidth="1"/>
    <col min="6917" max="6917" width="12.28515625" style="235" bestFit="1" customWidth="1"/>
    <col min="6918" max="6918" width="3.7109375" style="235" customWidth="1"/>
    <col min="6919" max="6919" width="10" style="235" bestFit="1" customWidth="1"/>
    <col min="6920" max="6920" width="3.7109375" style="235" customWidth="1"/>
    <col min="6921" max="6921" width="10" style="235" bestFit="1" customWidth="1"/>
    <col min="6922" max="6922" width="3.7109375" style="235" customWidth="1"/>
    <col min="6923" max="6923" width="12.28515625" style="235" bestFit="1" customWidth="1"/>
    <col min="6924" max="6924" width="7.28515625" style="235" customWidth="1"/>
    <col min="6925" max="7168" width="9.140625" style="235"/>
    <col min="7169" max="7169" width="15.85546875" style="235" bestFit="1" customWidth="1"/>
    <col min="7170" max="7170" width="3.7109375" style="235" customWidth="1"/>
    <col min="7171" max="7171" width="44.28515625" style="235" bestFit="1" customWidth="1"/>
    <col min="7172" max="7172" width="3.7109375" style="235" customWidth="1"/>
    <col min="7173" max="7173" width="12.28515625" style="235" bestFit="1" customWidth="1"/>
    <col min="7174" max="7174" width="3.7109375" style="235" customWidth="1"/>
    <col min="7175" max="7175" width="10" style="235" bestFit="1" customWidth="1"/>
    <col min="7176" max="7176" width="3.7109375" style="235" customWidth="1"/>
    <col min="7177" max="7177" width="10" style="235" bestFit="1" customWidth="1"/>
    <col min="7178" max="7178" width="3.7109375" style="235" customWidth="1"/>
    <col min="7179" max="7179" width="12.28515625" style="235" bestFit="1" customWidth="1"/>
    <col min="7180" max="7180" width="7.28515625" style="235" customWidth="1"/>
    <col min="7181" max="7424" width="9.140625" style="235"/>
    <col min="7425" max="7425" width="15.85546875" style="235" bestFit="1" customWidth="1"/>
    <col min="7426" max="7426" width="3.7109375" style="235" customWidth="1"/>
    <col min="7427" max="7427" width="44.28515625" style="235" bestFit="1" customWidth="1"/>
    <col min="7428" max="7428" width="3.7109375" style="235" customWidth="1"/>
    <col min="7429" max="7429" width="12.28515625" style="235" bestFit="1" customWidth="1"/>
    <col min="7430" max="7430" width="3.7109375" style="235" customWidth="1"/>
    <col min="7431" max="7431" width="10" style="235" bestFit="1" customWidth="1"/>
    <col min="7432" max="7432" width="3.7109375" style="235" customWidth="1"/>
    <col min="7433" max="7433" width="10" style="235" bestFit="1" customWidth="1"/>
    <col min="7434" max="7434" width="3.7109375" style="235" customWidth="1"/>
    <col min="7435" max="7435" width="12.28515625" style="235" bestFit="1" customWidth="1"/>
    <col min="7436" max="7436" width="7.28515625" style="235" customWidth="1"/>
    <col min="7437" max="7680" width="9.140625" style="235"/>
    <col min="7681" max="7681" width="15.85546875" style="235" bestFit="1" customWidth="1"/>
    <col min="7682" max="7682" width="3.7109375" style="235" customWidth="1"/>
    <col min="7683" max="7683" width="44.28515625" style="235" bestFit="1" customWidth="1"/>
    <col min="7684" max="7684" width="3.7109375" style="235" customWidth="1"/>
    <col min="7685" max="7685" width="12.28515625" style="235" bestFit="1" customWidth="1"/>
    <col min="7686" max="7686" width="3.7109375" style="235" customWidth="1"/>
    <col min="7687" max="7687" width="10" style="235" bestFit="1" customWidth="1"/>
    <col min="7688" max="7688" width="3.7109375" style="235" customWidth="1"/>
    <col min="7689" max="7689" width="10" style="235" bestFit="1" customWidth="1"/>
    <col min="7690" max="7690" width="3.7109375" style="235" customWidth="1"/>
    <col min="7691" max="7691" width="12.28515625" style="235" bestFit="1" customWidth="1"/>
    <col min="7692" max="7692" width="7.28515625" style="235" customWidth="1"/>
    <col min="7693" max="7936" width="9.140625" style="235"/>
    <col min="7937" max="7937" width="15.85546875" style="235" bestFit="1" customWidth="1"/>
    <col min="7938" max="7938" width="3.7109375" style="235" customWidth="1"/>
    <col min="7939" max="7939" width="44.28515625" style="235" bestFit="1" customWidth="1"/>
    <col min="7940" max="7940" width="3.7109375" style="235" customWidth="1"/>
    <col min="7941" max="7941" width="12.28515625" style="235" bestFit="1" customWidth="1"/>
    <col min="7942" max="7942" width="3.7109375" style="235" customWidth="1"/>
    <col min="7943" max="7943" width="10" style="235" bestFit="1" customWidth="1"/>
    <col min="7944" max="7944" width="3.7109375" style="235" customWidth="1"/>
    <col min="7945" max="7945" width="10" style="235" bestFit="1" customWidth="1"/>
    <col min="7946" max="7946" width="3.7109375" style="235" customWidth="1"/>
    <col min="7947" max="7947" width="12.28515625" style="235" bestFit="1" customWidth="1"/>
    <col min="7948" max="7948" width="7.28515625" style="235" customWidth="1"/>
    <col min="7949" max="8192" width="9.140625" style="235"/>
    <col min="8193" max="8193" width="15.85546875" style="235" bestFit="1" customWidth="1"/>
    <col min="8194" max="8194" width="3.7109375" style="235" customWidth="1"/>
    <col min="8195" max="8195" width="44.28515625" style="235" bestFit="1" customWidth="1"/>
    <col min="8196" max="8196" width="3.7109375" style="235" customWidth="1"/>
    <col min="8197" max="8197" width="12.28515625" style="235" bestFit="1" customWidth="1"/>
    <col min="8198" max="8198" width="3.7109375" style="235" customWidth="1"/>
    <col min="8199" max="8199" width="10" style="235" bestFit="1" customWidth="1"/>
    <col min="8200" max="8200" width="3.7109375" style="235" customWidth="1"/>
    <col min="8201" max="8201" width="10" style="235" bestFit="1" customWidth="1"/>
    <col min="8202" max="8202" width="3.7109375" style="235" customWidth="1"/>
    <col min="8203" max="8203" width="12.28515625" style="235" bestFit="1" customWidth="1"/>
    <col min="8204" max="8204" width="7.28515625" style="235" customWidth="1"/>
    <col min="8205" max="8448" width="9.140625" style="235"/>
    <col min="8449" max="8449" width="15.85546875" style="235" bestFit="1" customWidth="1"/>
    <col min="8450" max="8450" width="3.7109375" style="235" customWidth="1"/>
    <col min="8451" max="8451" width="44.28515625" style="235" bestFit="1" customWidth="1"/>
    <col min="8452" max="8452" width="3.7109375" style="235" customWidth="1"/>
    <col min="8453" max="8453" width="12.28515625" style="235" bestFit="1" customWidth="1"/>
    <col min="8454" max="8454" width="3.7109375" style="235" customWidth="1"/>
    <col min="8455" max="8455" width="10" style="235" bestFit="1" customWidth="1"/>
    <col min="8456" max="8456" width="3.7109375" style="235" customWidth="1"/>
    <col min="8457" max="8457" width="10" style="235" bestFit="1" customWidth="1"/>
    <col min="8458" max="8458" width="3.7109375" style="235" customWidth="1"/>
    <col min="8459" max="8459" width="12.28515625" style="235" bestFit="1" customWidth="1"/>
    <col min="8460" max="8460" width="7.28515625" style="235" customWidth="1"/>
    <col min="8461" max="8704" width="9.140625" style="235"/>
    <col min="8705" max="8705" width="15.85546875" style="235" bestFit="1" customWidth="1"/>
    <col min="8706" max="8706" width="3.7109375" style="235" customWidth="1"/>
    <col min="8707" max="8707" width="44.28515625" style="235" bestFit="1" customWidth="1"/>
    <col min="8708" max="8708" width="3.7109375" style="235" customWidth="1"/>
    <col min="8709" max="8709" width="12.28515625" style="235" bestFit="1" customWidth="1"/>
    <col min="8710" max="8710" width="3.7109375" style="235" customWidth="1"/>
    <col min="8711" max="8711" width="10" style="235" bestFit="1" customWidth="1"/>
    <col min="8712" max="8712" width="3.7109375" style="235" customWidth="1"/>
    <col min="8713" max="8713" width="10" style="235" bestFit="1" customWidth="1"/>
    <col min="8714" max="8714" width="3.7109375" style="235" customWidth="1"/>
    <col min="8715" max="8715" width="12.28515625" style="235" bestFit="1" customWidth="1"/>
    <col min="8716" max="8716" width="7.28515625" style="235" customWidth="1"/>
    <col min="8717" max="8960" width="9.140625" style="235"/>
    <col min="8961" max="8961" width="15.85546875" style="235" bestFit="1" customWidth="1"/>
    <col min="8962" max="8962" width="3.7109375" style="235" customWidth="1"/>
    <col min="8963" max="8963" width="44.28515625" style="235" bestFit="1" customWidth="1"/>
    <col min="8964" max="8964" width="3.7109375" style="235" customWidth="1"/>
    <col min="8965" max="8965" width="12.28515625" style="235" bestFit="1" customWidth="1"/>
    <col min="8966" max="8966" width="3.7109375" style="235" customWidth="1"/>
    <col min="8967" max="8967" width="10" style="235" bestFit="1" customWidth="1"/>
    <col min="8968" max="8968" width="3.7109375" style="235" customWidth="1"/>
    <col min="8969" max="8969" width="10" style="235" bestFit="1" customWidth="1"/>
    <col min="8970" max="8970" width="3.7109375" style="235" customWidth="1"/>
    <col min="8971" max="8971" width="12.28515625" style="235" bestFit="1" customWidth="1"/>
    <col min="8972" max="8972" width="7.28515625" style="235" customWidth="1"/>
    <col min="8973" max="9216" width="9.140625" style="235"/>
    <col min="9217" max="9217" width="15.85546875" style="235" bestFit="1" customWidth="1"/>
    <col min="9218" max="9218" width="3.7109375" style="235" customWidth="1"/>
    <col min="9219" max="9219" width="44.28515625" style="235" bestFit="1" customWidth="1"/>
    <col min="9220" max="9220" width="3.7109375" style="235" customWidth="1"/>
    <col min="9221" max="9221" width="12.28515625" style="235" bestFit="1" customWidth="1"/>
    <col min="9222" max="9222" width="3.7109375" style="235" customWidth="1"/>
    <col min="9223" max="9223" width="10" style="235" bestFit="1" customWidth="1"/>
    <col min="9224" max="9224" width="3.7109375" style="235" customWidth="1"/>
    <col min="9225" max="9225" width="10" style="235" bestFit="1" customWidth="1"/>
    <col min="9226" max="9226" width="3.7109375" style="235" customWidth="1"/>
    <col min="9227" max="9227" width="12.28515625" style="235" bestFit="1" customWidth="1"/>
    <col min="9228" max="9228" width="7.28515625" style="235" customWidth="1"/>
    <col min="9229" max="9472" width="9.140625" style="235"/>
    <col min="9473" max="9473" width="15.85546875" style="235" bestFit="1" customWidth="1"/>
    <col min="9474" max="9474" width="3.7109375" style="235" customWidth="1"/>
    <col min="9475" max="9475" width="44.28515625" style="235" bestFit="1" customWidth="1"/>
    <col min="9476" max="9476" width="3.7109375" style="235" customWidth="1"/>
    <col min="9477" max="9477" width="12.28515625" style="235" bestFit="1" customWidth="1"/>
    <col min="9478" max="9478" width="3.7109375" style="235" customWidth="1"/>
    <col min="9479" max="9479" width="10" style="235" bestFit="1" customWidth="1"/>
    <col min="9480" max="9480" width="3.7109375" style="235" customWidth="1"/>
    <col min="9481" max="9481" width="10" style="235" bestFit="1" customWidth="1"/>
    <col min="9482" max="9482" width="3.7109375" style="235" customWidth="1"/>
    <col min="9483" max="9483" width="12.28515625" style="235" bestFit="1" customWidth="1"/>
    <col min="9484" max="9484" width="7.28515625" style="235" customWidth="1"/>
    <col min="9485" max="9728" width="9.140625" style="235"/>
    <col min="9729" max="9729" width="15.85546875" style="235" bestFit="1" customWidth="1"/>
    <col min="9730" max="9730" width="3.7109375" style="235" customWidth="1"/>
    <col min="9731" max="9731" width="44.28515625" style="235" bestFit="1" customWidth="1"/>
    <col min="9732" max="9732" width="3.7109375" style="235" customWidth="1"/>
    <col min="9733" max="9733" width="12.28515625" style="235" bestFit="1" customWidth="1"/>
    <col min="9734" max="9734" width="3.7109375" style="235" customWidth="1"/>
    <col min="9735" max="9735" width="10" style="235" bestFit="1" customWidth="1"/>
    <col min="9736" max="9736" width="3.7109375" style="235" customWidth="1"/>
    <col min="9737" max="9737" width="10" style="235" bestFit="1" customWidth="1"/>
    <col min="9738" max="9738" width="3.7109375" style="235" customWidth="1"/>
    <col min="9739" max="9739" width="12.28515625" style="235" bestFit="1" customWidth="1"/>
    <col min="9740" max="9740" width="7.28515625" style="235" customWidth="1"/>
    <col min="9741" max="9984" width="9.140625" style="235"/>
    <col min="9985" max="9985" width="15.85546875" style="235" bestFit="1" customWidth="1"/>
    <col min="9986" max="9986" width="3.7109375" style="235" customWidth="1"/>
    <col min="9987" max="9987" width="44.28515625" style="235" bestFit="1" customWidth="1"/>
    <col min="9988" max="9988" width="3.7109375" style="235" customWidth="1"/>
    <col min="9989" max="9989" width="12.28515625" style="235" bestFit="1" customWidth="1"/>
    <col min="9990" max="9990" width="3.7109375" style="235" customWidth="1"/>
    <col min="9991" max="9991" width="10" style="235" bestFit="1" customWidth="1"/>
    <col min="9992" max="9992" width="3.7109375" style="235" customWidth="1"/>
    <col min="9993" max="9993" width="10" style="235" bestFit="1" customWidth="1"/>
    <col min="9994" max="9994" width="3.7109375" style="235" customWidth="1"/>
    <col min="9995" max="9995" width="12.28515625" style="235" bestFit="1" customWidth="1"/>
    <col min="9996" max="9996" width="7.28515625" style="235" customWidth="1"/>
    <col min="9997" max="10240" width="9.140625" style="235"/>
    <col min="10241" max="10241" width="15.85546875" style="235" bestFit="1" customWidth="1"/>
    <col min="10242" max="10242" width="3.7109375" style="235" customWidth="1"/>
    <col min="10243" max="10243" width="44.28515625" style="235" bestFit="1" customWidth="1"/>
    <col min="10244" max="10244" width="3.7109375" style="235" customWidth="1"/>
    <col min="10245" max="10245" width="12.28515625" style="235" bestFit="1" customWidth="1"/>
    <col min="10246" max="10246" width="3.7109375" style="235" customWidth="1"/>
    <col min="10247" max="10247" width="10" style="235" bestFit="1" customWidth="1"/>
    <col min="10248" max="10248" width="3.7109375" style="235" customWidth="1"/>
    <col min="10249" max="10249" width="10" style="235" bestFit="1" customWidth="1"/>
    <col min="10250" max="10250" width="3.7109375" style="235" customWidth="1"/>
    <col min="10251" max="10251" width="12.28515625" style="235" bestFit="1" customWidth="1"/>
    <col min="10252" max="10252" width="7.28515625" style="235" customWidth="1"/>
    <col min="10253" max="10496" width="9.140625" style="235"/>
    <col min="10497" max="10497" width="15.85546875" style="235" bestFit="1" customWidth="1"/>
    <col min="10498" max="10498" width="3.7109375" style="235" customWidth="1"/>
    <col min="10499" max="10499" width="44.28515625" style="235" bestFit="1" customWidth="1"/>
    <col min="10500" max="10500" width="3.7109375" style="235" customWidth="1"/>
    <col min="10501" max="10501" width="12.28515625" style="235" bestFit="1" customWidth="1"/>
    <col min="10502" max="10502" width="3.7109375" style="235" customWidth="1"/>
    <col min="10503" max="10503" width="10" style="235" bestFit="1" customWidth="1"/>
    <col min="10504" max="10504" width="3.7109375" style="235" customWidth="1"/>
    <col min="10505" max="10505" width="10" style="235" bestFit="1" customWidth="1"/>
    <col min="10506" max="10506" width="3.7109375" style="235" customWidth="1"/>
    <col min="10507" max="10507" width="12.28515625" style="235" bestFit="1" customWidth="1"/>
    <col min="10508" max="10508" width="7.28515625" style="235" customWidth="1"/>
    <col min="10509" max="10752" width="9.140625" style="235"/>
    <col min="10753" max="10753" width="15.85546875" style="235" bestFit="1" customWidth="1"/>
    <col min="10754" max="10754" width="3.7109375" style="235" customWidth="1"/>
    <col min="10755" max="10755" width="44.28515625" style="235" bestFit="1" customWidth="1"/>
    <col min="10756" max="10756" width="3.7109375" style="235" customWidth="1"/>
    <col min="10757" max="10757" width="12.28515625" style="235" bestFit="1" customWidth="1"/>
    <col min="10758" max="10758" width="3.7109375" style="235" customWidth="1"/>
    <col min="10759" max="10759" width="10" style="235" bestFit="1" customWidth="1"/>
    <col min="10760" max="10760" width="3.7109375" style="235" customWidth="1"/>
    <col min="10761" max="10761" width="10" style="235" bestFit="1" customWidth="1"/>
    <col min="10762" max="10762" width="3.7109375" style="235" customWidth="1"/>
    <col min="10763" max="10763" width="12.28515625" style="235" bestFit="1" customWidth="1"/>
    <col min="10764" max="10764" width="7.28515625" style="235" customWidth="1"/>
    <col min="10765" max="11008" width="9.140625" style="235"/>
    <col min="11009" max="11009" width="15.85546875" style="235" bestFit="1" customWidth="1"/>
    <col min="11010" max="11010" width="3.7109375" style="235" customWidth="1"/>
    <col min="11011" max="11011" width="44.28515625" style="235" bestFit="1" customWidth="1"/>
    <col min="11012" max="11012" width="3.7109375" style="235" customWidth="1"/>
    <col min="11013" max="11013" width="12.28515625" style="235" bestFit="1" customWidth="1"/>
    <col min="11014" max="11014" width="3.7109375" style="235" customWidth="1"/>
    <col min="11015" max="11015" width="10" style="235" bestFit="1" customWidth="1"/>
    <col min="11016" max="11016" width="3.7109375" style="235" customWidth="1"/>
    <col min="11017" max="11017" width="10" style="235" bestFit="1" customWidth="1"/>
    <col min="11018" max="11018" width="3.7109375" style="235" customWidth="1"/>
    <col min="11019" max="11019" width="12.28515625" style="235" bestFit="1" customWidth="1"/>
    <col min="11020" max="11020" width="7.28515625" style="235" customWidth="1"/>
    <col min="11021" max="11264" width="9.140625" style="235"/>
    <col min="11265" max="11265" width="15.85546875" style="235" bestFit="1" customWidth="1"/>
    <col min="11266" max="11266" width="3.7109375" style="235" customWidth="1"/>
    <col min="11267" max="11267" width="44.28515625" style="235" bestFit="1" customWidth="1"/>
    <col min="11268" max="11268" width="3.7109375" style="235" customWidth="1"/>
    <col min="11269" max="11269" width="12.28515625" style="235" bestFit="1" customWidth="1"/>
    <col min="11270" max="11270" width="3.7109375" style="235" customWidth="1"/>
    <col min="11271" max="11271" width="10" style="235" bestFit="1" customWidth="1"/>
    <col min="11272" max="11272" width="3.7109375" style="235" customWidth="1"/>
    <col min="11273" max="11273" width="10" style="235" bestFit="1" customWidth="1"/>
    <col min="11274" max="11274" width="3.7109375" style="235" customWidth="1"/>
    <col min="11275" max="11275" width="12.28515625" style="235" bestFit="1" customWidth="1"/>
    <col min="11276" max="11276" width="7.28515625" style="235" customWidth="1"/>
    <col min="11277" max="11520" width="9.140625" style="235"/>
    <col min="11521" max="11521" width="15.85546875" style="235" bestFit="1" customWidth="1"/>
    <col min="11522" max="11522" width="3.7109375" style="235" customWidth="1"/>
    <col min="11523" max="11523" width="44.28515625" style="235" bestFit="1" customWidth="1"/>
    <col min="11524" max="11524" width="3.7109375" style="235" customWidth="1"/>
    <col min="11525" max="11525" width="12.28515625" style="235" bestFit="1" customWidth="1"/>
    <col min="11526" max="11526" width="3.7109375" style="235" customWidth="1"/>
    <col min="11527" max="11527" width="10" style="235" bestFit="1" customWidth="1"/>
    <col min="11528" max="11528" width="3.7109375" style="235" customWidth="1"/>
    <col min="11529" max="11529" width="10" style="235" bestFit="1" customWidth="1"/>
    <col min="11530" max="11530" width="3.7109375" style="235" customWidth="1"/>
    <col min="11531" max="11531" width="12.28515625" style="235" bestFit="1" customWidth="1"/>
    <col min="11532" max="11532" width="7.28515625" style="235" customWidth="1"/>
    <col min="11533" max="11776" width="9.140625" style="235"/>
    <col min="11777" max="11777" width="15.85546875" style="235" bestFit="1" customWidth="1"/>
    <col min="11778" max="11778" width="3.7109375" style="235" customWidth="1"/>
    <col min="11779" max="11779" width="44.28515625" style="235" bestFit="1" customWidth="1"/>
    <col min="11780" max="11780" width="3.7109375" style="235" customWidth="1"/>
    <col min="11781" max="11781" width="12.28515625" style="235" bestFit="1" customWidth="1"/>
    <col min="11782" max="11782" width="3.7109375" style="235" customWidth="1"/>
    <col min="11783" max="11783" width="10" style="235" bestFit="1" customWidth="1"/>
    <col min="11784" max="11784" width="3.7109375" style="235" customWidth="1"/>
    <col min="11785" max="11785" width="10" style="235" bestFit="1" customWidth="1"/>
    <col min="11786" max="11786" width="3.7109375" style="235" customWidth="1"/>
    <col min="11787" max="11787" width="12.28515625" style="235" bestFit="1" customWidth="1"/>
    <col min="11788" max="11788" width="7.28515625" style="235" customWidth="1"/>
    <col min="11789" max="12032" width="9.140625" style="235"/>
    <col min="12033" max="12033" width="15.85546875" style="235" bestFit="1" customWidth="1"/>
    <col min="12034" max="12034" width="3.7109375" style="235" customWidth="1"/>
    <col min="12035" max="12035" width="44.28515625" style="235" bestFit="1" customWidth="1"/>
    <col min="12036" max="12036" width="3.7109375" style="235" customWidth="1"/>
    <col min="12037" max="12037" width="12.28515625" style="235" bestFit="1" customWidth="1"/>
    <col min="12038" max="12038" width="3.7109375" style="235" customWidth="1"/>
    <col min="12039" max="12039" width="10" style="235" bestFit="1" customWidth="1"/>
    <col min="12040" max="12040" width="3.7109375" style="235" customWidth="1"/>
    <col min="12041" max="12041" width="10" style="235" bestFit="1" customWidth="1"/>
    <col min="12042" max="12042" width="3.7109375" style="235" customWidth="1"/>
    <col min="12043" max="12043" width="12.28515625" style="235" bestFit="1" customWidth="1"/>
    <col min="12044" max="12044" width="7.28515625" style="235" customWidth="1"/>
    <col min="12045" max="12288" width="9.140625" style="235"/>
    <col min="12289" max="12289" width="15.85546875" style="235" bestFit="1" customWidth="1"/>
    <col min="12290" max="12290" width="3.7109375" style="235" customWidth="1"/>
    <col min="12291" max="12291" width="44.28515625" style="235" bestFit="1" customWidth="1"/>
    <col min="12292" max="12292" width="3.7109375" style="235" customWidth="1"/>
    <col min="12293" max="12293" width="12.28515625" style="235" bestFit="1" customWidth="1"/>
    <col min="12294" max="12294" width="3.7109375" style="235" customWidth="1"/>
    <col min="12295" max="12295" width="10" style="235" bestFit="1" customWidth="1"/>
    <col min="12296" max="12296" width="3.7109375" style="235" customWidth="1"/>
    <col min="12297" max="12297" width="10" style="235" bestFit="1" customWidth="1"/>
    <col min="12298" max="12298" width="3.7109375" style="235" customWidth="1"/>
    <col min="12299" max="12299" width="12.28515625" style="235" bestFit="1" customWidth="1"/>
    <col min="12300" max="12300" width="7.28515625" style="235" customWidth="1"/>
    <col min="12301" max="12544" width="9.140625" style="235"/>
    <col min="12545" max="12545" width="15.85546875" style="235" bestFit="1" customWidth="1"/>
    <col min="12546" max="12546" width="3.7109375" style="235" customWidth="1"/>
    <col min="12547" max="12547" width="44.28515625" style="235" bestFit="1" customWidth="1"/>
    <col min="12548" max="12548" width="3.7109375" style="235" customWidth="1"/>
    <col min="12549" max="12549" width="12.28515625" style="235" bestFit="1" customWidth="1"/>
    <col min="12550" max="12550" width="3.7109375" style="235" customWidth="1"/>
    <col min="12551" max="12551" width="10" style="235" bestFit="1" customWidth="1"/>
    <col min="12552" max="12552" width="3.7109375" style="235" customWidth="1"/>
    <col min="12553" max="12553" width="10" style="235" bestFit="1" customWidth="1"/>
    <col min="12554" max="12554" width="3.7109375" style="235" customWidth="1"/>
    <col min="12555" max="12555" width="12.28515625" style="235" bestFit="1" customWidth="1"/>
    <col min="12556" max="12556" width="7.28515625" style="235" customWidth="1"/>
    <col min="12557" max="12800" width="9.140625" style="235"/>
    <col min="12801" max="12801" width="15.85546875" style="235" bestFit="1" customWidth="1"/>
    <col min="12802" max="12802" width="3.7109375" style="235" customWidth="1"/>
    <col min="12803" max="12803" width="44.28515625" style="235" bestFit="1" customWidth="1"/>
    <col min="12804" max="12804" width="3.7109375" style="235" customWidth="1"/>
    <col min="12805" max="12805" width="12.28515625" style="235" bestFit="1" customWidth="1"/>
    <col min="12806" max="12806" width="3.7109375" style="235" customWidth="1"/>
    <col min="12807" max="12807" width="10" style="235" bestFit="1" customWidth="1"/>
    <col min="12808" max="12808" width="3.7109375" style="235" customWidth="1"/>
    <col min="12809" max="12809" width="10" style="235" bestFit="1" customWidth="1"/>
    <col min="12810" max="12810" width="3.7109375" style="235" customWidth="1"/>
    <col min="12811" max="12811" width="12.28515625" style="235" bestFit="1" customWidth="1"/>
    <col min="12812" max="12812" width="7.28515625" style="235" customWidth="1"/>
    <col min="12813" max="13056" width="9.140625" style="235"/>
    <col min="13057" max="13057" width="15.85546875" style="235" bestFit="1" customWidth="1"/>
    <col min="13058" max="13058" width="3.7109375" style="235" customWidth="1"/>
    <col min="13059" max="13059" width="44.28515625" style="235" bestFit="1" customWidth="1"/>
    <col min="13060" max="13060" width="3.7109375" style="235" customWidth="1"/>
    <col min="13061" max="13061" width="12.28515625" style="235" bestFit="1" customWidth="1"/>
    <col min="13062" max="13062" width="3.7109375" style="235" customWidth="1"/>
    <col min="13063" max="13063" width="10" style="235" bestFit="1" customWidth="1"/>
    <col min="13064" max="13064" width="3.7109375" style="235" customWidth="1"/>
    <col min="13065" max="13065" width="10" style="235" bestFit="1" customWidth="1"/>
    <col min="13066" max="13066" width="3.7109375" style="235" customWidth="1"/>
    <col min="13067" max="13067" width="12.28515625" style="235" bestFit="1" customWidth="1"/>
    <col min="13068" max="13068" width="7.28515625" style="235" customWidth="1"/>
    <col min="13069" max="13312" width="9.140625" style="235"/>
    <col min="13313" max="13313" width="15.85546875" style="235" bestFit="1" customWidth="1"/>
    <col min="13314" max="13314" width="3.7109375" style="235" customWidth="1"/>
    <col min="13315" max="13315" width="44.28515625" style="235" bestFit="1" customWidth="1"/>
    <col min="13316" max="13316" width="3.7109375" style="235" customWidth="1"/>
    <col min="13317" max="13317" width="12.28515625" style="235" bestFit="1" customWidth="1"/>
    <col min="13318" max="13318" width="3.7109375" style="235" customWidth="1"/>
    <col min="13319" max="13319" width="10" style="235" bestFit="1" customWidth="1"/>
    <col min="13320" max="13320" width="3.7109375" style="235" customWidth="1"/>
    <col min="13321" max="13321" width="10" style="235" bestFit="1" customWidth="1"/>
    <col min="13322" max="13322" width="3.7109375" style="235" customWidth="1"/>
    <col min="13323" max="13323" width="12.28515625" style="235" bestFit="1" customWidth="1"/>
    <col min="13324" max="13324" width="7.28515625" style="235" customWidth="1"/>
    <col min="13325" max="13568" width="9.140625" style="235"/>
    <col min="13569" max="13569" width="15.85546875" style="235" bestFit="1" customWidth="1"/>
    <col min="13570" max="13570" width="3.7109375" style="235" customWidth="1"/>
    <col min="13571" max="13571" width="44.28515625" style="235" bestFit="1" customWidth="1"/>
    <col min="13572" max="13572" width="3.7109375" style="235" customWidth="1"/>
    <col min="13573" max="13573" width="12.28515625" style="235" bestFit="1" customWidth="1"/>
    <col min="13574" max="13574" width="3.7109375" style="235" customWidth="1"/>
    <col min="13575" max="13575" width="10" style="235" bestFit="1" customWidth="1"/>
    <col min="13576" max="13576" width="3.7109375" style="235" customWidth="1"/>
    <col min="13577" max="13577" width="10" style="235" bestFit="1" customWidth="1"/>
    <col min="13578" max="13578" width="3.7109375" style="235" customWidth="1"/>
    <col min="13579" max="13579" width="12.28515625" style="235" bestFit="1" customWidth="1"/>
    <col min="13580" max="13580" width="7.28515625" style="235" customWidth="1"/>
    <col min="13581" max="13824" width="9.140625" style="235"/>
    <col min="13825" max="13825" width="15.85546875" style="235" bestFit="1" customWidth="1"/>
    <col min="13826" max="13826" width="3.7109375" style="235" customWidth="1"/>
    <col min="13827" max="13827" width="44.28515625" style="235" bestFit="1" customWidth="1"/>
    <col min="13828" max="13828" width="3.7109375" style="235" customWidth="1"/>
    <col min="13829" max="13829" width="12.28515625" style="235" bestFit="1" customWidth="1"/>
    <col min="13830" max="13830" width="3.7109375" style="235" customWidth="1"/>
    <col min="13831" max="13831" width="10" style="235" bestFit="1" customWidth="1"/>
    <col min="13832" max="13832" width="3.7109375" style="235" customWidth="1"/>
    <col min="13833" max="13833" width="10" style="235" bestFit="1" customWidth="1"/>
    <col min="13834" max="13834" width="3.7109375" style="235" customWidth="1"/>
    <col min="13835" max="13835" width="12.28515625" style="235" bestFit="1" customWidth="1"/>
    <col min="13836" max="13836" width="7.28515625" style="235" customWidth="1"/>
    <col min="13837" max="14080" width="9.140625" style="235"/>
    <col min="14081" max="14081" width="15.85546875" style="235" bestFit="1" customWidth="1"/>
    <col min="14082" max="14082" width="3.7109375" style="235" customWidth="1"/>
    <col min="14083" max="14083" width="44.28515625" style="235" bestFit="1" customWidth="1"/>
    <col min="14084" max="14084" width="3.7109375" style="235" customWidth="1"/>
    <col min="14085" max="14085" width="12.28515625" style="235" bestFit="1" customWidth="1"/>
    <col min="14086" max="14086" width="3.7109375" style="235" customWidth="1"/>
    <col min="14087" max="14087" width="10" style="235" bestFit="1" customWidth="1"/>
    <col min="14088" max="14088" width="3.7109375" style="235" customWidth="1"/>
    <col min="14089" max="14089" width="10" style="235" bestFit="1" customWidth="1"/>
    <col min="14090" max="14090" width="3.7109375" style="235" customWidth="1"/>
    <col min="14091" max="14091" width="12.28515625" style="235" bestFit="1" customWidth="1"/>
    <col min="14092" max="14092" width="7.28515625" style="235" customWidth="1"/>
    <col min="14093" max="14336" width="9.140625" style="235"/>
    <col min="14337" max="14337" width="15.85546875" style="235" bestFit="1" customWidth="1"/>
    <col min="14338" max="14338" width="3.7109375" style="235" customWidth="1"/>
    <col min="14339" max="14339" width="44.28515625" style="235" bestFit="1" customWidth="1"/>
    <col min="14340" max="14340" width="3.7109375" style="235" customWidth="1"/>
    <col min="14341" max="14341" width="12.28515625" style="235" bestFit="1" customWidth="1"/>
    <col min="14342" max="14342" width="3.7109375" style="235" customWidth="1"/>
    <col min="14343" max="14343" width="10" style="235" bestFit="1" customWidth="1"/>
    <col min="14344" max="14344" width="3.7109375" style="235" customWidth="1"/>
    <col min="14345" max="14345" width="10" style="235" bestFit="1" customWidth="1"/>
    <col min="14346" max="14346" width="3.7109375" style="235" customWidth="1"/>
    <col min="14347" max="14347" width="12.28515625" style="235" bestFit="1" customWidth="1"/>
    <col min="14348" max="14348" width="7.28515625" style="235" customWidth="1"/>
    <col min="14349" max="14592" width="9.140625" style="235"/>
    <col min="14593" max="14593" width="15.85546875" style="235" bestFit="1" customWidth="1"/>
    <col min="14594" max="14594" width="3.7109375" style="235" customWidth="1"/>
    <col min="14595" max="14595" width="44.28515625" style="235" bestFit="1" customWidth="1"/>
    <col min="14596" max="14596" width="3.7109375" style="235" customWidth="1"/>
    <col min="14597" max="14597" width="12.28515625" style="235" bestFit="1" customWidth="1"/>
    <col min="14598" max="14598" width="3.7109375" style="235" customWidth="1"/>
    <col min="14599" max="14599" width="10" style="235" bestFit="1" customWidth="1"/>
    <col min="14600" max="14600" width="3.7109375" style="235" customWidth="1"/>
    <col min="14601" max="14601" width="10" style="235" bestFit="1" customWidth="1"/>
    <col min="14602" max="14602" width="3.7109375" style="235" customWidth="1"/>
    <col min="14603" max="14603" width="12.28515625" style="235" bestFit="1" customWidth="1"/>
    <col min="14604" max="14604" width="7.28515625" style="235" customWidth="1"/>
    <col min="14605" max="14848" width="9.140625" style="235"/>
    <col min="14849" max="14849" width="15.85546875" style="235" bestFit="1" customWidth="1"/>
    <col min="14850" max="14850" width="3.7109375" style="235" customWidth="1"/>
    <col min="14851" max="14851" width="44.28515625" style="235" bestFit="1" customWidth="1"/>
    <col min="14852" max="14852" width="3.7109375" style="235" customWidth="1"/>
    <col min="14853" max="14853" width="12.28515625" style="235" bestFit="1" customWidth="1"/>
    <col min="14854" max="14854" width="3.7109375" style="235" customWidth="1"/>
    <col min="14855" max="14855" width="10" style="235" bestFit="1" customWidth="1"/>
    <col min="14856" max="14856" width="3.7109375" style="235" customWidth="1"/>
    <col min="14857" max="14857" width="10" style="235" bestFit="1" customWidth="1"/>
    <col min="14858" max="14858" width="3.7109375" style="235" customWidth="1"/>
    <col min="14859" max="14859" width="12.28515625" style="235" bestFit="1" customWidth="1"/>
    <col min="14860" max="14860" width="7.28515625" style="235" customWidth="1"/>
    <col min="14861" max="15104" width="9.140625" style="235"/>
    <col min="15105" max="15105" width="15.85546875" style="235" bestFit="1" customWidth="1"/>
    <col min="15106" max="15106" width="3.7109375" style="235" customWidth="1"/>
    <col min="15107" max="15107" width="44.28515625" style="235" bestFit="1" customWidth="1"/>
    <col min="15108" max="15108" width="3.7109375" style="235" customWidth="1"/>
    <col min="15109" max="15109" width="12.28515625" style="235" bestFit="1" customWidth="1"/>
    <col min="15110" max="15110" width="3.7109375" style="235" customWidth="1"/>
    <col min="15111" max="15111" width="10" style="235" bestFit="1" customWidth="1"/>
    <col min="15112" max="15112" width="3.7109375" style="235" customWidth="1"/>
    <col min="15113" max="15113" width="10" style="235" bestFit="1" customWidth="1"/>
    <col min="15114" max="15114" width="3.7109375" style="235" customWidth="1"/>
    <col min="15115" max="15115" width="12.28515625" style="235" bestFit="1" customWidth="1"/>
    <col min="15116" max="15116" width="7.28515625" style="235" customWidth="1"/>
    <col min="15117" max="15360" width="9.140625" style="235"/>
    <col min="15361" max="15361" width="15.85546875" style="235" bestFit="1" customWidth="1"/>
    <col min="15362" max="15362" width="3.7109375" style="235" customWidth="1"/>
    <col min="15363" max="15363" width="44.28515625" style="235" bestFit="1" customWidth="1"/>
    <col min="15364" max="15364" width="3.7109375" style="235" customWidth="1"/>
    <col min="15365" max="15365" width="12.28515625" style="235" bestFit="1" customWidth="1"/>
    <col min="15366" max="15366" width="3.7109375" style="235" customWidth="1"/>
    <col min="15367" max="15367" width="10" style="235" bestFit="1" customWidth="1"/>
    <col min="15368" max="15368" width="3.7109375" style="235" customWidth="1"/>
    <col min="15369" max="15369" width="10" style="235" bestFit="1" customWidth="1"/>
    <col min="15370" max="15370" width="3.7109375" style="235" customWidth="1"/>
    <col min="15371" max="15371" width="12.28515625" style="235" bestFit="1" customWidth="1"/>
    <col min="15372" max="15372" width="7.28515625" style="235" customWidth="1"/>
    <col min="15373" max="15616" width="9.140625" style="235"/>
    <col min="15617" max="15617" width="15.85546875" style="235" bestFit="1" customWidth="1"/>
    <col min="15618" max="15618" width="3.7109375" style="235" customWidth="1"/>
    <col min="15619" max="15619" width="44.28515625" style="235" bestFit="1" customWidth="1"/>
    <col min="15620" max="15620" width="3.7109375" style="235" customWidth="1"/>
    <col min="15621" max="15621" width="12.28515625" style="235" bestFit="1" customWidth="1"/>
    <col min="15622" max="15622" width="3.7109375" style="235" customWidth="1"/>
    <col min="15623" max="15623" width="10" style="235" bestFit="1" customWidth="1"/>
    <col min="15624" max="15624" width="3.7109375" style="235" customWidth="1"/>
    <col min="15625" max="15625" width="10" style="235" bestFit="1" customWidth="1"/>
    <col min="15626" max="15626" width="3.7109375" style="235" customWidth="1"/>
    <col min="15627" max="15627" width="12.28515625" style="235" bestFit="1" customWidth="1"/>
    <col min="15628" max="15628" width="7.28515625" style="235" customWidth="1"/>
    <col min="15629" max="15872" width="9.140625" style="235"/>
    <col min="15873" max="15873" width="15.85546875" style="235" bestFit="1" customWidth="1"/>
    <col min="15874" max="15874" width="3.7109375" style="235" customWidth="1"/>
    <col min="15875" max="15875" width="44.28515625" style="235" bestFit="1" customWidth="1"/>
    <col min="15876" max="15876" width="3.7109375" style="235" customWidth="1"/>
    <col min="15877" max="15877" width="12.28515625" style="235" bestFit="1" customWidth="1"/>
    <col min="15878" max="15878" width="3.7109375" style="235" customWidth="1"/>
    <col min="15879" max="15879" width="10" style="235" bestFit="1" customWidth="1"/>
    <col min="15880" max="15880" width="3.7109375" style="235" customWidth="1"/>
    <col min="15881" max="15881" width="10" style="235" bestFit="1" customWidth="1"/>
    <col min="15882" max="15882" width="3.7109375" style="235" customWidth="1"/>
    <col min="15883" max="15883" width="12.28515625" style="235" bestFit="1" customWidth="1"/>
    <col min="15884" max="15884" width="7.28515625" style="235" customWidth="1"/>
    <col min="15885" max="16128" width="9.140625" style="235"/>
    <col min="16129" max="16129" width="15.85546875" style="235" bestFit="1" customWidth="1"/>
    <col min="16130" max="16130" width="3.7109375" style="235" customWidth="1"/>
    <col min="16131" max="16131" width="44.28515625" style="235" bestFit="1" customWidth="1"/>
    <col min="16132" max="16132" width="3.7109375" style="235" customWidth="1"/>
    <col min="16133" max="16133" width="12.28515625" style="235" bestFit="1" customWidth="1"/>
    <col min="16134" max="16134" width="3.7109375" style="235" customWidth="1"/>
    <col min="16135" max="16135" width="10" style="235" bestFit="1" customWidth="1"/>
    <col min="16136" max="16136" width="3.7109375" style="235" customWidth="1"/>
    <col min="16137" max="16137" width="10" style="235" bestFit="1" customWidth="1"/>
    <col min="16138" max="16138" width="3.7109375" style="235" customWidth="1"/>
    <col min="16139" max="16139" width="12.28515625" style="235" bestFit="1" customWidth="1"/>
    <col min="16140" max="16140" width="7.28515625" style="235" customWidth="1"/>
    <col min="16141" max="16384" width="9.140625" style="235"/>
  </cols>
  <sheetData>
    <row r="1" spans="1:12">
      <c r="A1" s="238" t="s">
        <v>257</v>
      </c>
      <c r="B1" s="238" t="s">
        <v>258</v>
      </c>
      <c r="C1" s="239"/>
      <c r="D1" s="239"/>
      <c r="E1" s="240" t="s">
        <v>259</v>
      </c>
      <c r="F1" s="241"/>
      <c r="G1" s="240" t="s">
        <v>260</v>
      </c>
      <c r="H1" s="241"/>
      <c r="I1" s="240" t="s">
        <v>261</v>
      </c>
      <c r="J1" s="241"/>
      <c r="K1" s="240" t="s">
        <v>262</v>
      </c>
      <c r="L1" s="259"/>
    </row>
    <row r="2" spans="1:12">
      <c r="A2" s="242">
        <v>1</v>
      </c>
      <c r="B2" s="242" t="s">
        <v>264</v>
      </c>
      <c r="C2" s="243"/>
      <c r="D2" s="243"/>
      <c r="E2" s="244" t="s">
        <v>3267</v>
      </c>
      <c r="F2" s="245"/>
      <c r="G2" s="261">
        <v>6304449.7800000003</v>
      </c>
      <c r="H2" s="245"/>
      <c r="I2" s="261">
        <v>6058631.8700000001</v>
      </c>
      <c r="J2" s="245"/>
      <c r="K2" s="244" t="s">
        <v>3523</v>
      </c>
      <c r="L2" s="258" t="e">
        <f>VLOOKUP(A2,#REF!,3,0)</f>
        <v>#REF!</v>
      </c>
    </row>
    <row r="3" spans="1:12">
      <c r="A3" s="242" t="s">
        <v>269</v>
      </c>
      <c r="B3" s="236" t="s">
        <v>158</v>
      </c>
      <c r="C3" s="242" t="s">
        <v>270</v>
      </c>
      <c r="D3" s="243"/>
      <c r="E3" s="244" t="s">
        <v>3268</v>
      </c>
      <c r="F3" s="245"/>
      <c r="G3" s="261">
        <v>6304449.7800000003</v>
      </c>
      <c r="H3" s="245"/>
      <c r="I3" s="261">
        <v>6050179.9199999999</v>
      </c>
      <c r="J3" s="245"/>
      <c r="K3" s="244" t="s">
        <v>3524</v>
      </c>
      <c r="L3" s="258" t="e">
        <f>VLOOKUP(A3,#REF!,3,0)</f>
        <v>#REF!</v>
      </c>
    </row>
    <row r="4" spans="1:12">
      <c r="A4" s="242" t="s">
        <v>274</v>
      </c>
      <c r="B4" s="236" t="s">
        <v>158</v>
      </c>
      <c r="C4" s="242" t="s">
        <v>275</v>
      </c>
      <c r="D4" s="243"/>
      <c r="E4" s="244" t="s">
        <v>3269</v>
      </c>
      <c r="F4" s="245"/>
      <c r="G4" s="261">
        <v>5837920.0599999996</v>
      </c>
      <c r="H4" s="245"/>
      <c r="I4" s="261">
        <v>5682043.3399999999</v>
      </c>
      <c r="J4" s="245"/>
      <c r="K4" s="244" t="s">
        <v>3525</v>
      </c>
      <c r="L4" s="258" t="e">
        <f>VLOOKUP(A4,#REF!,3,0)</f>
        <v>#REF!</v>
      </c>
    </row>
    <row r="5" spans="1:12">
      <c r="A5" s="242" t="s">
        <v>280</v>
      </c>
      <c r="B5" s="236" t="s">
        <v>158</v>
      </c>
      <c r="C5" s="242" t="s">
        <v>275</v>
      </c>
      <c r="D5" s="243"/>
      <c r="E5" s="244" t="s">
        <v>3269</v>
      </c>
      <c r="F5" s="245"/>
      <c r="G5" s="261">
        <v>5837920.0599999996</v>
      </c>
      <c r="H5" s="245"/>
      <c r="I5" s="261">
        <v>5682043.3399999999</v>
      </c>
      <c r="J5" s="245"/>
      <c r="K5" s="244" t="s">
        <v>3525</v>
      </c>
      <c r="L5" s="258" t="e">
        <f>VLOOKUP(A5,#REF!,3,0)</f>
        <v>#REF!</v>
      </c>
    </row>
    <row r="6" spans="1:12">
      <c r="A6" s="242" t="s">
        <v>281</v>
      </c>
      <c r="B6" s="236" t="s">
        <v>158</v>
      </c>
      <c r="C6" s="242" t="s">
        <v>282</v>
      </c>
      <c r="D6" s="243"/>
      <c r="E6" s="244" t="s">
        <v>3270</v>
      </c>
      <c r="F6" s="245"/>
      <c r="G6" s="261">
        <v>16233</v>
      </c>
      <c r="H6" s="245"/>
      <c r="I6" s="261">
        <v>16233</v>
      </c>
      <c r="J6" s="245"/>
      <c r="K6" s="244" t="s">
        <v>3270</v>
      </c>
      <c r="L6" s="258" t="e">
        <f>VLOOKUP(A6,#REF!,3,0)</f>
        <v>#REF!</v>
      </c>
    </row>
    <row r="7" spans="1:12">
      <c r="A7" s="246" t="s">
        <v>285</v>
      </c>
      <c r="B7" s="236" t="s">
        <v>158</v>
      </c>
      <c r="C7" s="246" t="s">
        <v>286</v>
      </c>
      <c r="D7" s="247"/>
      <c r="E7" s="248" t="s">
        <v>3270</v>
      </c>
      <c r="F7" s="249"/>
      <c r="G7" s="248">
        <v>0</v>
      </c>
      <c r="H7" s="249"/>
      <c r="I7" s="248">
        <v>0</v>
      </c>
      <c r="J7" s="249"/>
      <c r="K7" s="248" t="s">
        <v>3270</v>
      </c>
      <c r="L7" s="258" t="e">
        <f>VLOOKUP(A7,#REF!,3,0)</f>
        <v>#REF!</v>
      </c>
    </row>
    <row r="8" spans="1:12">
      <c r="A8" s="246" t="s">
        <v>288</v>
      </c>
      <c r="B8" s="236" t="s">
        <v>158</v>
      </c>
      <c r="C8" s="246" t="s">
        <v>289</v>
      </c>
      <c r="D8" s="247"/>
      <c r="E8" s="248" t="s">
        <v>290</v>
      </c>
      <c r="F8" s="249"/>
      <c r="G8" s="262">
        <v>16233</v>
      </c>
      <c r="H8" s="249"/>
      <c r="I8" s="262">
        <v>16233</v>
      </c>
      <c r="J8" s="249"/>
      <c r="K8" s="248" t="s">
        <v>290</v>
      </c>
      <c r="L8" s="258" t="e">
        <f>VLOOKUP(A8,#REF!,3,0)</f>
        <v>#REF!</v>
      </c>
    </row>
    <row r="9" spans="1:12">
      <c r="A9" s="250"/>
      <c r="B9" s="236" t="s">
        <v>158</v>
      </c>
      <c r="C9" s="250" t="s">
        <v>158</v>
      </c>
      <c r="D9" s="251"/>
      <c r="E9" s="251"/>
      <c r="F9" s="251"/>
      <c r="G9" s="251"/>
      <c r="H9" s="251"/>
      <c r="I9" s="251"/>
      <c r="J9" s="251"/>
      <c r="K9" s="251"/>
      <c r="L9" s="258"/>
    </row>
    <row r="10" spans="1:12">
      <c r="A10" s="242" t="s">
        <v>291</v>
      </c>
      <c r="B10" s="236" t="s">
        <v>158</v>
      </c>
      <c r="C10" s="242" t="s">
        <v>292</v>
      </c>
      <c r="D10" s="243"/>
      <c r="E10" s="244" t="s">
        <v>3271</v>
      </c>
      <c r="F10" s="245"/>
      <c r="G10" s="261">
        <v>1838978.36</v>
      </c>
      <c r="H10" s="245"/>
      <c r="I10" s="261">
        <v>1757414.85</v>
      </c>
      <c r="J10" s="245"/>
      <c r="K10" s="244" t="s">
        <v>3526</v>
      </c>
      <c r="L10" s="258" t="e">
        <f>VLOOKUP(A10,#REF!,3,0)</f>
        <v>#REF!</v>
      </c>
    </row>
    <row r="11" spans="1:12">
      <c r="A11" s="246" t="s">
        <v>297</v>
      </c>
      <c r="B11" s="236" t="s">
        <v>158</v>
      </c>
      <c r="C11" s="246" t="s">
        <v>298</v>
      </c>
      <c r="D11" s="247"/>
      <c r="E11" s="248" t="s">
        <v>290</v>
      </c>
      <c r="F11" s="249"/>
      <c r="G11" s="262">
        <v>103952.88</v>
      </c>
      <c r="H11" s="249"/>
      <c r="I11" s="262">
        <v>103952.88</v>
      </c>
      <c r="J11" s="249"/>
      <c r="K11" s="248" t="s">
        <v>290</v>
      </c>
      <c r="L11" s="258" t="e">
        <f>VLOOKUP(A11,#REF!,3,0)</f>
        <v>#REF!</v>
      </c>
    </row>
    <row r="12" spans="1:12">
      <c r="A12" s="246" t="s">
        <v>303</v>
      </c>
      <c r="B12" s="236" t="s">
        <v>158</v>
      </c>
      <c r="C12" s="246" t="s">
        <v>304</v>
      </c>
      <c r="D12" s="247"/>
      <c r="E12" s="248" t="s">
        <v>3272</v>
      </c>
      <c r="F12" s="249"/>
      <c r="G12" s="262">
        <v>1650251.46</v>
      </c>
      <c r="H12" s="249"/>
      <c r="I12" s="262">
        <v>1652711.67</v>
      </c>
      <c r="J12" s="249"/>
      <c r="K12" s="248" t="s">
        <v>3527</v>
      </c>
      <c r="L12" s="258" t="e">
        <f>VLOOKUP(A12,#REF!,3,0)</f>
        <v>#REF!</v>
      </c>
    </row>
    <row r="13" spans="1:12">
      <c r="A13" s="246" t="s">
        <v>309</v>
      </c>
      <c r="B13" s="236" t="s">
        <v>158</v>
      </c>
      <c r="C13" s="246" t="s">
        <v>310</v>
      </c>
      <c r="D13" s="247"/>
      <c r="E13" s="248" t="s">
        <v>3273</v>
      </c>
      <c r="F13" s="249"/>
      <c r="G13" s="262">
        <v>84774.02</v>
      </c>
      <c r="H13" s="249"/>
      <c r="I13" s="248">
        <v>750.3</v>
      </c>
      <c r="J13" s="249"/>
      <c r="K13" s="248" t="s">
        <v>3528</v>
      </c>
      <c r="L13" s="258" t="e">
        <f>VLOOKUP(A13,#REF!,3,0)</f>
        <v>#REF!</v>
      </c>
    </row>
    <row r="14" spans="1:12">
      <c r="A14" s="246" t="s">
        <v>315</v>
      </c>
      <c r="B14" s="236" t="s">
        <v>158</v>
      </c>
      <c r="C14" s="246" t="s">
        <v>316</v>
      </c>
      <c r="D14" s="247"/>
      <c r="E14" s="248" t="s">
        <v>2229</v>
      </c>
      <c r="F14" s="249"/>
      <c r="G14" s="248">
        <v>0</v>
      </c>
      <c r="H14" s="249"/>
      <c r="I14" s="248">
        <v>0</v>
      </c>
      <c r="J14" s="249"/>
      <c r="K14" s="248" t="s">
        <v>2229</v>
      </c>
      <c r="L14" s="258" t="e">
        <f>VLOOKUP(A14,#REF!,3,0)</f>
        <v>#REF!</v>
      </c>
    </row>
    <row r="15" spans="1:12">
      <c r="A15" s="246" t="s">
        <v>321</v>
      </c>
      <c r="B15" s="236" t="s">
        <v>158</v>
      </c>
      <c r="C15" s="246" t="s">
        <v>322</v>
      </c>
      <c r="D15" s="247"/>
      <c r="E15" s="248" t="s">
        <v>323</v>
      </c>
      <c r="F15" s="249"/>
      <c r="G15" s="248">
        <v>0</v>
      </c>
      <c r="H15" s="249"/>
      <c r="I15" s="248">
        <v>0</v>
      </c>
      <c r="J15" s="249"/>
      <c r="K15" s="248" t="s">
        <v>323</v>
      </c>
      <c r="L15" s="258" t="e">
        <f>VLOOKUP(A15,#REF!,3,0)</f>
        <v>#REF!</v>
      </c>
    </row>
    <row r="16" spans="1:12">
      <c r="A16" s="250"/>
      <c r="B16" s="236" t="s">
        <v>158</v>
      </c>
      <c r="C16" s="250" t="s">
        <v>158</v>
      </c>
      <c r="D16" s="251"/>
      <c r="E16" s="251"/>
      <c r="F16" s="251"/>
      <c r="G16" s="251"/>
      <c r="H16" s="251"/>
      <c r="I16" s="251"/>
      <c r="J16" s="251"/>
      <c r="K16" s="251"/>
      <c r="L16" s="258"/>
    </row>
    <row r="17" spans="1:12">
      <c r="A17" s="242" t="s">
        <v>329</v>
      </c>
      <c r="B17" s="236" t="s">
        <v>158</v>
      </c>
      <c r="C17" s="242" t="s">
        <v>330</v>
      </c>
      <c r="D17" s="243"/>
      <c r="E17" s="244" t="s">
        <v>3274</v>
      </c>
      <c r="F17" s="245"/>
      <c r="G17" s="261">
        <v>892469.76000000001</v>
      </c>
      <c r="H17" s="245"/>
      <c r="I17" s="261">
        <v>804288.05</v>
      </c>
      <c r="J17" s="245"/>
      <c r="K17" s="244" t="s">
        <v>3529</v>
      </c>
      <c r="L17" s="258" t="e">
        <f>VLOOKUP(A17,#REF!,3,0)</f>
        <v>#REF!</v>
      </c>
    </row>
    <row r="18" spans="1:12">
      <c r="A18" s="246" t="s">
        <v>346</v>
      </c>
      <c r="B18" s="236" t="s">
        <v>158</v>
      </c>
      <c r="C18" s="246" t="s">
        <v>347</v>
      </c>
      <c r="D18" s="247"/>
      <c r="E18" s="248" t="s">
        <v>323</v>
      </c>
      <c r="F18" s="249"/>
      <c r="G18" s="248">
        <v>0</v>
      </c>
      <c r="H18" s="249"/>
      <c r="I18" s="248">
        <v>0</v>
      </c>
      <c r="J18" s="249"/>
      <c r="K18" s="248" t="s">
        <v>323</v>
      </c>
      <c r="L18" s="258" t="e">
        <f>VLOOKUP(A18,#REF!,3,0)</f>
        <v>#REF!</v>
      </c>
    </row>
    <row r="19" spans="1:12">
      <c r="A19" s="246" t="s">
        <v>359</v>
      </c>
      <c r="B19" s="236" t="s">
        <v>158</v>
      </c>
      <c r="C19" s="246" t="s">
        <v>360</v>
      </c>
      <c r="D19" s="247"/>
      <c r="E19" s="248" t="s">
        <v>3275</v>
      </c>
      <c r="F19" s="249"/>
      <c r="G19" s="262">
        <v>1133.56</v>
      </c>
      <c r="H19" s="249"/>
      <c r="I19" s="248">
        <v>210.54</v>
      </c>
      <c r="J19" s="249"/>
      <c r="K19" s="248" t="s">
        <v>3530</v>
      </c>
      <c r="L19" s="258" t="e">
        <f>VLOOKUP(A19,#REF!,3,0)</f>
        <v>#REF!</v>
      </c>
    </row>
    <row r="20" spans="1:12">
      <c r="A20" s="246" t="s">
        <v>365</v>
      </c>
      <c r="B20" s="236" t="s">
        <v>158</v>
      </c>
      <c r="C20" s="246" t="s">
        <v>366</v>
      </c>
      <c r="D20" s="247"/>
      <c r="E20" s="248" t="s">
        <v>3276</v>
      </c>
      <c r="F20" s="249"/>
      <c r="G20" s="262">
        <v>50497.78</v>
      </c>
      <c r="H20" s="249"/>
      <c r="I20" s="248">
        <v>0</v>
      </c>
      <c r="J20" s="249"/>
      <c r="K20" s="248" t="s">
        <v>3531</v>
      </c>
      <c r="L20" s="258" t="e">
        <f>VLOOKUP(A20,#REF!,3,0)</f>
        <v>#REF!</v>
      </c>
    </row>
    <row r="21" spans="1:12">
      <c r="A21" s="246" t="s">
        <v>1885</v>
      </c>
      <c r="B21" s="236" t="s">
        <v>158</v>
      </c>
      <c r="C21" s="246" t="s">
        <v>1886</v>
      </c>
      <c r="D21" s="247"/>
      <c r="E21" s="248" t="s">
        <v>3277</v>
      </c>
      <c r="F21" s="249"/>
      <c r="G21" s="262">
        <v>57361.24</v>
      </c>
      <c r="H21" s="249"/>
      <c r="I21" s="248">
        <v>0</v>
      </c>
      <c r="J21" s="249"/>
      <c r="K21" s="248" t="s">
        <v>3532</v>
      </c>
      <c r="L21" s="258" t="e">
        <f>VLOOKUP(A21,#REF!,3,0)</f>
        <v>#REF!</v>
      </c>
    </row>
    <row r="22" spans="1:12">
      <c r="A22" s="246" t="s">
        <v>2494</v>
      </c>
      <c r="B22" s="236" t="s">
        <v>158</v>
      </c>
      <c r="C22" s="246" t="s">
        <v>2495</v>
      </c>
      <c r="D22" s="247"/>
      <c r="E22" s="248" t="s">
        <v>3278</v>
      </c>
      <c r="F22" s="249"/>
      <c r="G22" s="262">
        <v>1363.15</v>
      </c>
      <c r="H22" s="249"/>
      <c r="I22" s="248">
        <v>0</v>
      </c>
      <c r="J22" s="249"/>
      <c r="K22" s="248" t="s">
        <v>3533</v>
      </c>
      <c r="L22" s="258" t="e">
        <f>VLOOKUP(A22,#REF!,3,0)</f>
        <v>#REF!</v>
      </c>
    </row>
    <row r="23" spans="1:12">
      <c r="A23" s="246" t="s">
        <v>2497</v>
      </c>
      <c r="B23" s="236" t="s">
        <v>158</v>
      </c>
      <c r="C23" s="246" t="s">
        <v>2498</v>
      </c>
      <c r="D23" s="247"/>
      <c r="E23" s="248" t="s">
        <v>3279</v>
      </c>
      <c r="F23" s="249"/>
      <c r="G23" s="248">
        <v>951.6</v>
      </c>
      <c r="H23" s="249"/>
      <c r="I23" s="248">
        <v>0</v>
      </c>
      <c r="J23" s="249"/>
      <c r="K23" s="248" t="s">
        <v>3534</v>
      </c>
      <c r="L23" s="258" t="e">
        <f>VLOOKUP(A23,#REF!,3,0)</f>
        <v>#REF!</v>
      </c>
    </row>
    <row r="24" spans="1:12">
      <c r="A24" s="246" t="s">
        <v>2499</v>
      </c>
      <c r="B24" s="236" t="s">
        <v>158</v>
      </c>
      <c r="C24" s="246" t="s">
        <v>2500</v>
      </c>
      <c r="D24" s="247"/>
      <c r="E24" s="248" t="s">
        <v>3280</v>
      </c>
      <c r="F24" s="249"/>
      <c r="G24" s="262">
        <v>781074.9</v>
      </c>
      <c r="H24" s="249"/>
      <c r="I24" s="262">
        <v>651493.68999999994</v>
      </c>
      <c r="J24" s="249"/>
      <c r="K24" s="248" t="s">
        <v>3535</v>
      </c>
      <c r="L24" s="258" t="e">
        <f>VLOOKUP(A24,#REF!,3,0)</f>
        <v>#REF!</v>
      </c>
    </row>
    <row r="25" spans="1:12">
      <c r="A25" s="246" t="s">
        <v>2555</v>
      </c>
      <c r="B25" s="236" t="s">
        <v>158</v>
      </c>
      <c r="C25" s="246" t="s">
        <v>2556</v>
      </c>
      <c r="D25" s="247"/>
      <c r="E25" s="248" t="s">
        <v>3281</v>
      </c>
      <c r="F25" s="249"/>
      <c r="G25" s="248">
        <v>1.05</v>
      </c>
      <c r="H25" s="249"/>
      <c r="I25" s="262">
        <v>2458.5</v>
      </c>
      <c r="J25" s="249"/>
      <c r="K25" s="248" t="s">
        <v>290</v>
      </c>
      <c r="L25" s="258" t="e">
        <f>VLOOKUP(A25,#REF!,3,0)</f>
        <v>#REF!</v>
      </c>
    </row>
    <row r="26" spans="1:12">
      <c r="A26" s="246" t="s">
        <v>3282</v>
      </c>
      <c r="B26" s="236" t="s">
        <v>158</v>
      </c>
      <c r="C26" s="246" t="s">
        <v>3283</v>
      </c>
      <c r="D26" s="247"/>
      <c r="E26" s="248" t="s">
        <v>3284</v>
      </c>
      <c r="F26" s="249"/>
      <c r="G26" s="248">
        <v>86.48</v>
      </c>
      <c r="H26" s="249"/>
      <c r="I26" s="262">
        <v>150125.32</v>
      </c>
      <c r="J26" s="249"/>
      <c r="K26" s="248" t="s">
        <v>290</v>
      </c>
      <c r="L26" s="258" t="e">
        <f>VLOOKUP(A26,#REF!,3,0)</f>
        <v>#REF!</v>
      </c>
    </row>
    <row r="27" spans="1:12">
      <c r="A27" s="250"/>
      <c r="B27" s="236" t="s">
        <v>158</v>
      </c>
      <c r="C27" s="250" t="s">
        <v>158</v>
      </c>
      <c r="D27" s="251"/>
      <c r="E27" s="251"/>
      <c r="F27" s="251"/>
      <c r="G27" s="251"/>
      <c r="H27" s="251"/>
      <c r="I27" s="251"/>
      <c r="J27" s="251"/>
      <c r="K27" s="251"/>
      <c r="L27" s="258"/>
    </row>
    <row r="28" spans="1:12">
      <c r="A28" s="242" t="s">
        <v>385</v>
      </c>
      <c r="B28" s="236" t="s">
        <v>158</v>
      </c>
      <c r="C28" s="242" t="s">
        <v>386</v>
      </c>
      <c r="D28" s="243"/>
      <c r="E28" s="244" t="s">
        <v>3285</v>
      </c>
      <c r="F28" s="245"/>
      <c r="G28" s="261">
        <v>1040235.61</v>
      </c>
      <c r="H28" s="245"/>
      <c r="I28" s="261">
        <v>1013298.47</v>
      </c>
      <c r="J28" s="245"/>
      <c r="K28" s="244" t="s">
        <v>3536</v>
      </c>
      <c r="L28" s="258" t="e">
        <f>VLOOKUP(A28,#REF!,3,0)</f>
        <v>#REF!</v>
      </c>
    </row>
    <row r="29" spans="1:12">
      <c r="A29" s="246" t="s">
        <v>391</v>
      </c>
      <c r="B29" s="236" t="s">
        <v>158</v>
      </c>
      <c r="C29" s="246" t="s">
        <v>392</v>
      </c>
      <c r="D29" s="247"/>
      <c r="E29" s="248" t="s">
        <v>3286</v>
      </c>
      <c r="F29" s="249"/>
      <c r="G29" s="248">
        <v>486.7</v>
      </c>
      <c r="H29" s="249"/>
      <c r="I29" s="262">
        <v>20028.04</v>
      </c>
      <c r="J29" s="249"/>
      <c r="K29" s="248" t="s">
        <v>3537</v>
      </c>
      <c r="L29" s="258" t="e">
        <f>VLOOKUP(A29,#REF!,3,0)</f>
        <v>#REF!</v>
      </c>
    </row>
    <row r="30" spans="1:12">
      <c r="A30" s="246" t="s">
        <v>1887</v>
      </c>
      <c r="B30" s="236" t="s">
        <v>158</v>
      </c>
      <c r="C30" s="246" t="s">
        <v>1888</v>
      </c>
      <c r="D30" s="247"/>
      <c r="E30" s="248" t="s">
        <v>3287</v>
      </c>
      <c r="F30" s="249"/>
      <c r="G30" s="248">
        <v>796.78</v>
      </c>
      <c r="H30" s="249"/>
      <c r="I30" s="248">
        <v>0</v>
      </c>
      <c r="J30" s="249"/>
      <c r="K30" s="248" t="s">
        <v>3538</v>
      </c>
      <c r="L30" s="258" t="e">
        <f>VLOOKUP(A30,#REF!,3,0)</f>
        <v>#REF!</v>
      </c>
    </row>
    <row r="31" spans="1:12">
      <c r="A31" s="246" t="s">
        <v>2563</v>
      </c>
      <c r="B31" s="236" t="s">
        <v>158</v>
      </c>
      <c r="C31" s="246" t="s">
        <v>2564</v>
      </c>
      <c r="D31" s="247"/>
      <c r="E31" s="248" t="s">
        <v>3288</v>
      </c>
      <c r="F31" s="249"/>
      <c r="G31" s="262">
        <v>1097.5899999999999</v>
      </c>
      <c r="H31" s="249"/>
      <c r="I31" s="262">
        <v>993270.43</v>
      </c>
      <c r="J31" s="249"/>
      <c r="K31" s="248" t="s">
        <v>290</v>
      </c>
      <c r="L31" s="258" t="e">
        <f>VLOOKUP(A31,#REF!,3,0)</f>
        <v>#REF!</v>
      </c>
    </row>
    <row r="32" spans="1:12">
      <c r="A32" s="246" t="s">
        <v>3539</v>
      </c>
      <c r="B32" s="236" t="s">
        <v>158</v>
      </c>
      <c r="C32" s="246" t="s">
        <v>3540</v>
      </c>
      <c r="D32" s="247"/>
      <c r="E32" s="248" t="s">
        <v>290</v>
      </c>
      <c r="F32" s="249"/>
      <c r="G32" s="262">
        <v>1037854.54</v>
      </c>
      <c r="H32" s="249"/>
      <c r="I32" s="248">
        <v>0</v>
      </c>
      <c r="J32" s="249"/>
      <c r="K32" s="248" t="s">
        <v>3541</v>
      </c>
      <c r="L32" s="258" t="e">
        <f>VLOOKUP(A32,#REF!,3,0)</f>
        <v>#REF!</v>
      </c>
    </row>
    <row r="33" spans="1:12">
      <c r="A33" s="250"/>
      <c r="B33" s="236" t="s">
        <v>158</v>
      </c>
      <c r="C33" s="250" t="s">
        <v>158</v>
      </c>
      <c r="D33" s="251"/>
      <c r="E33" s="251"/>
      <c r="F33" s="251"/>
      <c r="G33" s="251"/>
      <c r="H33" s="251"/>
      <c r="I33" s="251"/>
      <c r="J33" s="251"/>
      <c r="K33" s="251"/>
      <c r="L33" s="258"/>
    </row>
    <row r="34" spans="1:12">
      <c r="A34" s="242" t="s">
        <v>393</v>
      </c>
      <c r="B34" s="236" t="s">
        <v>158</v>
      </c>
      <c r="C34" s="242" t="s">
        <v>325</v>
      </c>
      <c r="D34" s="243"/>
      <c r="E34" s="244" t="s">
        <v>3289</v>
      </c>
      <c r="F34" s="245"/>
      <c r="G34" s="261">
        <v>2050003.33</v>
      </c>
      <c r="H34" s="245"/>
      <c r="I34" s="261">
        <v>2090808.97</v>
      </c>
      <c r="J34" s="245"/>
      <c r="K34" s="244" t="s">
        <v>3542</v>
      </c>
      <c r="L34" s="258" t="e">
        <f>VLOOKUP(A34,#REF!,3,0)</f>
        <v>#REF!</v>
      </c>
    </row>
    <row r="35" spans="1:12">
      <c r="A35" s="246" t="s">
        <v>398</v>
      </c>
      <c r="B35" s="236" t="s">
        <v>158</v>
      </c>
      <c r="C35" s="246" t="s">
        <v>392</v>
      </c>
      <c r="D35" s="247"/>
      <c r="E35" s="248" t="s">
        <v>3290</v>
      </c>
      <c r="F35" s="249"/>
      <c r="G35" s="262">
        <v>20000</v>
      </c>
      <c r="H35" s="249"/>
      <c r="I35" s="262">
        <v>15871.49</v>
      </c>
      <c r="J35" s="249"/>
      <c r="K35" s="248" t="s">
        <v>3542</v>
      </c>
      <c r="L35" s="258" t="e">
        <f>VLOOKUP(A35,#REF!,3,0)</f>
        <v>#REF!</v>
      </c>
    </row>
    <row r="36" spans="1:12">
      <c r="A36" s="246" t="s">
        <v>2573</v>
      </c>
      <c r="B36" s="236" t="s">
        <v>158</v>
      </c>
      <c r="C36" s="246" t="s">
        <v>2574</v>
      </c>
      <c r="D36" s="247"/>
      <c r="E36" s="248" t="s">
        <v>3291</v>
      </c>
      <c r="F36" s="249"/>
      <c r="G36" s="262">
        <v>992534.59</v>
      </c>
      <c r="H36" s="249"/>
      <c r="I36" s="262">
        <v>1037468.74</v>
      </c>
      <c r="J36" s="249"/>
      <c r="K36" s="248" t="s">
        <v>290</v>
      </c>
      <c r="L36" s="258" t="e">
        <f>VLOOKUP(A36,#REF!,3,0)</f>
        <v>#REF!</v>
      </c>
    </row>
    <row r="37" spans="1:12">
      <c r="A37" s="246" t="s">
        <v>3543</v>
      </c>
      <c r="B37" s="236" t="s">
        <v>158</v>
      </c>
      <c r="C37" s="246" t="s">
        <v>3540</v>
      </c>
      <c r="D37" s="247"/>
      <c r="E37" s="248" t="s">
        <v>290</v>
      </c>
      <c r="F37" s="249"/>
      <c r="G37" s="262">
        <v>1037468.74</v>
      </c>
      <c r="H37" s="249"/>
      <c r="I37" s="262">
        <v>1037468.74</v>
      </c>
      <c r="J37" s="249"/>
      <c r="K37" s="248" t="s">
        <v>290</v>
      </c>
      <c r="L37" s="258" t="e">
        <f>VLOOKUP(A37,#REF!,3,0)</f>
        <v>#REF!</v>
      </c>
    </row>
    <row r="38" spans="1:12">
      <c r="A38" s="250"/>
      <c r="B38" s="236" t="s">
        <v>158</v>
      </c>
      <c r="C38" s="250" t="s">
        <v>158</v>
      </c>
      <c r="D38" s="251"/>
      <c r="E38" s="251"/>
      <c r="F38" s="251"/>
      <c r="G38" s="251"/>
      <c r="H38" s="251"/>
      <c r="I38" s="251"/>
      <c r="J38" s="251"/>
      <c r="K38" s="251"/>
      <c r="L38" s="258"/>
    </row>
    <row r="39" spans="1:12">
      <c r="A39" s="242" t="s">
        <v>399</v>
      </c>
      <c r="B39" s="236" t="s">
        <v>158</v>
      </c>
      <c r="C39" s="242" t="s">
        <v>400</v>
      </c>
      <c r="D39" s="243"/>
      <c r="E39" s="244" t="s">
        <v>3292</v>
      </c>
      <c r="F39" s="245"/>
      <c r="G39" s="261">
        <v>466529.72</v>
      </c>
      <c r="H39" s="245"/>
      <c r="I39" s="261">
        <v>368136.58</v>
      </c>
      <c r="J39" s="245"/>
      <c r="K39" s="244" t="s">
        <v>3544</v>
      </c>
      <c r="L39" s="258" t="e">
        <f>VLOOKUP(A39,#REF!,3,0)</f>
        <v>#REF!</v>
      </c>
    </row>
    <row r="40" spans="1:12">
      <c r="A40" s="242" t="s">
        <v>405</v>
      </c>
      <c r="B40" s="236" t="s">
        <v>158</v>
      </c>
      <c r="C40" s="242" t="s">
        <v>406</v>
      </c>
      <c r="D40" s="243"/>
      <c r="E40" s="244" t="s">
        <v>3293</v>
      </c>
      <c r="F40" s="245"/>
      <c r="G40" s="261">
        <v>320311</v>
      </c>
      <c r="H40" s="245"/>
      <c r="I40" s="261">
        <v>201586</v>
      </c>
      <c r="J40" s="245"/>
      <c r="K40" s="244" t="s">
        <v>3545</v>
      </c>
      <c r="L40" s="258" t="e">
        <f>VLOOKUP(A40,#REF!,3,0)</f>
        <v>#REF!</v>
      </c>
    </row>
    <row r="41" spans="1:12">
      <c r="A41" s="242" t="s">
        <v>411</v>
      </c>
      <c r="B41" s="236" t="s">
        <v>158</v>
      </c>
      <c r="C41" s="242" t="s">
        <v>412</v>
      </c>
      <c r="D41" s="243"/>
      <c r="E41" s="244" t="s">
        <v>3293</v>
      </c>
      <c r="F41" s="245"/>
      <c r="G41" s="261">
        <v>320311</v>
      </c>
      <c r="H41" s="245"/>
      <c r="I41" s="261">
        <v>201586</v>
      </c>
      <c r="J41" s="245"/>
      <c r="K41" s="244" t="s">
        <v>3545</v>
      </c>
      <c r="L41" s="258" t="e">
        <f>VLOOKUP(A41,#REF!,3,0)</f>
        <v>#REF!</v>
      </c>
    </row>
    <row r="42" spans="1:12">
      <c r="A42" s="246" t="s">
        <v>417</v>
      </c>
      <c r="B42" s="236" t="s">
        <v>158</v>
      </c>
      <c r="C42" s="246" t="s">
        <v>418</v>
      </c>
      <c r="D42" s="247"/>
      <c r="E42" s="248" t="s">
        <v>3294</v>
      </c>
      <c r="F42" s="249"/>
      <c r="G42" s="262">
        <v>195434.1</v>
      </c>
      <c r="H42" s="249"/>
      <c r="I42" s="262">
        <v>153864.1</v>
      </c>
      <c r="J42" s="249"/>
      <c r="K42" s="248" t="s">
        <v>3546</v>
      </c>
      <c r="L42" s="258" t="e">
        <f>VLOOKUP(A42,#REF!,3,0)</f>
        <v>#REF!</v>
      </c>
    </row>
    <row r="43" spans="1:12">
      <c r="A43" s="246" t="s">
        <v>423</v>
      </c>
      <c r="B43" s="236" t="s">
        <v>158</v>
      </c>
      <c r="C43" s="246" t="s">
        <v>424</v>
      </c>
      <c r="D43" s="247"/>
      <c r="E43" s="248" t="s">
        <v>3295</v>
      </c>
      <c r="F43" s="249"/>
      <c r="G43" s="262">
        <v>77155</v>
      </c>
      <c r="H43" s="249"/>
      <c r="I43" s="248">
        <v>0</v>
      </c>
      <c r="J43" s="249"/>
      <c r="K43" s="248" t="s">
        <v>3547</v>
      </c>
      <c r="L43" s="258" t="e">
        <f>VLOOKUP(A43,#REF!,3,0)</f>
        <v>#REF!</v>
      </c>
    </row>
    <row r="44" spans="1:12">
      <c r="A44" s="246" t="s">
        <v>429</v>
      </c>
      <c r="B44" s="236" t="s">
        <v>158</v>
      </c>
      <c r="C44" s="246" t="s">
        <v>430</v>
      </c>
      <c r="D44" s="247"/>
      <c r="E44" s="248" t="s">
        <v>3296</v>
      </c>
      <c r="F44" s="249"/>
      <c r="G44" s="262">
        <v>47721.9</v>
      </c>
      <c r="H44" s="249"/>
      <c r="I44" s="262">
        <v>47721.9</v>
      </c>
      <c r="J44" s="249"/>
      <c r="K44" s="248" t="s">
        <v>3296</v>
      </c>
      <c r="L44" s="258" t="e">
        <f>VLOOKUP(A44,#REF!,3,0)</f>
        <v>#REF!</v>
      </c>
    </row>
    <row r="45" spans="1:12">
      <c r="A45" s="250"/>
      <c r="B45" s="236" t="s">
        <v>158</v>
      </c>
      <c r="C45" s="250" t="s">
        <v>158</v>
      </c>
      <c r="D45" s="251"/>
      <c r="E45" s="251"/>
      <c r="F45" s="251"/>
      <c r="G45" s="251"/>
      <c r="H45" s="251"/>
      <c r="I45" s="251"/>
      <c r="J45" s="251"/>
      <c r="K45" s="251"/>
      <c r="L45" s="258"/>
    </row>
    <row r="46" spans="1:12">
      <c r="A46" s="242" t="s">
        <v>439</v>
      </c>
      <c r="B46" s="236" t="s">
        <v>158</v>
      </c>
      <c r="C46" s="242" t="s">
        <v>440</v>
      </c>
      <c r="D46" s="243"/>
      <c r="E46" s="244" t="s">
        <v>3297</v>
      </c>
      <c r="F46" s="245"/>
      <c r="G46" s="261">
        <v>146218.72</v>
      </c>
      <c r="H46" s="245"/>
      <c r="I46" s="261">
        <v>162264.89000000001</v>
      </c>
      <c r="J46" s="245"/>
      <c r="K46" s="244" t="s">
        <v>3548</v>
      </c>
      <c r="L46" s="258" t="e">
        <f>VLOOKUP(A46,#REF!,3,0)</f>
        <v>#REF!</v>
      </c>
    </row>
    <row r="47" spans="1:12">
      <c r="A47" s="242" t="s">
        <v>445</v>
      </c>
      <c r="B47" s="236" t="s">
        <v>158</v>
      </c>
      <c r="C47" s="242" t="s">
        <v>446</v>
      </c>
      <c r="D47" s="243"/>
      <c r="E47" s="244" t="s">
        <v>3297</v>
      </c>
      <c r="F47" s="245"/>
      <c r="G47" s="261">
        <v>146218.72</v>
      </c>
      <c r="H47" s="245"/>
      <c r="I47" s="261">
        <v>162264.89000000001</v>
      </c>
      <c r="J47" s="245"/>
      <c r="K47" s="244" t="s">
        <v>3548</v>
      </c>
      <c r="L47" s="258" t="e">
        <f>VLOOKUP(A47,#REF!,3,0)</f>
        <v>#REF!</v>
      </c>
    </row>
    <row r="48" spans="1:12">
      <c r="A48" s="246" t="s">
        <v>447</v>
      </c>
      <c r="B48" s="236" t="s">
        <v>158</v>
      </c>
      <c r="C48" s="246" t="s">
        <v>448</v>
      </c>
      <c r="D48" s="247"/>
      <c r="E48" s="248" t="s">
        <v>290</v>
      </c>
      <c r="F48" s="249"/>
      <c r="G48" s="262">
        <v>112196</v>
      </c>
      <c r="H48" s="249"/>
      <c r="I48" s="262">
        <v>112196</v>
      </c>
      <c r="J48" s="249"/>
      <c r="K48" s="248" t="s">
        <v>290</v>
      </c>
      <c r="L48" s="258" t="e">
        <f>VLOOKUP(A48,#REF!,3,0)</f>
        <v>#REF!</v>
      </c>
    </row>
    <row r="49" spans="1:12">
      <c r="A49" s="246" t="s">
        <v>450</v>
      </c>
      <c r="B49" s="236" t="s">
        <v>158</v>
      </c>
      <c r="C49" s="246" t="s">
        <v>451</v>
      </c>
      <c r="D49" s="247"/>
      <c r="E49" s="248" t="s">
        <v>3298</v>
      </c>
      <c r="F49" s="249"/>
      <c r="G49" s="262">
        <v>19047</v>
      </c>
      <c r="H49" s="249"/>
      <c r="I49" s="262">
        <v>46415.17</v>
      </c>
      <c r="J49" s="249"/>
      <c r="K49" s="248" t="s">
        <v>3549</v>
      </c>
      <c r="L49" s="258" t="e">
        <f>VLOOKUP(A49,#REF!,3,0)</f>
        <v>#REF!</v>
      </c>
    </row>
    <row r="50" spans="1:12">
      <c r="A50" s="246" t="s">
        <v>456</v>
      </c>
      <c r="B50" s="236" t="s">
        <v>158</v>
      </c>
      <c r="C50" s="246" t="s">
        <v>457</v>
      </c>
      <c r="D50" s="247"/>
      <c r="E50" s="248" t="s">
        <v>290</v>
      </c>
      <c r="F50" s="249"/>
      <c r="G50" s="262">
        <v>5322</v>
      </c>
      <c r="H50" s="249"/>
      <c r="I50" s="248">
        <v>0</v>
      </c>
      <c r="J50" s="249"/>
      <c r="K50" s="248" t="s">
        <v>3550</v>
      </c>
      <c r="L50" s="258" t="e">
        <f>VLOOKUP(A50,#REF!,3,0)</f>
        <v>#REF!</v>
      </c>
    </row>
    <row r="51" spans="1:12">
      <c r="A51" s="246" t="s">
        <v>1916</v>
      </c>
      <c r="B51" s="236" t="s">
        <v>158</v>
      </c>
      <c r="C51" s="246" t="s">
        <v>1917</v>
      </c>
      <c r="D51" s="247"/>
      <c r="E51" s="248" t="s">
        <v>290</v>
      </c>
      <c r="F51" s="249"/>
      <c r="G51" s="262">
        <v>3653.72</v>
      </c>
      <c r="H51" s="249"/>
      <c r="I51" s="262">
        <v>3653.72</v>
      </c>
      <c r="J51" s="249"/>
      <c r="K51" s="248" t="s">
        <v>290</v>
      </c>
      <c r="L51" s="258" t="e">
        <f>VLOOKUP(A51,#REF!,3,0)</f>
        <v>#REF!</v>
      </c>
    </row>
    <row r="52" spans="1:12">
      <c r="A52" s="246" t="s">
        <v>462</v>
      </c>
      <c r="B52" s="236" t="s">
        <v>158</v>
      </c>
      <c r="C52" s="246" t="s">
        <v>463</v>
      </c>
      <c r="D52" s="247"/>
      <c r="E52" s="248" t="s">
        <v>3299</v>
      </c>
      <c r="F52" s="249"/>
      <c r="G52" s="262">
        <v>6000</v>
      </c>
      <c r="H52" s="249"/>
      <c r="I52" s="248">
        <v>0</v>
      </c>
      <c r="J52" s="249"/>
      <c r="K52" s="248" t="s">
        <v>3551</v>
      </c>
      <c r="L52" s="258" t="e">
        <f>VLOOKUP(A52,#REF!,3,0)</f>
        <v>#REF!</v>
      </c>
    </row>
    <row r="53" spans="1:12">
      <c r="A53" s="246" t="s">
        <v>1925</v>
      </c>
      <c r="B53" s="236" t="s">
        <v>158</v>
      </c>
      <c r="C53" s="246" t="s">
        <v>1894</v>
      </c>
      <c r="D53" s="247"/>
      <c r="E53" s="248" t="s">
        <v>3300</v>
      </c>
      <c r="F53" s="249"/>
      <c r="G53" s="248">
        <v>0</v>
      </c>
      <c r="H53" s="249"/>
      <c r="I53" s="248">
        <v>0</v>
      </c>
      <c r="J53" s="249"/>
      <c r="K53" s="248" t="s">
        <v>3300</v>
      </c>
      <c r="L53" s="258" t="e">
        <f>VLOOKUP(A53,#REF!,3,0)</f>
        <v>#REF!</v>
      </c>
    </row>
    <row r="54" spans="1:12">
      <c r="A54" s="250"/>
      <c r="B54" s="236" t="s">
        <v>158</v>
      </c>
      <c r="C54" s="250" t="s">
        <v>158</v>
      </c>
      <c r="D54" s="251"/>
      <c r="E54" s="251"/>
      <c r="F54" s="251"/>
      <c r="G54" s="251"/>
      <c r="H54" s="251"/>
      <c r="I54" s="251"/>
      <c r="J54" s="251"/>
      <c r="K54" s="251"/>
      <c r="L54" s="258"/>
    </row>
    <row r="55" spans="1:12">
      <c r="A55" s="242" t="s">
        <v>465</v>
      </c>
      <c r="B55" s="236" t="s">
        <v>158</v>
      </c>
      <c r="C55" s="242" t="s">
        <v>466</v>
      </c>
      <c r="D55" s="243"/>
      <c r="E55" s="244" t="s">
        <v>467</v>
      </c>
      <c r="F55" s="245"/>
      <c r="G55" s="244">
        <v>0</v>
      </c>
      <c r="H55" s="245"/>
      <c r="I55" s="244">
        <v>0</v>
      </c>
      <c r="J55" s="245"/>
      <c r="K55" s="244" t="s">
        <v>467</v>
      </c>
      <c r="L55" s="258" t="e">
        <f>VLOOKUP(A55,#REF!,3,0)</f>
        <v>#REF!</v>
      </c>
    </row>
    <row r="56" spans="1:12">
      <c r="A56" s="242" t="s">
        <v>468</v>
      </c>
      <c r="B56" s="236" t="s">
        <v>158</v>
      </c>
      <c r="C56" s="242" t="s">
        <v>469</v>
      </c>
      <c r="D56" s="243"/>
      <c r="E56" s="244" t="s">
        <v>467</v>
      </c>
      <c r="F56" s="245"/>
      <c r="G56" s="244">
        <v>0</v>
      </c>
      <c r="H56" s="245"/>
      <c r="I56" s="244">
        <v>0</v>
      </c>
      <c r="J56" s="245"/>
      <c r="K56" s="244" t="s">
        <v>467</v>
      </c>
      <c r="L56" s="258" t="e">
        <f>VLOOKUP(A56,#REF!,3,0)</f>
        <v>#REF!</v>
      </c>
    </row>
    <row r="57" spans="1:12">
      <c r="A57" s="246" t="s">
        <v>470</v>
      </c>
      <c r="B57" s="236" t="s">
        <v>158</v>
      </c>
      <c r="C57" s="246" t="s">
        <v>471</v>
      </c>
      <c r="D57" s="247"/>
      <c r="E57" s="248" t="s">
        <v>467</v>
      </c>
      <c r="F57" s="249"/>
      <c r="G57" s="248">
        <v>0</v>
      </c>
      <c r="H57" s="249"/>
      <c r="I57" s="248">
        <v>0</v>
      </c>
      <c r="J57" s="249"/>
      <c r="K57" s="248" t="s">
        <v>467</v>
      </c>
      <c r="L57" s="258" t="e">
        <f>VLOOKUP(A57,#REF!,3,0)</f>
        <v>#REF!</v>
      </c>
    </row>
    <row r="58" spans="1:12">
      <c r="A58" s="250"/>
      <c r="B58" s="236" t="s">
        <v>158</v>
      </c>
      <c r="C58" s="250" t="s">
        <v>158</v>
      </c>
      <c r="D58" s="251"/>
      <c r="E58" s="251"/>
      <c r="F58" s="251"/>
      <c r="G58" s="251"/>
      <c r="H58" s="251"/>
      <c r="I58" s="251"/>
      <c r="J58" s="251"/>
      <c r="K58" s="251"/>
      <c r="L58" s="258"/>
    </row>
    <row r="59" spans="1:12">
      <c r="A59" s="242" t="s">
        <v>472</v>
      </c>
      <c r="B59" s="236" t="s">
        <v>158</v>
      </c>
      <c r="C59" s="242" t="s">
        <v>473</v>
      </c>
      <c r="D59" s="243"/>
      <c r="E59" s="244" t="s">
        <v>3301</v>
      </c>
      <c r="F59" s="245"/>
      <c r="G59" s="244">
        <v>0</v>
      </c>
      <c r="H59" s="245"/>
      <c r="I59" s="261">
        <v>4285.6899999999996</v>
      </c>
      <c r="J59" s="245"/>
      <c r="K59" s="244" t="s">
        <v>3552</v>
      </c>
      <c r="L59" s="258" t="e">
        <f>VLOOKUP(A59,#REF!,3,0)</f>
        <v>#REF!</v>
      </c>
    </row>
    <row r="60" spans="1:12">
      <c r="A60" s="242" t="s">
        <v>477</v>
      </c>
      <c r="B60" s="236" t="s">
        <v>158</v>
      </c>
      <c r="C60" s="242" t="s">
        <v>473</v>
      </c>
      <c r="D60" s="243"/>
      <c r="E60" s="244" t="s">
        <v>3301</v>
      </c>
      <c r="F60" s="245"/>
      <c r="G60" s="244">
        <v>0</v>
      </c>
      <c r="H60" s="245"/>
      <c r="I60" s="261">
        <v>4285.6899999999996</v>
      </c>
      <c r="J60" s="245"/>
      <c r="K60" s="244" t="s">
        <v>3552</v>
      </c>
      <c r="L60" s="258" t="e">
        <f>VLOOKUP(A60,#REF!,3,0)</f>
        <v>#REF!</v>
      </c>
    </row>
    <row r="61" spans="1:12">
      <c r="A61" s="246" t="s">
        <v>478</v>
      </c>
      <c r="B61" s="236" t="s">
        <v>158</v>
      </c>
      <c r="C61" s="246" t="s">
        <v>479</v>
      </c>
      <c r="D61" s="247"/>
      <c r="E61" s="248" t="s">
        <v>3301</v>
      </c>
      <c r="F61" s="249"/>
      <c r="G61" s="248">
        <v>0</v>
      </c>
      <c r="H61" s="249"/>
      <c r="I61" s="262">
        <v>4285.6899999999996</v>
      </c>
      <c r="J61" s="249"/>
      <c r="K61" s="248" t="s">
        <v>3552</v>
      </c>
      <c r="L61" s="258" t="e">
        <f>VLOOKUP(A61,#REF!,3,0)</f>
        <v>#REF!</v>
      </c>
    </row>
    <row r="62" spans="1:12">
      <c r="A62" s="250"/>
      <c r="B62" s="236" t="s">
        <v>158</v>
      </c>
      <c r="C62" s="250" t="s">
        <v>158</v>
      </c>
      <c r="D62" s="251"/>
      <c r="E62" s="251"/>
      <c r="F62" s="251"/>
      <c r="G62" s="251"/>
      <c r="H62" s="251"/>
      <c r="I62" s="251"/>
      <c r="J62" s="251"/>
      <c r="K62" s="251"/>
      <c r="L62" s="258"/>
    </row>
    <row r="63" spans="1:12">
      <c r="A63" s="242" t="s">
        <v>480</v>
      </c>
      <c r="B63" s="236" t="s">
        <v>158</v>
      </c>
      <c r="C63" s="242" t="s">
        <v>481</v>
      </c>
      <c r="D63" s="243"/>
      <c r="E63" s="244" t="s">
        <v>3302</v>
      </c>
      <c r="F63" s="245"/>
      <c r="G63" s="244">
        <v>0</v>
      </c>
      <c r="H63" s="245"/>
      <c r="I63" s="261">
        <v>8451.9500000000007</v>
      </c>
      <c r="J63" s="245"/>
      <c r="K63" s="244" t="s">
        <v>3553</v>
      </c>
      <c r="L63" s="258" t="e">
        <f>VLOOKUP(A63,#REF!,3,0)</f>
        <v>#REF!</v>
      </c>
    </row>
    <row r="64" spans="1:12">
      <c r="A64" s="242" t="s">
        <v>485</v>
      </c>
      <c r="B64" s="236" t="s">
        <v>158</v>
      </c>
      <c r="C64" s="242" t="s">
        <v>486</v>
      </c>
      <c r="D64" s="243"/>
      <c r="E64" s="244" t="s">
        <v>3302</v>
      </c>
      <c r="F64" s="245"/>
      <c r="G64" s="244">
        <v>0</v>
      </c>
      <c r="H64" s="245"/>
      <c r="I64" s="261">
        <v>8451.9500000000007</v>
      </c>
      <c r="J64" s="245"/>
      <c r="K64" s="244" t="s">
        <v>3553</v>
      </c>
      <c r="L64" s="258" t="e">
        <f>VLOOKUP(A64,#REF!,3,0)</f>
        <v>#REF!</v>
      </c>
    </row>
    <row r="65" spans="1:12">
      <c r="A65" s="242" t="s">
        <v>487</v>
      </c>
      <c r="B65" s="236" t="s">
        <v>158</v>
      </c>
      <c r="C65" s="242" t="s">
        <v>488</v>
      </c>
      <c r="D65" s="243"/>
      <c r="E65" s="244" t="s">
        <v>2587</v>
      </c>
      <c r="F65" s="245"/>
      <c r="G65" s="244">
        <v>0</v>
      </c>
      <c r="H65" s="245"/>
      <c r="I65" s="244">
        <v>0</v>
      </c>
      <c r="J65" s="245"/>
      <c r="K65" s="244" t="s">
        <v>2587</v>
      </c>
      <c r="L65" s="258" t="e">
        <f>VLOOKUP(A65,#REF!,3,0)</f>
        <v>#REF!</v>
      </c>
    </row>
    <row r="66" spans="1:12">
      <c r="A66" s="242" t="s">
        <v>490</v>
      </c>
      <c r="B66" s="236" t="s">
        <v>158</v>
      </c>
      <c r="C66" s="242" t="s">
        <v>491</v>
      </c>
      <c r="D66" s="243"/>
      <c r="E66" s="244" t="s">
        <v>2587</v>
      </c>
      <c r="F66" s="245"/>
      <c r="G66" s="244">
        <v>0</v>
      </c>
      <c r="H66" s="245"/>
      <c r="I66" s="244">
        <v>0</v>
      </c>
      <c r="J66" s="245"/>
      <c r="K66" s="244" t="s">
        <v>2587</v>
      </c>
      <c r="L66" s="258" t="e">
        <f>VLOOKUP(A66,#REF!,3,0)</f>
        <v>#REF!</v>
      </c>
    </row>
    <row r="67" spans="1:12">
      <c r="A67" s="246" t="s">
        <v>492</v>
      </c>
      <c r="B67" s="236" t="s">
        <v>158</v>
      </c>
      <c r="C67" s="246" t="s">
        <v>493</v>
      </c>
      <c r="D67" s="247"/>
      <c r="E67" s="248" t="s">
        <v>2588</v>
      </c>
      <c r="F67" s="249"/>
      <c r="G67" s="248">
        <v>0</v>
      </c>
      <c r="H67" s="249"/>
      <c r="I67" s="248">
        <v>0</v>
      </c>
      <c r="J67" s="249"/>
      <c r="K67" s="248" t="s">
        <v>2588</v>
      </c>
      <c r="L67" s="258" t="e">
        <f>VLOOKUP(A67,#REF!,3,0)</f>
        <v>#REF!</v>
      </c>
    </row>
    <row r="68" spans="1:12">
      <c r="A68" s="246" t="s">
        <v>495</v>
      </c>
      <c r="B68" s="236" t="s">
        <v>158</v>
      </c>
      <c r="C68" s="246" t="s">
        <v>496</v>
      </c>
      <c r="D68" s="247"/>
      <c r="E68" s="248" t="s">
        <v>497</v>
      </c>
      <c r="F68" s="249"/>
      <c r="G68" s="248">
        <v>0</v>
      </c>
      <c r="H68" s="249"/>
      <c r="I68" s="248">
        <v>0</v>
      </c>
      <c r="J68" s="249"/>
      <c r="K68" s="248" t="s">
        <v>497</v>
      </c>
      <c r="L68" s="258" t="e">
        <f>VLOOKUP(A68,#REF!,3,0)</f>
        <v>#REF!</v>
      </c>
    </row>
    <row r="69" spans="1:12">
      <c r="A69" s="246" t="s">
        <v>498</v>
      </c>
      <c r="B69" s="236" t="s">
        <v>158</v>
      </c>
      <c r="C69" s="246" t="s">
        <v>499</v>
      </c>
      <c r="D69" s="247"/>
      <c r="E69" s="248" t="s">
        <v>500</v>
      </c>
      <c r="F69" s="249"/>
      <c r="G69" s="248">
        <v>0</v>
      </c>
      <c r="H69" s="249"/>
      <c r="I69" s="248">
        <v>0</v>
      </c>
      <c r="J69" s="249"/>
      <c r="K69" s="248" t="s">
        <v>500</v>
      </c>
      <c r="L69" s="258" t="e">
        <f>VLOOKUP(A69,#REF!,3,0)</f>
        <v>#REF!</v>
      </c>
    </row>
    <row r="70" spans="1:12">
      <c r="A70" s="238" t="s">
        <v>257</v>
      </c>
      <c r="B70" s="238" t="s">
        <v>258</v>
      </c>
      <c r="C70" s="239"/>
      <c r="D70" s="239"/>
      <c r="E70" s="240" t="s">
        <v>259</v>
      </c>
      <c r="F70" s="241"/>
      <c r="G70" s="240" t="s">
        <v>260</v>
      </c>
      <c r="H70" s="241"/>
      <c r="I70" s="240" t="s">
        <v>261</v>
      </c>
      <c r="J70" s="241"/>
      <c r="K70" s="240" t="s">
        <v>262</v>
      </c>
      <c r="L70" s="258" t="e">
        <f>VLOOKUP(A70,#REF!,3,0)</f>
        <v>#REF!</v>
      </c>
    </row>
    <row r="71" spans="1:12">
      <c r="A71" s="246" t="s">
        <v>501</v>
      </c>
      <c r="B71" s="236" t="s">
        <v>158</v>
      </c>
      <c r="C71" s="246" t="s">
        <v>502</v>
      </c>
      <c r="D71" s="247"/>
      <c r="E71" s="248" t="s">
        <v>2504</v>
      </c>
      <c r="F71" s="249"/>
      <c r="G71" s="248">
        <v>0</v>
      </c>
      <c r="H71" s="249"/>
      <c r="I71" s="248">
        <v>0</v>
      </c>
      <c r="J71" s="249"/>
      <c r="K71" s="248" t="s">
        <v>2504</v>
      </c>
      <c r="L71" s="258" t="e">
        <f>VLOOKUP(A71,#REF!,3,0)</f>
        <v>#REF!</v>
      </c>
    </row>
    <row r="72" spans="1:12">
      <c r="A72" s="246" t="s">
        <v>504</v>
      </c>
      <c r="B72" s="236" t="s">
        <v>158</v>
      </c>
      <c r="C72" s="246" t="s">
        <v>505</v>
      </c>
      <c r="D72" s="247"/>
      <c r="E72" s="248" t="s">
        <v>2506</v>
      </c>
      <c r="F72" s="249"/>
      <c r="G72" s="248">
        <v>0</v>
      </c>
      <c r="H72" s="249"/>
      <c r="I72" s="248">
        <v>0</v>
      </c>
      <c r="J72" s="249"/>
      <c r="K72" s="248" t="s">
        <v>2506</v>
      </c>
      <c r="L72" s="258" t="e">
        <f>VLOOKUP(A72,#REF!,3,0)</f>
        <v>#REF!</v>
      </c>
    </row>
    <row r="73" spans="1:12">
      <c r="A73" s="246" t="s">
        <v>507</v>
      </c>
      <c r="B73" s="236" t="s">
        <v>158</v>
      </c>
      <c r="C73" s="246" t="s">
        <v>207</v>
      </c>
      <c r="D73" s="247"/>
      <c r="E73" s="248" t="s">
        <v>508</v>
      </c>
      <c r="F73" s="249"/>
      <c r="G73" s="248">
        <v>0</v>
      </c>
      <c r="H73" s="249"/>
      <c r="I73" s="248">
        <v>0</v>
      </c>
      <c r="J73" s="249"/>
      <c r="K73" s="248" t="s">
        <v>508</v>
      </c>
      <c r="L73" s="258" t="e">
        <f>VLOOKUP(A73,#REF!,3,0)</f>
        <v>#REF!</v>
      </c>
    </row>
    <row r="74" spans="1:12">
      <c r="A74" s="250"/>
      <c r="B74" s="236" t="s">
        <v>158</v>
      </c>
      <c r="C74" s="250" t="s">
        <v>158</v>
      </c>
      <c r="D74" s="251"/>
      <c r="E74" s="251"/>
      <c r="F74" s="251"/>
      <c r="G74" s="251"/>
      <c r="H74" s="251"/>
      <c r="I74" s="251"/>
      <c r="J74" s="251"/>
      <c r="K74" s="251"/>
      <c r="L74" s="258"/>
    </row>
    <row r="75" spans="1:12">
      <c r="A75" s="242" t="s">
        <v>509</v>
      </c>
      <c r="B75" s="236" t="s">
        <v>158</v>
      </c>
      <c r="C75" s="242" t="s">
        <v>510</v>
      </c>
      <c r="D75" s="243"/>
      <c r="E75" s="244" t="s">
        <v>3303</v>
      </c>
      <c r="F75" s="245"/>
      <c r="G75" s="244">
        <v>0</v>
      </c>
      <c r="H75" s="245"/>
      <c r="I75" s="261">
        <v>8451.9500000000007</v>
      </c>
      <c r="J75" s="245"/>
      <c r="K75" s="244" t="s">
        <v>3554</v>
      </c>
      <c r="L75" s="258" t="e">
        <f>VLOOKUP(A75,#REF!,3,0)</f>
        <v>#REF!</v>
      </c>
    </row>
    <row r="76" spans="1:12">
      <c r="A76" s="242" t="s">
        <v>513</v>
      </c>
      <c r="B76" s="236" t="s">
        <v>158</v>
      </c>
      <c r="C76" s="242" t="s">
        <v>514</v>
      </c>
      <c r="D76" s="243"/>
      <c r="E76" s="244" t="s">
        <v>3303</v>
      </c>
      <c r="F76" s="245"/>
      <c r="G76" s="244">
        <v>0</v>
      </c>
      <c r="H76" s="245"/>
      <c r="I76" s="261">
        <v>8451.9500000000007</v>
      </c>
      <c r="J76" s="245"/>
      <c r="K76" s="244" t="s">
        <v>3554</v>
      </c>
      <c r="L76" s="258" t="e">
        <f>VLOOKUP(A76,#REF!,3,0)</f>
        <v>#REF!</v>
      </c>
    </row>
    <row r="77" spans="1:12">
      <c r="A77" s="246" t="s">
        <v>515</v>
      </c>
      <c r="B77" s="236" t="s">
        <v>158</v>
      </c>
      <c r="C77" s="246" t="s">
        <v>516</v>
      </c>
      <c r="D77" s="247"/>
      <c r="E77" s="248" t="s">
        <v>517</v>
      </c>
      <c r="F77" s="249"/>
      <c r="G77" s="248">
        <v>0</v>
      </c>
      <c r="H77" s="249"/>
      <c r="I77" s="248">
        <v>0</v>
      </c>
      <c r="J77" s="249"/>
      <c r="K77" s="248" t="s">
        <v>517</v>
      </c>
      <c r="L77" s="258" t="e">
        <f>VLOOKUP(A77,#REF!,3,0)</f>
        <v>#REF!</v>
      </c>
    </row>
    <row r="78" spans="1:12">
      <c r="A78" s="246" t="s">
        <v>518</v>
      </c>
      <c r="B78" s="236" t="s">
        <v>158</v>
      </c>
      <c r="C78" s="246" t="s">
        <v>519</v>
      </c>
      <c r="D78" s="247"/>
      <c r="E78" s="248" t="s">
        <v>3304</v>
      </c>
      <c r="F78" s="249"/>
      <c r="G78" s="248">
        <v>0</v>
      </c>
      <c r="H78" s="249"/>
      <c r="I78" s="262">
        <v>4927.0600000000004</v>
      </c>
      <c r="J78" s="249"/>
      <c r="K78" s="248" t="s">
        <v>3555</v>
      </c>
      <c r="L78" s="258" t="e">
        <f>VLOOKUP(A78,#REF!,3,0)</f>
        <v>#REF!</v>
      </c>
    </row>
    <row r="79" spans="1:12">
      <c r="A79" s="246" t="s">
        <v>523</v>
      </c>
      <c r="B79" s="236" t="s">
        <v>158</v>
      </c>
      <c r="C79" s="246" t="s">
        <v>524</v>
      </c>
      <c r="D79" s="247"/>
      <c r="E79" s="248" t="s">
        <v>3305</v>
      </c>
      <c r="F79" s="249"/>
      <c r="G79" s="248">
        <v>0</v>
      </c>
      <c r="H79" s="249"/>
      <c r="I79" s="262">
        <v>1564.98</v>
      </c>
      <c r="J79" s="249"/>
      <c r="K79" s="248" t="s">
        <v>3556</v>
      </c>
      <c r="L79" s="258" t="e">
        <f>VLOOKUP(A79,#REF!,3,0)</f>
        <v>#REF!</v>
      </c>
    </row>
    <row r="80" spans="1:12">
      <c r="A80" s="246" t="s">
        <v>528</v>
      </c>
      <c r="B80" s="236" t="s">
        <v>158</v>
      </c>
      <c r="C80" s="246" t="s">
        <v>529</v>
      </c>
      <c r="D80" s="247"/>
      <c r="E80" s="248" t="s">
        <v>3306</v>
      </c>
      <c r="F80" s="249"/>
      <c r="G80" s="248">
        <v>0</v>
      </c>
      <c r="H80" s="249"/>
      <c r="I80" s="262">
        <v>1871.22</v>
      </c>
      <c r="J80" s="249"/>
      <c r="K80" s="248" t="s">
        <v>3557</v>
      </c>
      <c r="L80" s="258" t="e">
        <f>VLOOKUP(A80,#REF!,3,0)</f>
        <v>#REF!</v>
      </c>
    </row>
    <row r="81" spans="1:12">
      <c r="A81" s="246" t="s">
        <v>533</v>
      </c>
      <c r="B81" s="236" t="s">
        <v>158</v>
      </c>
      <c r="C81" s="246" t="s">
        <v>534</v>
      </c>
      <c r="D81" s="247"/>
      <c r="E81" s="248" t="s">
        <v>535</v>
      </c>
      <c r="F81" s="249"/>
      <c r="G81" s="248">
        <v>0</v>
      </c>
      <c r="H81" s="249"/>
      <c r="I81" s="248">
        <v>0</v>
      </c>
      <c r="J81" s="249"/>
      <c r="K81" s="248" t="s">
        <v>535</v>
      </c>
      <c r="L81" s="258" t="e">
        <f>VLOOKUP(A81,#REF!,3,0)</f>
        <v>#REF!</v>
      </c>
    </row>
    <row r="82" spans="1:12">
      <c r="A82" s="246" t="s">
        <v>536</v>
      </c>
      <c r="B82" s="236" t="s">
        <v>158</v>
      </c>
      <c r="C82" s="246" t="s">
        <v>537</v>
      </c>
      <c r="D82" s="247"/>
      <c r="E82" s="248" t="s">
        <v>3307</v>
      </c>
      <c r="F82" s="249"/>
      <c r="G82" s="248">
        <v>0</v>
      </c>
      <c r="H82" s="249"/>
      <c r="I82" s="248">
        <v>88.69</v>
      </c>
      <c r="J82" s="249"/>
      <c r="K82" s="248" t="s">
        <v>3558</v>
      </c>
      <c r="L82" s="258" t="e">
        <f>VLOOKUP(A82,#REF!,3,0)</f>
        <v>#REF!</v>
      </c>
    </row>
    <row r="83" spans="1:12">
      <c r="A83" s="250"/>
      <c r="B83" s="236" t="s">
        <v>158</v>
      </c>
      <c r="C83" s="250" t="s">
        <v>158</v>
      </c>
      <c r="D83" s="251"/>
      <c r="E83" s="251"/>
      <c r="F83" s="251"/>
      <c r="G83" s="251"/>
      <c r="H83" s="251"/>
      <c r="I83" s="251"/>
      <c r="J83" s="251"/>
      <c r="K83" s="251"/>
      <c r="L83" s="258"/>
    </row>
    <row r="84" spans="1:12">
      <c r="A84" s="242">
        <v>2</v>
      </c>
      <c r="B84" s="242" t="s">
        <v>542</v>
      </c>
      <c r="C84" s="243"/>
      <c r="D84" s="243"/>
      <c r="E84" s="244" t="s">
        <v>3267</v>
      </c>
      <c r="F84" s="245"/>
      <c r="G84" s="261">
        <v>1827590.56</v>
      </c>
      <c r="H84" s="245"/>
      <c r="I84" s="261">
        <v>2073408.47</v>
      </c>
      <c r="J84" s="245"/>
      <c r="K84" s="244" t="s">
        <v>3523</v>
      </c>
      <c r="L84" s="258" t="e">
        <f>VLOOKUP(A84,#REF!,3,0)</f>
        <v>#REF!</v>
      </c>
    </row>
    <row r="85" spans="1:12">
      <c r="A85" s="242" t="s">
        <v>545</v>
      </c>
      <c r="B85" s="236" t="s">
        <v>158</v>
      </c>
      <c r="C85" s="242" t="s">
        <v>546</v>
      </c>
      <c r="D85" s="243"/>
      <c r="E85" s="244" t="s">
        <v>3309</v>
      </c>
      <c r="F85" s="245"/>
      <c r="G85" s="261">
        <v>1827590.56</v>
      </c>
      <c r="H85" s="245"/>
      <c r="I85" s="261">
        <v>2073408.47</v>
      </c>
      <c r="J85" s="245"/>
      <c r="K85" s="244" t="s">
        <v>3559</v>
      </c>
      <c r="L85" s="258" t="e">
        <f>VLOOKUP(A85,#REF!,3,0)</f>
        <v>#REF!</v>
      </c>
    </row>
    <row r="86" spans="1:12">
      <c r="A86" s="242" t="s">
        <v>548</v>
      </c>
      <c r="B86" s="236" t="s">
        <v>158</v>
      </c>
      <c r="C86" s="242" t="s">
        <v>549</v>
      </c>
      <c r="D86" s="243"/>
      <c r="E86" s="244" t="s">
        <v>3309</v>
      </c>
      <c r="F86" s="245"/>
      <c r="G86" s="261">
        <v>1827590.56</v>
      </c>
      <c r="H86" s="245"/>
      <c r="I86" s="261">
        <v>2073408.47</v>
      </c>
      <c r="J86" s="245"/>
      <c r="K86" s="244" t="s">
        <v>3559</v>
      </c>
      <c r="L86" s="258" t="e">
        <f>VLOOKUP(A86,#REF!,3,0)</f>
        <v>#REF!</v>
      </c>
    </row>
    <row r="87" spans="1:12">
      <c r="A87" s="242" t="s">
        <v>550</v>
      </c>
      <c r="B87" s="236" t="s">
        <v>158</v>
      </c>
      <c r="C87" s="242" t="s">
        <v>551</v>
      </c>
      <c r="D87" s="243"/>
      <c r="E87" s="244" t="s">
        <v>3311</v>
      </c>
      <c r="F87" s="245"/>
      <c r="G87" s="261">
        <v>542498.68000000005</v>
      </c>
      <c r="H87" s="245"/>
      <c r="I87" s="261">
        <v>549439.76</v>
      </c>
      <c r="J87" s="245"/>
      <c r="K87" s="244" t="s">
        <v>3560</v>
      </c>
      <c r="L87" s="258" t="e">
        <f>VLOOKUP(A87,#REF!,3,0)</f>
        <v>#REF!</v>
      </c>
    </row>
    <row r="88" spans="1:12">
      <c r="A88" s="242" t="s">
        <v>556</v>
      </c>
      <c r="B88" s="236" t="s">
        <v>158</v>
      </c>
      <c r="C88" s="242" t="s">
        <v>551</v>
      </c>
      <c r="D88" s="243"/>
      <c r="E88" s="244" t="s">
        <v>3313</v>
      </c>
      <c r="F88" s="245"/>
      <c r="G88" s="261">
        <v>466689.16</v>
      </c>
      <c r="H88" s="245"/>
      <c r="I88" s="261">
        <v>466034.52</v>
      </c>
      <c r="J88" s="245"/>
      <c r="K88" s="244" t="s">
        <v>3561</v>
      </c>
      <c r="L88" s="258" t="e">
        <f>VLOOKUP(A88,#REF!,3,0)</f>
        <v>#REF!</v>
      </c>
    </row>
    <row r="89" spans="1:12">
      <c r="A89" s="246" t="s">
        <v>561</v>
      </c>
      <c r="B89" s="236" t="s">
        <v>158</v>
      </c>
      <c r="C89" s="246" t="s">
        <v>562</v>
      </c>
      <c r="D89" s="247"/>
      <c r="E89" s="248" t="s">
        <v>290</v>
      </c>
      <c r="F89" s="249"/>
      <c r="G89" s="262">
        <v>365761.02</v>
      </c>
      <c r="H89" s="249"/>
      <c r="I89" s="262">
        <v>365761.02</v>
      </c>
      <c r="J89" s="249"/>
      <c r="K89" s="248" t="s">
        <v>290</v>
      </c>
      <c r="L89" s="258" t="e">
        <f>VLOOKUP(A89,#REF!,3,0)</f>
        <v>#REF!</v>
      </c>
    </row>
    <row r="90" spans="1:12">
      <c r="A90" s="246" t="s">
        <v>564</v>
      </c>
      <c r="B90" s="236" t="s">
        <v>158</v>
      </c>
      <c r="C90" s="246" t="s">
        <v>565</v>
      </c>
      <c r="D90" s="247"/>
      <c r="E90" s="248" t="s">
        <v>290</v>
      </c>
      <c r="F90" s="249"/>
      <c r="G90" s="248">
        <v>839.12</v>
      </c>
      <c r="H90" s="249"/>
      <c r="I90" s="248">
        <v>839.12</v>
      </c>
      <c r="J90" s="249"/>
      <c r="K90" s="248" t="s">
        <v>290</v>
      </c>
      <c r="L90" s="258" t="e">
        <f>VLOOKUP(A90,#REF!,3,0)</f>
        <v>#REF!</v>
      </c>
    </row>
    <row r="91" spans="1:12">
      <c r="A91" s="246" t="s">
        <v>567</v>
      </c>
      <c r="B91" s="236" t="s">
        <v>158</v>
      </c>
      <c r="C91" s="246" t="s">
        <v>568</v>
      </c>
      <c r="D91" s="247"/>
      <c r="E91" s="248" t="s">
        <v>290</v>
      </c>
      <c r="F91" s="249"/>
      <c r="G91" s="248">
        <v>250</v>
      </c>
      <c r="H91" s="249"/>
      <c r="I91" s="248">
        <v>250</v>
      </c>
      <c r="J91" s="249"/>
      <c r="K91" s="248" t="s">
        <v>290</v>
      </c>
      <c r="L91" s="258" t="e">
        <f>VLOOKUP(A91,#REF!,3,0)</f>
        <v>#REF!</v>
      </c>
    </row>
    <row r="92" spans="1:12">
      <c r="A92" s="246" t="s">
        <v>573</v>
      </c>
      <c r="B92" s="236" t="s">
        <v>158</v>
      </c>
      <c r="C92" s="246" t="s">
        <v>574</v>
      </c>
      <c r="D92" s="247"/>
      <c r="E92" s="248" t="s">
        <v>3313</v>
      </c>
      <c r="F92" s="249"/>
      <c r="G92" s="262">
        <v>99839.02</v>
      </c>
      <c r="H92" s="249"/>
      <c r="I92" s="262">
        <v>99184.38</v>
      </c>
      <c r="J92" s="249"/>
      <c r="K92" s="248" t="s">
        <v>3561</v>
      </c>
      <c r="L92" s="258" t="e">
        <f>VLOOKUP(A92,#REF!,3,0)</f>
        <v>#REF!</v>
      </c>
    </row>
    <row r="93" spans="1:12">
      <c r="A93" s="250"/>
      <c r="B93" s="236" t="s">
        <v>158</v>
      </c>
      <c r="C93" s="250" t="s">
        <v>158</v>
      </c>
      <c r="D93" s="251"/>
      <c r="E93" s="251"/>
      <c r="F93" s="251"/>
      <c r="G93" s="251"/>
      <c r="H93" s="251"/>
      <c r="I93" s="251"/>
      <c r="J93" s="251"/>
      <c r="K93" s="251"/>
      <c r="L93" s="258"/>
    </row>
    <row r="94" spans="1:12">
      <c r="A94" s="242" t="s">
        <v>577</v>
      </c>
      <c r="B94" s="236" t="s">
        <v>158</v>
      </c>
      <c r="C94" s="242" t="s">
        <v>578</v>
      </c>
      <c r="D94" s="243"/>
      <c r="E94" s="244" t="s">
        <v>3316</v>
      </c>
      <c r="F94" s="245"/>
      <c r="G94" s="261">
        <v>75809.52</v>
      </c>
      <c r="H94" s="245"/>
      <c r="I94" s="261">
        <v>83405.240000000005</v>
      </c>
      <c r="J94" s="245"/>
      <c r="K94" s="244" t="s">
        <v>3562</v>
      </c>
      <c r="L94" s="258" t="e">
        <f>VLOOKUP(A94,#REF!,3,0)</f>
        <v>#REF!</v>
      </c>
    </row>
    <row r="95" spans="1:12">
      <c r="A95" s="246" t="s">
        <v>583</v>
      </c>
      <c r="B95" s="236" t="s">
        <v>158</v>
      </c>
      <c r="C95" s="246" t="s">
        <v>584</v>
      </c>
      <c r="D95" s="247"/>
      <c r="E95" s="248" t="s">
        <v>3317</v>
      </c>
      <c r="F95" s="249"/>
      <c r="G95" s="248">
        <v>215.21</v>
      </c>
      <c r="H95" s="249"/>
      <c r="I95" s="262">
        <v>28552.76</v>
      </c>
      <c r="J95" s="249"/>
      <c r="K95" s="248" t="s">
        <v>3563</v>
      </c>
      <c r="L95" s="258" t="e">
        <f>VLOOKUP(A95,#REF!,3,0)</f>
        <v>#REF!</v>
      </c>
    </row>
    <row r="96" spans="1:12">
      <c r="A96" s="246" t="s">
        <v>589</v>
      </c>
      <c r="B96" s="236" t="s">
        <v>158</v>
      </c>
      <c r="C96" s="246" t="s">
        <v>590</v>
      </c>
      <c r="D96" s="247"/>
      <c r="E96" s="248" t="s">
        <v>3318</v>
      </c>
      <c r="F96" s="249"/>
      <c r="G96" s="262">
        <v>55793.03</v>
      </c>
      <c r="H96" s="249"/>
      <c r="I96" s="262">
        <v>33458.93</v>
      </c>
      <c r="J96" s="249"/>
      <c r="K96" s="248" t="s">
        <v>3564</v>
      </c>
      <c r="L96" s="258" t="e">
        <f>VLOOKUP(A96,#REF!,3,0)</f>
        <v>#REF!</v>
      </c>
    </row>
    <row r="97" spans="1:12">
      <c r="A97" s="246" t="s">
        <v>595</v>
      </c>
      <c r="B97" s="236" t="s">
        <v>158</v>
      </c>
      <c r="C97" s="246" t="s">
        <v>596</v>
      </c>
      <c r="D97" s="247"/>
      <c r="E97" s="248" t="s">
        <v>3319</v>
      </c>
      <c r="F97" s="249"/>
      <c r="G97" s="248">
        <v>442.74</v>
      </c>
      <c r="H97" s="249"/>
      <c r="I97" s="262">
        <v>2284.19</v>
      </c>
      <c r="J97" s="249"/>
      <c r="K97" s="248" t="s">
        <v>3565</v>
      </c>
      <c r="L97" s="258" t="e">
        <f>VLOOKUP(A97,#REF!,3,0)</f>
        <v>#REF!</v>
      </c>
    </row>
    <row r="98" spans="1:12">
      <c r="A98" s="246" t="s">
        <v>601</v>
      </c>
      <c r="B98" s="236" t="s">
        <v>158</v>
      </c>
      <c r="C98" s="246" t="s">
        <v>602</v>
      </c>
      <c r="D98" s="247"/>
      <c r="E98" s="248" t="s">
        <v>3320</v>
      </c>
      <c r="F98" s="249"/>
      <c r="G98" s="262">
        <v>4463.21</v>
      </c>
      <c r="H98" s="249"/>
      <c r="I98" s="262">
        <v>2676.46</v>
      </c>
      <c r="J98" s="249"/>
      <c r="K98" s="248" t="s">
        <v>3566</v>
      </c>
      <c r="L98" s="258" t="e">
        <f>VLOOKUP(A98,#REF!,3,0)</f>
        <v>#REF!</v>
      </c>
    </row>
    <row r="99" spans="1:12">
      <c r="A99" s="246" t="s">
        <v>607</v>
      </c>
      <c r="B99" s="236" t="s">
        <v>158</v>
      </c>
      <c r="C99" s="246" t="s">
        <v>608</v>
      </c>
      <c r="D99" s="247"/>
      <c r="E99" s="248" t="s">
        <v>3321</v>
      </c>
      <c r="F99" s="249"/>
      <c r="G99" s="248">
        <v>55.35</v>
      </c>
      <c r="H99" s="249"/>
      <c r="I99" s="248">
        <v>285.47000000000003</v>
      </c>
      <c r="J99" s="249"/>
      <c r="K99" s="248" t="s">
        <v>3567</v>
      </c>
      <c r="L99" s="258" t="e">
        <f>VLOOKUP(A99,#REF!,3,0)</f>
        <v>#REF!</v>
      </c>
    </row>
    <row r="100" spans="1:12">
      <c r="A100" s="246" t="s">
        <v>613</v>
      </c>
      <c r="B100" s="236" t="s">
        <v>158</v>
      </c>
      <c r="C100" s="246" t="s">
        <v>614</v>
      </c>
      <c r="D100" s="247"/>
      <c r="E100" s="248" t="s">
        <v>3322</v>
      </c>
      <c r="F100" s="249"/>
      <c r="G100" s="248">
        <v>557.9</v>
      </c>
      <c r="H100" s="249"/>
      <c r="I100" s="248">
        <v>334.6</v>
      </c>
      <c r="J100" s="249"/>
      <c r="K100" s="248" t="s">
        <v>3568</v>
      </c>
      <c r="L100" s="258" t="e">
        <f>VLOOKUP(A100,#REF!,3,0)</f>
        <v>#REF!</v>
      </c>
    </row>
    <row r="101" spans="1:12">
      <c r="A101" s="246" t="s">
        <v>619</v>
      </c>
      <c r="B101" s="236" t="s">
        <v>158</v>
      </c>
      <c r="C101" s="246" t="s">
        <v>620</v>
      </c>
      <c r="D101" s="247"/>
      <c r="E101" s="248" t="s">
        <v>3323</v>
      </c>
      <c r="F101" s="249"/>
      <c r="G101" s="248">
        <v>54.91</v>
      </c>
      <c r="H101" s="249"/>
      <c r="I101" s="262">
        <v>7280.88</v>
      </c>
      <c r="J101" s="249"/>
      <c r="K101" s="248" t="s">
        <v>3569</v>
      </c>
      <c r="L101" s="258" t="e">
        <f>VLOOKUP(A101,#REF!,3,0)</f>
        <v>#REF!</v>
      </c>
    </row>
    <row r="102" spans="1:12">
      <c r="A102" s="246" t="s">
        <v>625</v>
      </c>
      <c r="B102" s="236" t="s">
        <v>158</v>
      </c>
      <c r="C102" s="246" t="s">
        <v>626</v>
      </c>
      <c r="D102" s="247"/>
      <c r="E102" s="248" t="s">
        <v>3324</v>
      </c>
      <c r="F102" s="249"/>
      <c r="G102" s="262">
        <v>14227.17</v>
      </c>
      <c r="H102" s="249"/>
      <c r="I102" s="262">
        <v>8531.9500000000007</v>
      </c>
      <c r="J102" s="249"/>
      <c r="K102" s="248" t="s">
        <v>3570</v>
      </c>
      <c r="L102" s="258" t="e">
        <f>VLOOKUP(A102,#REF!,3,0)</f>
        <v>#REF!</v>
      </c>
    </row>
    <row r="103" spans="1:12">
      <c r="A103" s="250"/>
      <c r="B103" s="236" t="s">
        <v>158</v>
      </c>
      <c r="C103" s="250" t="s">
        <v>158</v>
      </c>
      <c r="D103" s="251"/>
      <c r="E103" s="251"/>
      <c r="F103" s="251"/>
      <c r="G103" s="251"/>
      <c r="H103" s="251"/>
      <c r="I103" s="251"/>
      <c r="J103" s="251"/>
      <c r="K103" s="251"/>
      <c r="L103" s="258"/>
    </row>
    <row r="104" spans="1:12">
      <c r="A104" s="242" t="s">
        <v>631</v>
      </c>
      <c r="B104" s="236" t="s">
        <v>158</v>
      </c>
      <c r="C104" s="242" t="s">
        <v>632</v>
      </c>
      <c r="D104" s="243"/>
      <c r="E104" s="244" t="s">
        <v>3325</v>
      </c>
      <c r="F104" s="245"/>
      <c r="G104" s="261">
        <v>150059.73000000001</v>
      </c>
      <c r="H104" s="245"/>
      <c r="I104" s="261">
        <v>150934.1</v>
      </c>
      <c r="J104" s="245"/>
      <c r="K104" s="244" t="s">
        <v>3571</v>
      </c>
      <c r="L104" s="258" t="e">
        <f>VLOOKUP(A104,#REF!,3,0)</f>
        <v>#REF!</v>
      </c>
    </row>
    <row r="105" spans="1:12">
      <c r="A105" s="242" t="s">
        <v>637</v>
      </c>
      <c r="B105" s="236" t="s">
        <v>158</v>
      </c>
      <c r="C105" s="242" t="s">
        <v>632</v>
      </c>
      <c r="D105" s="243"/>
      <c r="E105" s="244" t="s">
        <v>3325</v>
      </c>
      <c r="F105" s="245"/>
      <c r="G105" s="261">
        <v>150059.73000000001</v>
      </c>
      <c r="H105" s="245"/>
      <c r="I105" s="261">
        <v>150934.1</v>
      </c>
      <c r="J105" s="245"/>
      <c r="K105" s="244" t="s">
        <v>3571</v>
      </c>
      <c r="L105" s="258" t="e">
        <f>VLOOKUP(A105,#REF!,3,0)</f>
        <v>#REF!</v>
      </c>
    </row>
    <row r="106" spans="1:12">
      <c r="A106" s="246" t="s">
        <v>638</v>
      </c>
      <c r="B106" s="236" t="s">
        <v>158</v>
      </c>
      <c r="C106" s="246" t="s">
        <v>639</v>
      </c>
      <c r="D106" s="247"/>
      <c r="E106" s="248" t="s">
        <v>3326</v>
      </c>
      <c r="F106" s="249"/>
      <c r="G106" s="262">
        <v>117840.65</v>
      </c>
      <c r="H106" s="249"/>
      <c r="I106" s="262">
        <v>118263.52</v>
      </c>
      <c r="J106" s="249"/>
      <c r="K106" s="248" t="s">
        <v>3572</v>
      </c>
      <c r="L106" s="258" t="e">
        <f>VLOOKUP(A106,#REF!,3,0)</f>
        <v>#REF!</v>
      </c>
    </row>
    <row r="107" spans="1:12">
      <c r="A107" s="246" t="s">
        <v>644</v>
      </c>
      <c r="B107" s="236" t="s">
        <v>158</v>
      </c>
      <c r="C107" s="246" t="s">
        <v>645</v>
      </c>
      <c r="D107" s="247"/>
      <c r="E107" s="248" t="s">
        <v>3327</v>
      </c>
      <c r="F107" s="249"/>
      <c r="G107" s="262">
        <v>28639.17</v>
      </c>
      <c r="H107" s="249"/>
      <c r="I107" s="262">
        <v>29042</v>
      </c>
      <c r="J107" s="249"/>
      <c r="K107" s="248" t="s">
        <v>3573</v>
      </c>
      <c r="L107" s="258" t="e">
        <f>VLOOKUP(A107,#REF!,3,0)</f>
        <v>#REF!</v>
      </c>
    </row>
    <row r="108" spans="1:12">
      <c r="A108" s="246" t="s">
        <v>650</v>
      </c>
      <c r="B108" s="236" t="s">
        <v>158</v>
      </c>
      <c r="C108" s="246" t="s">
        <v>651</v>
      </c>
      <c r="D108" s="247"/>
      <c r="E108" s="248" t="s">
        <v>3328</v>
      </c>
      <c r="F108" s="249"/>
      <c r="G108" s="262">
        <v>3579.91</v>
      </c>
      <c r="H108" s="249"/>
      <c r="I108" s="262">
        <v>3628.58</v>
      </c>
      <c r="J108" s="249"/>
      <c r="K108" s="248" t="s">
        <v>3574</v>
      </c>
      <c r="L108" s="258" t="e">
        <f>VLOOKUP(A108,#REF!,3,0)</f>
        <v>#REF!</v>
      </c>
    </row>
    <row r="109" spans="1:12">
      <c r="A109" s="250"/>
      <c r="B109" s="236" t="s">
        <v>158</v>
      </c>
      <c r="C109" s="250" t="s">
        <v>158</v>
      </c>
      <c r="D109" s="251"/>
      <c r="E109" s="251"/>
      <c r="F109" s="251"/>
      <c r="G109" s="251"/>
      <c r="H109" s="251"/>
      <c r="I109" s="251"/>
      <c r="J109" s="251"/>
      <c r="K109" s="251"/>
      <c r="L109" s="258"/>
    </row>
    <row r="110" spans="1:12">
      <c r="A110" s="242" t="s">
        <v>656</v>
      </c>
      <c r="B110" s="236" t="s">
        <v>158</v>
      </c>
      <c r="C110" s="242" t="s">
        <v>657</v>
      </c>
      <c r="D110" s="243"/>
      <c r="E110" s="244" t="s">
        <v>3329</v>
      </c>
      <c r="F110" s="245"/>
      <c r="G110" s="261">
        <v>66104.37</v>
      </c>
      <c r="H110" s="245"/>
      <c r="I110" s="261">
        <v>64555.21</v>
      </c>
      <c r="J110" s="245"/>
      <c r="K110" s="244" t="s">
        <v>3575</v>
      </c>
      <c r="L110" s="258" t="e">
        <f>VLOOKUP(A110,#REF!,3,0)</f>
        <v>#REF!</v>
      </c>
    </row>
    <row r="111" spans="1:12">
      <c r="A111" s="242" t="s">
        <v>662</v>
      </c>
      <c r="B111" s="236" t="s">
        <v>158</v>
      </c>
      <c r="C111" s="242" t="s">
        <v>657</v>
      </c>
      <c r="D111" s="243"/>
      <c r="E111" s="244" t="s">
        <v>3329</v>
      </c>
      <c r="F111" s="245"/>
      <c r="G111" s="261">
        <v>66104.37</v>
      </c>
      <c r="H111" s="245"/>
      <c r="I111" s="261">
        <v>64555.21</v>
      </c>
      <c r="J111" s="245"/>
      <c r="K111" s="244" t="s">
        <v>3575</v>
      </c>
      <c r="L111" s="258" t="e">
        <f>VLOOKUP(A111,#REF!,3,0)</f>
        <v>#REF!</v>
      </c>
    </row>
    <row r="112" spans="1:12">
      <c r="A112" s="246" t="s">
        <v>663</v>
      </c>
      <c r="B112" s="236" t="s">
        <v>158</v>
      </c>
      <c r="C112" s="246" t="s">
        <v>664</v>
      </c>
      <c r="D112" s="247"/>
      <c r="E112" s="248" t="s">
        <v>3330</v>
      </c>
      <c r="F112" s="249"/>
      <c r="G112" s="262">
        <v>1313.04</v>
      </c>
      <c r="H112" s="249"/>
      <c r="I112" s="248">
        <v>593.05999999999995</v>
      </c>
      <c r="J112" s="249"/>
      <c r="K112" s="248" t="s">
        <v>3576</v>
      </c>
      <c r="L112" s="258" t="e">
        <f>VLOOKUP(A112,#REF!,3,0)</f>
        <v>#REF!</v>
      </c>
    </row>
    <row r="113" spans="1:12">
      <c r="A113" s="246" t="s">
        <v>669</v>
      </c>
      <c r="B113" s="236" t="s">
        <v>158</v>
      </c>
      <c r="C113" s="246" t="s">
        <v>670</v>
      </c>
      <c r="D113" s="247"/>
      <c r="E113" s="248" t="s">
        <v>3331</v>
      </c>
      <c r="F113" s="249"/>
      <c r="G113" s="262">
        <v>42491.6</v>
      </c>
      <c r="H113" s="249"/>
      <c r="I113" s="262">
        <v>36556.559999999998</v>
      </c>
      <c r="J113" s="249"/>
      <c r="K113" s="248" t="s">
        <v>3577</v>
      </c>
      <c r="L113" s="258" t="e">
        <f>VLOOKUP(A113,#REF!,3,0)</f>
        <v>#REF!</v>
      </c>
    </row>
    <row r="114" spans="1:12">
      <c r="A114" s="246" t="s">
        <v>675</v>
      </c>
      <c r="B114" s="236" t="s">
        <v>158</v>
      </c>
      <c r="C114" s="246" t="s">
        <v>676</v>
      </c>
      <c r="D114" s="247"/>
      <c r="E114" s="248" t="s">
        <v>3332</v>
      </c>
      <c r="F114" s="249"/>
      <c r="G114" s="262">
        <v>1387.56</v>
      </c>
      <c r="H114" s="249"/>
      <c r="I114" s="262">
        <v>2651.3</v>
      </c>
      <c r="J114" s="249"/>
      <c r="K114" s="248" t="s">
        <v>3578</v>
      </c>
      <c r="L114" s="258" t="e">
        <f>VLOOKUP(A114,#REF!,3,0)</f>
        <v>#REF!</v>
      </c>
    </row>
    <row r="115" spans="1:12">
      <c r="A115" s="246" t="s">
        <v>681</v>
      </c>
      <c r="B115" s="236" t="s">
        <v>158</v>
      </c>
      <c r="C115" s="246" t="s">
        <v>682</v>
      </c>
      <c r="D115" s="247"/>
      <c r="E115" s="248" t="s">
        <v>3333</v>
      </c>
      <c r="F115" s="249"/>
      <c r="G115" s="262">
        <v>6305.99</v>
      </c>
      <c r="H115" s="249"/>
      <c r="I115" s="262">
        <v>10290.52</v>
      </c>
      <c r="J115" s="249"/>
      <c r="K115" s="248" t="s">
        <v>3579</v>
      </c>
      <c r="L115" s="258" t="e">
        <f>VLOOKUP(A115,#REF!,3,0)</f>
        <v>#REF!</v>
      </c>
    </row>
    <row r="116" spans="1:12">
      <c r="A116" s="246" t="s">
        <v>687</v>
      </c>
      <c r="B116" s="236" t="s">
        <v>158</v>
      </c>
      <c r="C116" s="246" t="s">
        <v>688</v>
      </c>
      <c r="D116" s="247"/>
      <c r="E116" s="248" t="s">
        <v>3334</v>
      </c>
      <c r="F116" s="249"/>
      <c r="G116" s="262">
        <v>12333.82</v>
      </c>
      <c r="H116" s="249"/>
      <c r="I116" s="262">
        <v>12205.03</v>
      </c>
      <c r="J116" s="249"/>
      <c r="K116" s="248" t="s">
        <v>692</v>
      </c>
      <c r="L116" s="258" t="e">
        <f>VLOOKUP(A116,#REF!,3,0)</f>
        <v>#REF!</v>
      </c>
    </row>
    <row r="117" spans="1:12">
      <c r="A117" s="246" t="s">
        <v>693</v>
      </c>
      <c r="B117" s="236" t="s">
        <v>158</v>
      </c>
      <c r="C117" s="246" t="s">
        <v>694</v>
      </c>
      <c r="D117" s="247"/>
      <c r="E117" s="248" t="s">
        <v>3335</v>
      </c>
      <c r="F117" s="249"/>
      <c r="G117" s="262">
        <v>2272.36</v>
      </c>
      <c r="H117" s="249"/>
      <c r="I117" s="262">
        <v>2258.7399999999998</v>
      </c>
      <c r="J117" s="249"/>
      <c r="K117" s="248" t="s">
        <v>3580</v>
      </c>
      <c r="L117" s="258" t="e">
        <f>VLOOKUP(A117,#REF!,3,0)</f>
        <v>#REF!</v>
      </c>
    </row>
    <row r="118" spans="1:12">
      <c r="A118" s="250"/>
      <c r="B118" s="236" t="s">
        <v>158</v>
      </c>
      <c r="C118" s="250" t="s">
        <v>158</v>
      </c>
      <c r="D118" s="251"/>
      <c r="E118" s="251"/>
      <c r="F118" s="251"/>
      <c r="G118" s="251"/>
      <c r="H118" s="251"/>
      <c r="I118" s="251"/>
      <c r="J118" s="251"/>
      <c r="K118" s="251"/>
      <c r="L118" s="258"/>
    </row>
    <row r="119" spans="1:12">
      <c r="A119" s="242" t="s">
        <v>699</v>
      </c>
      <c r="B119" s="236" t="s">
        <v>158</v>
      </c>
      <c r="C119" s="242" t="s">
        <v>700</v>
      </c>
      <c r="D119" s="243"/>
      <c r="E119" s="244" t="s">
        <v>3337</v>
      </c>
      <c r="F119" s="245"/>
      <c r="G119" s="261">
        <v>326661.31</v>
      </c>
      <c r="H119" s="245"/>
      <c r="I119" s="261">
        <v>460176.32</v>
      </c>
      <c r="J119" s="245"/>
      <c r="K119" s="244" t="s">
        <v>3581</v>
      </c>
      <c r="L119" s="258" t="e">
        <f>VLOOKUP(A119,#REF!,3,0)</f>
        <v>#REF!</v>
      </c>
    </row>
    <row r="120" spans="1:12">
      <c r="A120" s="242" t="s">
        <v>705</v>
      </c>
      <c r="B120" s="236" t="s">
        <v>158</v>
      </c>
      <c r="C120" s="242" t="s">
        <v>700</v>
      </c>
      <c r="D120" s="243"/>
      <c r="E120" s="244" t="s">
        <v>3337</v>
      </c>
      <c r="F120" s="245"/>
      <c r="G120" s="261">
        <v>326661.31</v>
      </c>
      <c r="H120" s="245"/>
      <c r="I120" s="261">
        <v>460176.32</v>
      </c>
      <c r="J120" s="245"/>
      <c r="K120" s="244" t="s">
        <v>3581</v>
      </c>
      <c r="L120" s="258" t="e">
        <f>VLOOKUP(A120,#REF!,3,0)</f>
        <v>#REF!</v>
      </c>
    </row>
    <row r="121" spans="1:12">
      <c r="A121" s="246" t="s">
        <v>706</v>
      </c>
      <c r="B121" s="236" t="s">
        <v>158</v>
      </c>
      <c r="C121" s="246" t="s">
        <v>707</v>
      </c>
      <c r="D121" s="247"/>
      <c r="E121" s="248" t="s">
        <v>3337</v>
      </c>
      <c r="F121" s="249"/>
      <c r="G121" s="262">
        <v>326661.31</v>
      </c>
      <c r="H121" s="249"/>
      <c r="I121" s="262">
        <v>460176.32</v>
      </c>
      <c r="J121" s="249"/>
      <c r="K121" s="248" t="s">
        <v>3581</v>
      </c>
      <c r="L121" s="258" t="e">
        <f>VLOOKUP(A121,#REF!,3,0)</f>
        <v>#REF!</v>
      </c>
    </row>
    <row r="122" spans="1:12">
      <c r="A122" s="250"/>
      <c r="B122" s="236" t="s">
        <v>158</v>
      </c>
      <c r="C122" s="250" t="s">
        <v>158</v>
      </c>
      <c r="D122" s="251"/>
      <c r="E122" s="251"/>
      <c r="F122" s="251"/>
      <c r="G122" s="251"/>
      <c r="H122" s="251"/>
      <c r="I122" s="251"/>
      <c r="J122" s="251"/>
      <c r="K122" s="251"/>
      <c r="L122" s="258"/>
    </row>
    <row r="123" spans="1:12">
      <c r="A123" s="242" t="s">
        <v>1891</v>
      </c>
      <c r="B123" s="236" t="s">
        <v>158</v>
      </c>
      <c r="C123" s="242" t="s">
        <v>440</v>
      </c>
      <c r="D123" s="243"/>
      <c r="E123" s="244" t="s">
        <v>2284</v>
      </c>
      <c r="F123" s="245"/>
      <c r="G123" s="244">
        <v>0</v>
      </c>
      <c r="H123" s="245"/>
      <c r="I123" s="244">
        <v>0</v>
      </c>
      <c r="J123" s="245"/>
      <c r="K123" s="244" t="s">
        <v>2284</v>
      </c>
      <c r="L123" s="258" t="e">
        <f>VLOOKUP(A123,#REF!,3,0)</f>
        <v>#REF!</v>
      </c>
    </row>
    <row r="124" spans="1:12">
      <c r="A124" s="242" t="s">
        <v>1892</v>
      </c>
      <c r="B124" s="236" t="s">
        <v>158</v>
      </c>
      <c r="C124" s="242" t="s">
        <v>440</v>
      </c>
      <c r="D124" s="243"/>
      <c r="E124" s="244" t="s">
        <v>2284</v>
      </c>
      <c r="F124" s="245"/>
      <c r="G124" s="244">
        <v>0</v>
      </c>
      <c r="H124" s="245"/>
      <c r="I124" s="244">
        <v>0</v>
      </c>
      <c r="J124" s="245"/>
      <c r="K124" s="244" t="s">
        <v>2284</v>
      </c>
      <c r="L124" s="258" t="e">
        <f>VLOOKUP(A124,#REF!,3,0)</f>
        <v>#REF!</v>
      </c>
    </row>
    <row r="125" spans="1:12">
      <c r="A125" s="246" t="s">
        <v>1893</v>
      </c>
      <c r="B125" s="236" t="s">
        <v>158</v>
      </c>
      <c r="C125" s="246" t="s">
        <v>1894</v>
      </c>
      <c r="D125" s="247"/>
      <c r="E125" s="248" t="s">
        <v>2284</v>
      </c>
      <c r="F125" s="249"/>
      <c r="G125" s="248">
        <v>0</v>
      </c>
      <c r="H125" s="249"/>
      <c r="I125" s="248">
        <v>0</v>
      </c>
      <c r="J125" s="249"/>
      <c r="K125" s="248" t="s">
        <v>2284</v>
      </c>
      <c r="L125" s="258" t="e">
        <f>VLOOKUP(A125,#REF!,3,0)</f>
        <v>#REF!</v>
      </c>
    </row>
    <row r="126" spans="1:12">
      <c r="A126" s="250"/>
      <c r="B126" s="236" t="s">
        <v>158</v>
      </c>
      <c r="C126" s="250" t="s">
        <v>158</v>
      </c>
      <c r="D126" s="251"/>
      <c r="E126" s="251"/>
      <c r="F126" s="251"/>
      <c r="G126" s="251"/>
      <c r="H126" s="251"/>
      <c r="I126" s="251"/>
      <c r="J126" s="251"/>
      <c r="K126" s="251"/>
      <c r="L126" s="258"/>
    </row>
    <row r="127" spans="1:12">
      <c r="A127" s="242" t="s">
        <v>714</v>
      </c>
      <c r="B127" s="236" t="s">
        <v>158</v>
      </c>
      <c r="C127" s="242" t="s">
        <v>227</v>
      </c>
      <c r="D127" s="243"/>
      <c r="E127" s="244" t="s">
        <v>3339</v>
      </c>
      <c r="F127" s="245"/>
      <c r="G127" s="261">
        <v>742266.47</v>
      </c>
      <c r="H127" s="245"/>
      <c r="I127" s="261">
        <v>848303.08</v>
      </c>
      <c r="J127" s="245"/>
      <c r="K127" s="244" t="s">
        <v>3582</v>
      </c>
      <c r="L127" s="258" t="e">
        <f>VLOOKUP(A127,#REF!,3,0)</f>
        <v>#REF!</v>
      </c>
    </row>
    <row r="128" spans="1:12">
      <c r="A128" s="242" t="s">
        <v>719</v>
      </c>
      <c r="B128" s="236" t="s">
        <v>158</v>
      </c>
      <c r="C128" s="242" t="s">
        <v>227</v>
      </c>
      <c r="D128" s="243"/>
      <c r="E128" s="244" t="s">
        <v>3339</v>
      </c>
      <c r="F128" s="245"/>
      <c r="G128" s="261">
        <v>742266.47</v>
      </c>
      <c r="H128" s="245"/>
      <c r="I128" s="261">
        <v>848303.08</v>
      </c>
      <c r="J128" s="245"/>
      <c r="K128" s="244" t="s">
        <v>3582</v>
      </c>
      <c r="L128" s="258" t="e">
        <f>VLOOKUP(A128,#REF!,3,0)</f>
        <v>#REF!</v>
      </c>
    </row>
    <row r="129" spans="1:12">
      <c r="A129" s="246" t="s">
        <v>720</v>
      </c>
      <c r="B129" s="236" t="s">
        <v>158</v>
      </c>
      <c r="C129" s="246" t="s">
        <v>721</v>
      </c>
      <c r="D129" s="247"/>
      <c r="E129" s="248" t="s">
        <v>3341</v>
      </c>
      <c r="F129" s="249"/>
      <c r="G129" s="262">
        <v>569258.02</v>
      </c>
      <c r="H129" s="249"/>
      <c r="I129" s="262">
        <v>846758.75</v>
      </c>
      <c r="J129" s="249"/>
      <c r="K129" s="248" t="s">
        <v>3583</v>
      </c>
      <c r="L129" s="258" t="e">
        <f>VLOOKUP(A129,#REF!,3,0)</f>
        <v>#REF!</v>
      </c>
    </row>
    <row r="130" spans="1:12">
      <c r="A130" s="246" t="s">
        <v>725</v>
      </c>
      <c r="B130" s="236" t="s">
        <v>158</v>
      </c>
      <c r="C130" s="246" t="s">
        <v>726</v>
      </c>
      <c r="D130" s="247"/>
      <c r="E130" s="248" t="s">
        <v>3342</v>
      </c>
      <c r="F130" s="249"/>
      <c r="G130" s="262">
        <v>173008.45</v>
      </c>
      <c r="H130" s="249"/>
      <c r="I130" s="248">
        <v>0</v>
      </c>
      <c r="J130" s="249"/>
      <c r="K130" s="248" t="s">
        <v>3584</v>
      </c>
      <c r="L130" s="258" t="e">
        <f>VLOOKUP(A130,#REF!,3,0)</f>
        <v>#REF!</v>
      </c>
    </row>
    <row r="131" spans="1:12">
      <c r="A131" s="246" t="s">
        <v>730</v>
      </c>
      <c r="B131" s="236" t="s">
        <v>158</v>
      </c>
      <c r="C131" s="246" t="s">
        <v>731</v>
      </c>
      <c r="D131" s="247"/>
      <c r="E131" s="248" t="s">
        <v>3287</v>
      </c>
      <c r="F131" s="249"/>
      <c r="G131" s="248">
        <v>0</v>
      </c>
      <c r="H131" s="249"/>
      <c r="I131" s="248">
        <v>796.78</v>
      </c>
      <c r="J131" s="249"/>
      <c r="K131" s="248" t="s">
        <v>3538</v>
      </c>
      <c r="L131" s="258" t="e">
        <f>VLOOKUP(A131,#REF!,3,0)</f>
        <v>#REF!</v>
      </c>
    </row>
    <row r="132" spans="1:12">
      <c r="A132" s="246" t="s">
        <v>2619</v>
      </c>
      <c r="B132" s="236" t="s">
        <v>158</v>
      </c>
      <c r="C132" s="246" t="s">
        <v>2620</v>
      </c>
      <c r="D132" s="247"/>
      <c r="E132" s="248" t="s">
        <v>3343</v>
      </c>
      <c r="F132" s="249"/>
      <c r="G132" s="248">
        <v>0</v>
      </c>
      <c r="H132" s="249"/>
      <c r="I132" s="248">
        <v>747.55</v>
      </c>
      <c r="J132" s="249"/>
      <c r="K132" s="248" t="s">
        <v>3541</v>
      </c>
      <c r="L132" s="258" t="e">
        <f>VLOOKUP(A132,#REF!,3,0)</f>
        <v>#REF!</v>
      </c>
    </row>
    <row r="133" spans="1:12">
      <c r="A133" s="242"/>
      <c r="B133" s="236" t="s">
        <v>158</v>
      </c>
      <c r="C133" s="242" t="s">
        <v>158</v>
      </c>
      <c r="D133" s="243"/>
      <c r="E133" s="243"/>
      <c r="F133" s="243"/>
      <c r="G133" s="243"/>
      <c r="H133" s="243"/>
      <c r="I133" s="243"/>
      <c r="J133" s="243"/>
      <c r="K133" s="243"/>
      <c r="L133" s="258"/>
    </row>
    <row r="134" spans="1:12">
      <c r="A134" s="242" t="s">
        <v>732</v>
      </c>
      <c r="B134" s="236" t="s">
        <v>158</v>
      </c>
      <c r="C134" s="242" t="s">
        <v>733</v>
      </c>
      <c r="D134" s="243"/>
      <c r="E134" s="244" t="s">
        <v>3345</v>
      </c>
      <c r="F134" s="245"/>
      <c r="G134" s="244">
        <v>0</v>
      </c>
      <c r="H134" s="245"/>
      <c r="I134" s="244">
        <v>0</v>
      </c>
      <c r="J134" s="245"/>
      <c r="K134" s="244" t="s">
        <v>3345</v>
      </c>
      <c r="L134" s="258" t="e">
        <f>VLOOKUP(A134,#REF!,3,0)</f>
        <v>#REF!</v>
      </c>
    </row>
    <row r="135" spans="1:12">
      <c r="A135" s="242" t="s">
        <v>734</v>
      </c>
      <c r="B135" s="236" t="s">
        <v>158</v>
      </c>
      <c r="C135" s="242" t="s">
        <v>735</v>
      </c>
      <c r="D135" s="243"/>
      <c r="E135" s="244" t="s">
        <v>3345</v>
      </c>
      <c r="F135" s="245"/>
      <c r="G135" s="244">
        <v>0</v>
      </c>
      <c r="H135" s="245"/>
      <c r="I135" s="244">
        <v>0</v>
      </c>
      <c r="J135" s="245"/>
      <c r="K135" s="244" t="s">
        <v>3345</v>
      </c>
      <c r="L135" s="258" t="e">
        <f>VLOOKUP(A135,#REF!,3,0)</f>
        <v>#REF!</v>
      </c>
    </row>
    <row r="136" spans="1:12">
      <c r="A136" s="242" t="s">
        <v>736</v>
      </c>
      <c r="B136" s="236" t="s">
        <v>158</v>
      </c>
      <c r="C136" s="242" t="s">
        <v>737</v>
      </c>
      <c r="D136" s="243"/>
      <c r="E136" s="244" t="s">
        <v>3302</v>
      </c>
      <c r="F136" s="245"/>
      <c r="G136" s="244">
        <v>0</v>
      </c>
      <c r="H136" s="245"/>
      <c r="I136" s="244">
        <v>0</v>
      </c>
      <c r="J136" s="245"/>
      <c r="K136" s="244" t="s">
        <v>3302</v>
      </c>
      <c r="L136" s="258" t="e">
        <f>VLOOKUP(A136,#REF!,3,0)</f>
        <v>#REF!</v>
      </c>
    </row>
    <row r="137" spans="1:12">
      <c r="A137" s="242" t="s">
        <v>738</v>
      </c>
      <c r="B137" s="236" t="s">
        <v>158</v>
      </c>
      <c r="C137" s="242" t="s">
        <v>737</v>
      </c>
      <c r="D137" s="243"/>
      <c r="E137" s="244" t="s">
        <v>3302</v>
      </c>
      <c r="F137" s="245"/>
      <c r="G137" s="244">
        <v>0</v>
      </c>
      <c r="H137" s="245"/>
      <c r="I137" s="244">
        <v>0</v>
      </c>
      <c r="J137" s="245"/>
      <c r="K137" s="244" t="s">
        <v>3302</v>
      </c>
      <c r="L137" s="258" t="e">
        <f>VLOOKUP(A137,#REF!,3,0)</f>
        <v>#REF!</v>
      </c>
    </row>
    <row r="138" spans="1:12">
      <c r="A138" s="246" t="s">
        <v>739</v>
      </c>
      <c r="B138" s="236" t="s">
        <v>158</v>
      </c>
      <c r="C138" s="246" t="s">
        <v>740</v>
      </c>
      <c r="D138" s="247"/>
      <c r="E138" s="248" t="s">
        <v>3302</v>
      </c>
      <c r="F138" s="249"/>
      <c r="G138" s="248">
        <v>0</v>
      </c>
      <c r="H138" s="249"/>
      <c r="I138" s="248">
        <v>0</v>
      </c>
      <c r="J138" s="249"/>
      <c r="K138" s="248" t="s">
        <v>3302</v>
      </c>
      <c r="L138" s="258" t="e">
        <f>VLOOKUP(A138,#REF!,3,0)</f>
        <v>#REF!</v>
      </c>
    </row>
    <row r="139" spans="1:12">
      <c r="A139" s="250"/>
      <c r="B139" s="236" t="s">
        <v>158</v>
      </c>
      <c r="C139" s="250" t="s">
        <v>158</v>
      </c>
      <c r="D139" s="251"/>
      <c r="E139" s="251"/>
      <c r="F139" s="251"/>
      <c r="G139" s="251"/>
      <c r="H139" s="251"/>
      <c r="I139" s="251"/>
      <c r="J139" s="251"/>
      <c r="K139" s="251"/>
      <c r="L139" s="258"/>
    </row>
    <row r="140" spans="1:12">
      <c r="A140" s="238" t="s">
        <v>257</v>
      </c>
      <c r="B140" s="238" t="s">
        <v>258</v>
      </c>
      <c r="C140" s="239"/>
      <c r="D140" s="239"/>
      <c r="E140" s="240" t="s">
        <v>259</v>
      </c>
      <c r="F140" s="241"/>
      <c r="G140" s="240" t="s">
        <v>260</v>
      </c>
      <c r="H140" s="241"/>
      <c r="I140" s="240" t="s">
        <v>261</v>
      </c>
      <c r="J140" s="241"/>
      <c r="K140" s="240" t="s">
        <v>262</v>
      </c>
      <c r="L140" s="258" t="e">
        <f>VLOOKUP(A140,#REF!,3,0)</f>
        <v>#REF!</v>
      </c>
    </row>
    <row r="141" spans="1:12">
      <c r="A141" s="242" t="s">
        <v>2624</v>
      </c>
      <c r="B141" s="236" t="s">
        <v>158</v>
      </c>
      <c r="C141" s="242" t="s">
        <v>2625</v>
      </c>
      <c r="D141" s="243"/>
      <c r="E141" s="244" t="s">
        <v>3346</v>
      </c>
      <c r="F141" s="245"/>
      <c r="G141" s="244">
        <v>0</v>
      </c>
      <c r="H141" s="245"/>
      <c r="I141" s="244">
        <v>0</v>
      </c>
      <c r="J141" s="245"/>
      <c r="K141" s="244" t="s">
        <v>3346</v>
      </c>
      <c r="L141" s="258" t="e">
        <f>VLOOKUP(A141,#REF!,3,0)</f>
        <v>#REF!</v>
      </c>
    </row>
    <row r="142" spans="1:12">
      <c r="A142" s="242" t="s">
        <v>2628</v>
      </c>
      <c r="B142" s="236" t="s">
        <v>158</v>
      </c>
      <c r="C142" s="242" t="s">
        <v>2625</v>
      </c>
      <c r="D142" s="243"/>
      <c r="E142" s="244" t="s">
        <v>3346</v>
      </c>
      <c r="F142" s="245"/>
      <c r="G142" s="244">
        <v>0</v>
      </c>
      <c r="H142" s="245"/>
      <c r="I142" s="244">
        <v>0</v>
      </c>
      <c r="J142" s="245"/>
      <c r="K142" s="244" t="s">
        <v>3346</v>
      </c>
      <c r="L142" s="258" t="e">
        <f>VLOOKUP(A142,#REF!,3,0)</f>
        <v>#REF!</v>
      </c>
    </row>
    <row r="143" spans="1:12">
      <c r="A143" s="246" t="s">
        <v>2629</v>
      </c>
      <c r="B143" s="236" t="s">
        <v>158</v>
      </c>
      <c r="C143" s="246" t="s">
        <v>2630</v>
      </c>
      <c r="D143" s="247"/>
      <c r="E143" s="248" t="s">
        <v>3346</v>
      </c>
      <c r="F143" s="249"/>
      <c r="G143" s="248">
        <v>0</v>
      </c>
      <c r="H143" s="249"/>
      <c r="I143" s="248">
        <v>0</v>
      </c>
      <c r="J143" s="249"/>
      <c r="K143" s="248" t="s">
        <v>3346</v>
      </c>
      <c r="L143" s="258" t="e">
        <f>VLOOKUP(A143,#REF!,3,0)</f>
        <v>#REF!</v>
      </c>
    </row>
    <row r="144" spans="1:12">
      <c r="A144" s="250"/>
      <c r="B144" s="236" t="s">
        <v>158</v>
      </c>
      <c r="C144" s="250" t="s">
        <v>158</v>
      </c>
      <c r="D144" s="251"/>
      <c r="E144" s="251"/>
      <c r="F144" s="251"/>
      <c r="G144" s="251"/>
      <c r="H144" s="251"/>
      <c r="I144" s="251"/>
      <c r="J144" s="251"/>
      <c r="K144" s="251"/>
      <c r="L144" s="258"/>
    </row>
    <row r="145" spans="1:13">
      <c r="A145" s="242">
        <v>3</v>
      </c>
      <c r="B145" s="242" t="s">
        <v>742</v>
      </c>
      <c r="C145" s="243"/>
      <c r="D145" s="243"/>
      <c r="E145" s="244" t="s">
        <v>3347</v>
      </c>
      <c r="F145" s="245"/>
      <c r="G145" s="261">
        <v>1105187.33</v>
      </c>
      <c r="H145" s="245"/>
      <c r="I145" s="261">
        <v>30192.76</v>
      </c>
      <c r="J145" s="245"/>
      <c r="K145" s="244" t="s">
        <v>3585</v>
      </c>
      <c r="L145" s="258" t="e">
        <f>VLOOKUP(A145,#REF!,3,0)</f>
        <v>#REF!</v>
      </c>
      <c r="M145" s="266">
        <f>G145-I145</f>
        <v>1074994.57</v>
      </c>
    </row>
    <row r="146" spans="1:13">
      <c r="A146" s="242" t="s">
        <v>747</v>
      </c>
      <c r="B146" s="236" t="s">
        <v>158</v>
      </c>
      <c r="C146" s="242" t="s">
        <v>748</v>
      </c>
      <c r="D146" s="243"/>
      <c r="E146" s="244" t="s">
        <v>3348</v>
      </c>
      <c r="F146" s="245"/>
      <c r="G146" s="261">
        <v>739076.65</v>
      </c>
      <c r="H146" s="245"/>
      <c r="I146" s="261">
        <v>26810.639999999999</v>
      </c>
      <c r="J146" s="245"/>
      <c r="K146" s="244" t="s">
        <v>3586</v>
      </c>
      <c r="L146" s="258" t="e">
        <f>VLOOKUP(A146,#REF!,3,0)</f>
        <v>#REF!</v>
      </c>
      <c r="M146" s="266">
        <f t="shared" ref="M146:M209" si="0">G146-I146</f>
        <v>712266.01</v>
      </c>
    </row>
    <row r="147" spans="1:13">
      <c r="A147" s="242" t="s">
        <v>753</v>
      </c>
      <c r="B147" s="236" t="s">
        <v>158</v>
      </c>
      <c r="C147" s="242" t="s">
        <v>754</v>
      </c>
      <c r="D147" s="243"/>
      <c r="E147" s="244" t="s">
        <v>3349</v>
      </c>
      <c r="F147" s="245"/>
      <c r="G147" s="261">
        <v>599332.4</v>
      </c>
      <c r="H147" s="245"/>
      <c r="I147" s="261">
        <v>26810.54</v>
      </c>
      <c r="J147" s="245"/>
      <c r="K147" s="244" t="s">
        <v>3587</v>
      </c>
      <c r="L147" s="258" t="e">
        <f>VLOOKUP(A147,#REF!,3,0)</f>
        <v>#REF!</v>
      </c>
      <c r="M147" s="266">
        <f t="shared" si="0"/>
        <v>572521.86</v>
      </c>
    </row>
    <row r="148" spans="1:13">
      <c r="A148" s="242" t="s">
        <v>758</v>
      </c>
      <c r="B148" s="236" t="s">
        <v>158</v>
      </c>
      <c r="C148" s="242" t="s">
        <v>759</v>
      </c>
      <c r="D148" s="243"/>
      <c r="E148" s="244" t="s">
        <v>3350</v>
      </c>
      <c r="F148" s="245"/>
      <c r="G148" s="261">
        <v>55866.12</v>
      </c>
      <c r="H148" s="245"/>
      <c r="I148" s="244">
        <v>1.27</v>
      </c>
      <c r="J148" s="245"/>
      <c r="K148" s="244" t="s">
        <v>3588</v>
      </c>
      <c r="L148" s="258" t="e">
        <f>VLOOKUP(A148,#REF!,3,0)</f>
        <v>#REF!</v>
      </c>
      <c r="M148" s="266">
        <f t="shared" si="0"/>
        <v>55864.850000000006</v>
      </c>
    </row>
    <row r="149" spans="1:13">
      <c r="A149" s="242" t="s">
        <v>764</v>
      </c>
      <c r="B149" s="236" t="s">
        <v>158</v>
      </c>
      <c r="C149" s="242" t="s">
        <v>765</v>
      </c>
      <c r="D149" s="243"/>
      <c r="E149" s="244" t="s">
        <v>3351</v>
      </c>
      <c r="F149" s="245"/>
      <c r="G149" s="261">
        <v>35454.89</v>
      </c>
      <c r="H149" s="245"/>
      <c r="I149" s="244">
        <v>0.54</v>
      </c>
      <c r="J149" s="245"/>
      <c r="K149" s="244" t="s">
        <v>3589</v>
      </c>
      <c r="L149" s="258" t="e">
        <f>VLOOKUP(A149,#REF!,3,0)</f>
        <v>#REF!</v>
      </c>
      <c r="M149" s="266">
        <f t="shared" si="0"/>
        <v>35454.35</v>
      </c>
    </row>
    <row r="150" spans="1:13">
      <c r="A150" s="246" t="s">
        <v>770</v>
      </c>
      <c r="B150" s="236" t="s">
        <v>158</v>
      </c>
      <c r="C150" s="246" t="s">
        <v>771</v>
      </c>
      <c r="D150" s="247"/>
      <c r="E150" s="248" t="s">
        <v>3352</v>
      </c>
      <c r="F150" s="249"/>
      <c r="G150" s="262">
        <v>23745.61</v>
      </c>
      <c r="H150" s="249"/>
      <c r="I150" s="248">
        <v>0.52</v>
      </c>
      <c r="J150" s="249"/>
      <c r="K150" s="248" t="s">
        <v>3590</v>
      </c>
      <c r="L150" s="258" t="e">
        <f>VLOOKUP(A150,#REF!,3,0)</f>
        <v>#REF!</v>
      </c>
      <c r="M150" s="266">
        <f t="shared" si="0"/>
        <v>23745.09</v>
      </c>
    </row>
    <row r="151" spans="1:13">
      <c r="A151" s="246" t="s">
        <v>776</v>
      </c>
      <c r="B151" s="236" t="s">
        <v>158</v>
      </c>
      <c r="C151" s="246" t="s">
        <v>777</v>
      </c>
      <c r="D151" s="247"/>
      <c r="E151" s="248" t="s">
        <v>2650</v>
      </c>
      <c r="F151" s="249"/>
      <c r="G151" s="262">
        <v>6280.69</v>
      </c>
      <c r="H151" s="249"/>
      <c r="I151" s="248">
        <v>0</v>
      </c>
      <c r="J151" s="249"/>
      <c r="K151" s="248" t="s">
        <v>3591</v>
      </c>
      <c r="L151" s="258" t="e">
        <f>VLOOKUP(A151,#REF!,3,0)</f>
        <v>#REF!</v>
      </c>
      <c r="M151" s="266">
        <f t="shared" si="0"/>
        <v>6280.69</v>
      </c>
    </row>
    <row r="152" spans="1:13">
      <c r="A152" s="246" t="s">
        <v>781</v>
      </c>
      <c r="B152" s="236" t="s">
        <v>158</v>
      </c>
      <c r="C152" s="246" t="s">
        <v>782</v>
      </c>
      <c r="D152" s="247"/>
      <c r="E152" s="248" t="s">
        <v>2646</v>
      </c>
      <c r="F152" s="249"/>
      <c r="G152" s="248">
        <v>0</v>
      </c>
      <c r="H152" s="249"/>
      <c r="I152" s="248">
        <v>0</v>
      </c>
      <c r="J152" s="249"/>
      <c r="K152" s="248" t="s">
        <v>2646</v>
      </c>
      <c r="L152" s="258" t="e">
        <f>VLOOKUP(A152,#REF!,3,0)</f>
        <v>#REF!</v>
      </c>
      <c r="M152" s="266">
        <f t="shared" si="0"/>
        <v>0</v>
      </c>
    </row>
    <row r="153" spans="1:13">
      <c r="A153" s="246" t="s">
        <v>786</v>
      </c>
      <c r="B153" s="236" t="s">
        <v>158</v>
      </c>
      <c r="C153" s="246" t="s">
        <v>787</v>
      </c>
      <c r="D153" s="247"/>
      <c r="E153" s="248" t="s">
        <v>3353</v>
      </c>
      <c r="F153" s="249"/>
      <c r="G153" s="262">
        <v>2137.1</v>
      </c>
      <c r="H153" s="249"/>
      <c r="I153" s="248">
        <v>0</v>
      </c>
      <c r="J153" s="249"/>
      <c r="K153" s="248" t="s">
        <v>3592</v>
      </c>
      <c r="L153" s="258" t="e">
        <f>VLOOKUP(A153,#REF!,3,0)</f>
        <v>#REF!</v>
      </c>
      <c r="M153" s="266">
        <f t="shared" si="0"/>
        <v>2137.1</v>
      </c>
    </row>
    <row r="154" spans="1:13">
      <c r="A154" s="246" t="s">
        <v>792</v>
      </c>
      <c r="B154" s="236" t="s">
        <v>158</v>
      </c>
      <c r="C154" s="246" t="s">
        <v>793</v>
      </c>
      <c r="D154" s="247"/>
      <c r="E154" s="248" t="s">
        <v>3354</v>
      </c>
      <c r="F154" s="249"/>
      <c r="G154" s="248">
        <v>630</v>
      </c>
      <c r="H154" s="249"/>
      <c r="I154" s="248">
        <v>0</v>
      </c>
      <c r="J154" s="249"/>
      <c r="K154" s="248" t="s">
        <v>3593</v>
      </c>
      <c r="L154" s="258" t="e">
        <f>VLOOKUP(A154,#REF!,3,0)</f>
        <v>#REF!</v>
      </c>
      <c r="M154" s="266">
        <f t="shared" si="0"/>
        <v>630</v>
      </c>
    </row>
    <row r="155" spans="1:13">
      <c r="A155" s="246" t="s">
        <v>800</v>
      </c>
      <c r="B155" s="236" t="s">
        <v>158</v>
      </c>
      <c r="C155" s="246" t="s">
        <v>584</v>
      </c>
      <c r="D155" s="247"/>
      <c r="E155" s="248" t="s">
        <v>3355</v>
      </c>
      <c r="F155" s="249"/>
      <c r="G155" s="262">
        <v>1978.8</v>
      </c>
      <c r="H155" s="249"/>
      <c r="I155" s="248">
        <v>0.01</v>
      </c>
      <c r="J155" s="249"/>
      <c r="K155" s="248" t="s">
        <v>3594</v>
      </c>
      <c r="L155" s="258" t="e">
        <f>VLOOKUP(A155,#REF!,3,0)</f>
        <v>#REF!</v>
      </c>
      <c r="M155" s="266">
        <f t="shared" si="0"/>
        <v>1978.79</v>
      </c>
    </row>
    <row r="156" spans="1:13">
      <c r="A156" s="246" t="s">
        <v>805</v>
      </c>
      <c r="B156" s="236" t="s">
        <v>158</v>
      </c>
      <c r="C156" s="246" t="s">
        <v>806</v>
      </c>
      <c r="D156" s="247"/>
      <c r="E156" s="248" t="s">
        <v>3356</v>
      </c>
      <c r="F156" s="249"/>
      <c r="G156" s="248">
        <v>0</v>
      </c>
      <c r="H156" s="249"/>
      <c r="I156" s="248">
        <v>0</v>
      </c>
      <c r="J156" s="249"/>
      <c r="K156" s="248" t="s">
        <v>3356</v>
      </c>
      <c r="L156" s="258" t="e">
        <f>VLOOKUP(A156,#REF!,3,0)</f>
        <v>#REF!</v>
      </c>
      <c r="M156" s="266">
        <f t="shared" si="0"/>
        <v>0</v>
      </c>
    </row>
    <row r="157" spans="1:13">
      <c r="A157" s="246" t="s">
        <v>810</v>
      </c>
      <c r="B157" s="236" t="s">
        <v>158</v>
      </c>
      <c r="C157" s="246" t="s">
        <v>811</v>
      </c>
      <c r="D157" s="247"/>
      <c r="E157" s="248" t="s">
        <v>824</v>
      </c>
      <c r="F157" s="249"/>
      <c r="G157" s="248">
        <v>158.30000000000001</v>
      </c>
      <c r="H157" s="249"/>
      <c r="I157" s="248">
        <v>0</v>
      </c>
      <c r="J157" s="249"/>
      <c r="K157" s="248" t="s">
        <v>3595</v>
      </c>
      <c r="L157" s="258" t="e">
        <f>VLOOKUP(A157,#REF!,3,0)</f>
        <v>#REF!</v>
      </c>
      <c r="M157" s="266">
        <f t="shared" si="0"/>
        <v>158.30000000000001</v>
      </c>
    </row>
    <row r="158" spans="1:13">
      <c r="A158" s="246" t="s">
        <v>815</v>
      </c>
      <c r="B158" s="236" t="s">
        <v>158</v>
      </c>
      <c r="C158" s="246" t="s">
        <v>816</v>
      </c>
      <c r="D158" s="247"/>
      <c r="E158" s="248" t="s">
        <v>3357</v>
      </c>
      <c r="F158" s="249"/>
      <c r="G158" s="248">
        <v>0</v>
      </c>
      <c r="H158" s="249"/>
      <c r="I158" s="248">
        <v>0</v>
      </c>
      <c r="J158" s="249"/>
      <c r="K158" s="248" t="s">
        <v>3357</v>
      </c>
      <c r="L158" s="258" t="e">
        <f>VLOOKUP(A158,#REF!,3,0)</f>
        <v>#REF!</v>
      </c>
      <c r="M158" s="266">
        <f t="shared" si="0"/>
        <v>0</v>
      </c>
    </row>
    <row r="159" spans="1:13">
      <c r="A159" s="246" t="s">
        <v>820</v>
      </c>
      <c r="B159" s="236" t="s">
        <v>158</v>
      </c>
      <c r="C159" s="246" t="s">
        <v>821</v>
      </c>
      <c r="D159" s="247"/>
      <c r="E159" s="248" t="s">
        <v>3358</v>
      </c>
      <c r="F159" s="249"/>
      <c r="G159" s="248">
        <v>19.79</v>
      </c>
      <c r="H159" s="249"/>
      <c r="I159" s="248">
        <v>0</v>
      </c>
      <c r="J159" s="249"/>
      <c r="K159" s="248" t="s">
        <v>3596</v>
      </c>
      <c r="L159" s="258" t="e">
        <f>VLOOKUP(A159,#REF!,3,0)</f>
        <v>#REF!</v>
      </c>
      <c r="M159" s="266">
        <f t="shared" si="0"/>
        <v>19.79</v>
      </c>
    </row>
    <row r="160" spans="1:13">
      <c r="A160" s="246" t="s">
        <v>825</v>
      </c>
      <c r="B160" s="236" t="s">
        <v>158</v>
      </c>
      <c r="C160" s="246" t="s">
        <v>826</v>
      </c>
      <c r="D160" s="247"/>
      <c r="E160" s="248" t="s">
        <v>3359</v>
      </c>
      <c r="F160" s="249"/>
      <c r="G160" s="248">
        <v>0</v>
      </c>
      <c r="H160" s="249"/>
      <c r="I160" s="248">
        <v>0</v>
      </c>
      <c r="J160" s="249"/>
      <c r="K160" s="248" t="s">
        <v>3359</v>
      </c>
      <c r="L160" s="258" t="e">
        <f>VLOOKUP(A160,#REF!,3,0)</f>
        <v>#REF!</v>
      </c>
      <c r="M160" s="266">
        <f t="shared" si="0"/>
        <v>0</v>
      </c>
    </row>
    <row r="161" spans="1:13">
      <c r="A161" s="246" t="s">
        <v>830</v>
      </c>
      <c r="B161" s="236" t="s">
        <v>158</v>
      </c>
      <c r="C161" s="246" t="s">
        <v>831</v>
      </c>
      <c r="D161" s="247"/>
      <c r="E161" s="248" t="s">
        <v>3360</v>
      </c>
      <c r="F161" s="249"/>
      <c r="G161" s="248">
        <v>504.6</v>
      </c>
      <c r="H161" s="249"/>
      <c r="I161" s="248">
        <v>0.01</v>
      </c>
      <c r="J161" s="249"/>
      <c r="K161" s="248" t="s">
        <v>3597</v>
      </c>
      <c r="L161" s="258" t="e">
        <f>VLOOKUP(A161,#REF!,3,0)</f>
        <v>#REF!</v>
      </c>
      <c r="M161" s="266">
        <f t="shared" si="0"/>
        <v>504.59000000000003</v>
      </c>
    </row>
    <row r="162" spans="1:13">
      <c r="A162" s="246" t="s">
        <v>836</v>
      </c>
      <c r="B162" s="236" t="s">
        <v>158</v>
      </c>
      <c r="C162" s="246" t="s">
        <v>837</v>
      </c>
      <c r="D162" s="247"/>
      <c r="E162" s="248" t="s">
        <v>3361</v>
      </c>
      <c r="F162" s="249"/>
      <c r="G162" s="248">
        <v>0</v>
      </c>
      <c r="H162" s="249"/>
      <c r="I162" s="248">
        <v>0</v>
      </c>
      <c r="J162" s="249"/>
      <c r="K162" s="248" t="s">
        <v>3361</v>
      </c>
      <c r="L162" s="258" t="e">
        <f>VLOOKUP(A162,#REF!,3,0)</f>
        <v>#REF!</v>
      </c>
      <c r="M162" s="266">
        <f t="shared" si="0"/>
        <v>0</v>
      </c>
    </row>
    <row r="163" spans="1:13">
      <c r="A163" s="250"/>
      <c r="B163" s="236" t="s">
        <v>158</v>
      </c>
      <c r="C163" s="250" t="s">
        <v>158</v>
      </c>
      <c r="D163" s="251"/>
      <c r="E163" s="251"/>
      <c r="F163" s="251"/>
      <c r="G163" s="251"/>
      <c r="H163" s="251"/>
      <c r="I163" s="251"/>
      <c r="J163" s="251"/>
      <c r="K163" s="251"/>
      <c r="L163" s="258"/>
      <c r="M163" s="266">
        <f t="shared" si="0"/>
        <v>0</v>
      </c>
    </row>
    <row r="164" spans="1:13">
      <c r="A164" s="242" t="s">
        <v>841</v>
      </c>
      <c r="B164" s="236" t="s">
        <v>158</v>
      </c>
      <c r="C164" s="242" t="s">
        <v>842</v>
      </c>
      <c r="D164" s="243"/>
      <c r="E164" s="244" t="s">
        <v>3362</v>
      </c>
      <c r="F164" s="245"/>
      <c r="G164" s="261">
        <v>20411.23</v>
      </c>
      <c r="H164" s="245"/>
      <c r="I164" s="244">
        <v>0.73</v>
      </c>
      <c r="J164" s="245"/>
      <c r="K164" s="244" t="s">
        <v>3598</v>
      </c>
      <c r="L164" s="258" t="e">
        <f>VLOOKUP(A164,#REF!,3,0)</f>
        <v>#REF!</v>
      </c>
      <c r="M164" s="266">
        <f t="shared" si="0"/>
        <v>20410.5</v>
      </c>
    </row>
    <row r="165" spans="1:13">
      <c r="A165" s="246" t="s">
        <v>847</v>
      </c>
      <c r="B165" s="236" t="s">
        <v>158</v>
      </c>
      <c r="C165" s="246" t="s">
        <v>771</v>
      </c>
      <c r="D165" s="247"/>
      <c r="E165" s="248" t="s">
        <v>3363</v>
      </c>
      <c r="F165" s="249"/>
      <c r="G165" s="262">
        <v>8707.0400000000009</v>
      </c>
      <c r="H165" s="249"/>
      <c r="I165" s="248">
        <v>0.69</v>
      </c>
      <c r="J165" s="249"/>
      <c r="K165" s="248" t="s">
        <v>3599</v>
      </c>
      <c r="L165" s="258" t="e">
        <f>VLOOKUP(A165,#REF!,3,0)</f>
        <v>#REF!</v>
      </c>
      <c r="M165" s="266">
        <f t="shared" si="0"/>
        <v>8706.35</v>
      </c>
    </row>
    <row r="166" spans="1:13">
      <c r="A166" s="246" t="s">
        <v>852</v>
      </c>
      <c r="B166" s="236" t="s">
        <v>158</v>
      </c>
      <c r="C166" s="246" t="s">
        <v>777</v>
      </c>
      <c r="D166" s="247"/>
      <c r="E166" s="248" t="s">
        <v>2650</v>
      </c>
      <c r="F166" s="249"/>
      <c r="G166" s="262">
        <v>4440.43</v>
      </c>
      <c r="H166" s="249"/>
      <c r="I166" s="248">
        <v>0</v>
      </c>
      <c r="J166" s="249"/>
      <c r="K166" s="248" t="s">
        <v>3600</v>
      </c>
      <c r="L166" s="258" t="e">
        <f>VLOOKUP(A166,#REF!,3,0)</f>
        <v>#REF!</v>
      </c>
      <c r="M166" s="266">
        <f t="shared" si="0"/>
        <v>4440.43</v>
      </c>
    </row>
    <row r="167" spans="1:13">
      <c r="A167" s="246" t="s">
        <v>855</v>
      </c>
      <c r="B167" s="236" t="s">
        <v>158</v>
      </c>
      <c r="C167" s="246" t="s">
        <v>782</v>
      </c>
      <c r="D167" s="247"/>
      <c r="E167" s="248" t="s">
        <v>2646</v>
      </c>
      <c r="F167" s="249"/>
      <c r="G167" s="248">
        <v>696.54</v>
      </c>
      <c r="H167" s="249"/>
      <c r="I167" s="248">
        <v>0</v>
      </c>
      <c r="J167" s="249"/>
      <c r="K167" s="248" t="s">
        <v>3601</v>
      </c>
      <c r="L167" s="258" t="e">
        <f>VLOOKUP(A167,#REF!,3,0)</f>
        <v>#REF!</v>
      </c>
      <c r="M167" s="266">
        <f t="shared" si="0"/>
        <v>696.54</v>
      </c>
    </row>
    <row r="168" spans="1:13">
      <c r="A168" s="246" t="s">
        <v>859</v>
      </c>
      <c r="B168" s="236" t="s">
        <v>158</v>
      </c>
      <c r="C168" s="246" t="s">
        <v>787</v>
      </c>
      <c r="D168" s="247"/>
      <c r="E168" s="248" t="s">
        <v>3353</v>
      </c>
      <c r="F168" s="249"/>
      <c r="G168" s="248">
        <v>87.07</v>
      </c>
      <c r="H168" s="249"/>
      <c r="I168" s="248">
        <v>0</v>
      </c>
      <c r="J168" s="249"/>
      <c r="K168" s="248" t="s">
        <v>3602</v>
      </c>
      <c r="L168" s="258" t="e">
        <f>VLOOKUP(A168,#REF!,3,0)</f>
        <v>#REF!</v>
      </c>
      <c r="M168" s="266">
        <f t="shared" si="0"/>
        <v>87.07</v>
      </c>
    </row>
    <row r="169" spans="1:13">
      <c r="A169" s="246" t="s">
        <v>865</v>
      </c>
      <c r="B169" s="236" t="s">
        <v>158</v>
      </c>
      <c r="C169" s="246" t="s">
        <v>866</v>
      </c>
      <c r="D169" s="247"/>
      <c r="E169" s="248" t="s">
        <v>3354</v>
      </c>
      <c r="F169" s="249"/>
      <c r="G169" s="248">
        <v>270</v>
      </c>
      <c r="H169" s="249"/>
      <c r="I169" s="248">
        <v>0</v>
      </c>
      <c r="J169" s="249"/>
      <c r="K169" s="248" t="s">
        <v>3603</v>
      </c>
      <c r="L169" s="258" t="e">
        <f>VLOOKUP(A169,#REF!,3,0)</f>
        <v>#REF!</v>
      </c>
      <c r="M169" s="266">
        <f t="shared" si="0"/>
        <v>270</v>
      </c>
    </row>
    <row r="170" spans="1:13">
      <c r="A170" s="246" t="s">
        <v>870</v>
      </c>
      <c r="B170" s="236" t="s">
        <v>158</v>
      </c>
      <c r="C170" s="246" t="s">
        <v>584</v>
      </c>
      <c r="D170" s="247"/>
      <c r="E170" s="248" t="s">
        <v>3355</v>
      </c>
      <c r="F170" s="249"/>
      <c r="G170" s="262">
        <v>1978.8</v>
      </c>
      <c r="H170" s="249"/>
      <c r="I170" s="248">
        <v>0.01</v>
      </c>
      <c r="J170" s="249"/>
      <c r="K170" s="248" t="s">
        <v>3594</v>
      </c>
      <c r="L170" s="258" t="e">
        <f>VLOOKUP(A170,#REF!,3,0)</f>
        <v>#REF!</v>
      </c>
      <c r="M170" s="266">
        <f t="shared" si="0"/>
        <v>1978.79</v>
      </c>
    </row>
    <row r="171" spans="1:13">
      <c r="A171" s="246" t="s">
        <v>871</v>
      </c>
      <c r="B171" s="236" t="s">
        <v>158</v>
      </c>
      <c r="C171" s="246" t="s">
        <v>806</v>
      </c>
      <c r="D171" s="247"/>
      <c r="E171" s="248" t="s">
        <v>3364</v>
      </c>
      <c r="F171" s="249"/>
      <c r="G171" s="262">
        <v>2638.4</v>
      </c>
      <c r="H171" s="249"/>
      <c r="I171" s="248">
        <v>0</v>
      </c>
      <c r="J171" s="249"/>
      <c r="K171" s="248" t="s">
        <v>3604</v>
      </c>
      <c r="L171" s="258" t="e">
        <f>VLOOKUP(A171,#REF!,3,0)</f>
        <v>#REF!</v>
      </c>
      <c r="M171" s="266">
        <f t="shared" si="0"/>
        <v>2638.4</v>
      </c>
    </row>
    <row r="172" spans="1:13">
      <c r="A172" s="246" t="s">
        <v>874</v>
      </c>
      <c r="B172" s="236" t="s">
        <v>158</v>
      </c>
      <c r="C172" s="246" t="s">
        <v>811</v>
      </c>
      <c r="D172" s="247"/>
      <c r="E172" s="248" t="s">
        <v>824</v>
      </c>
      <c r="F172" s="249"/>
      <c r="G172" s="248">
        <v>158.30000000000001</v>
      </c>
      <c r="H172" s="249"/>
      <c r="I172" s="248">
        <v>0</v>
      </c>
      <c r="J172" s="249"/>
      <c r="K172" s="248" t="s">
        <v>3595</v>
      </c>
      <c r="L172" s="258" t="e">
        <f>VLOOKUP(A172,#REF!,3,0)</f>
        <v>#REF!</v>
      </c>
      <c r="M172" s="266">
        <f t="shared" si="0"/>
        <v>158.30000000000001</v>
      </c>
    </row>
    <row r="173" spans="1:13">
      <c r="A173" s="246" t="s">
        <v>875</v>
      </c>
      <c r="B173" s="236" t="s">
        <v>158</v>
      </c>
      <c r="C173" s="246" t="s">
        <v>816</v>
      </c>
      <c r="D173" s="247"/>
      <c r="E173" s="248" t="s">
        <v>3357</v>
      </c>
      <c r="F173" s="249"/>
      <c r="G173" s="248">
        <v>211.07</v>
      </c>
      <c r="H173" s="249"/>
      <c r="I173" s="248">
        <v>0</v>
      </c>
      <c r="J173" s="249"/>
      <c r="K173" s="248" t="s">
        <v>3605</v>
      </c>
      <c r="L173" s="258" t="e">
        <f>VLOOKUP(A173,#REF!,3,0)</f>
        <v>#REF!</v>
      </c>
      <c r="M173" s="266">
        <f t="shared" si="0"/>
        <v>211.07</v>
      </c>
    </row>
    <row r="174" spans="1:13">
      <c r="A174" s="246" t="s">
        <v>879</v>
      </c>
      <c r="B174" s="236" t="s">
        <v>158</v>
      </c>
      <c r="C174" s="246" t="s">
        <v>821</v>
      </c>
      <c r="D174" s="247"/>
      <c r="E174" s="248" t="s">
        <v>3358</v>
      </c>
      <c r="F174" s="249"/>
      <c r="G174" s="248">
        <v>19.79</v>
      </c>
      <c r="H174" s="249"/>
      <c r="I174" s="248">
        <v>0</v>
      </c>
      <c r="J174" s="249"/>
      <c r="K174" s="248" t="s">
        <v>3596</v>
      </c>
      <c r="L174" s="258" t="e">
        <f>VLOOKUP(A174,#REF!,3,0)</f>
        <v>#REF!</v>
      </c>
      <c r="M174" s="266">
        <f t="shared" si="0"/>
        <v>19.79</v>
      </c>
    </row>
    <row r="175" spans="1:13">
      <c r="A175" s="246" t="s">
        <v>880</v>
      </c>
      <c r="B175" s="236" t="s">
        <v>158</v>
      </c>
      <c r="C175" s="246" t="s">
        <v>826</v>
      </c>
      <c r="D175" s="247"/>
      <c r="E175" s="248" t="s">
        <v>3365</v>
      </c>
      <c r="F175" s="249"/>
      <c r="G175" s="248">
        <v>26.39</v>
      </c>
      <c r="H175" s="249"/>
      <c r="I175" s="248">
        <v>0</v>
      </c>
      <c r="J175" s="249"/>
      <c r="K175" s="248" t="s">
        <v>3606</v>
      </c>
      <c r="L175" s="258" t="e">
        <f>VLOOKUP(A175,#REF!,3,0)</f>
        <v>#REF!</v>
      </c>
      <c r="M175" s="266">
        <f t="shared" si="0"/>
        <v>26.39</v>
      </c>
    </row>
    <row r="176" spans="1:13">
      <c r="A176" s="246" t="s">
        <v>884</v>
      </c>
      <c r="B176" s="236" t="s">
        <v>158</v>
      </c>
      <c r="C176" s="246" t="s">
        <v>831</v>
      </c>
      <c r="D176" s="247"/>
      <c r="E176" s="248" t="s">
        <v>3360</v>
      </c>
      <c r="F176" s="249"/>
      <c r="G176" s="248">
        <v>504.6</v>
      </c>
      <c r="H176" s="249"/>
      <c r="I176" s="248">
        <v>0.01</v>
      </c>
      <c r="J176" s="249"/>
      <c r="K176" s="248" t="s">
        <v>3597</v>
      </c>
      <c r="L176" s="258" t="e">
        <f>VLOOKUP(A176,#REF!,3,0)</f>
        <v>#REF!</v>
      </c>
      <c r="M176" s="266">
        <f t="shared" si="0"/>
        <v>504.59000000000003</v>
      </c>
    </row>
    <row r="177" spans="1:13">
      <c r="A177" s="246" t="s">
        <v>885</v>
      </c>
      <c r="B177" s="236" t="s">
        <v>158</v>
      </c>
      <c r="C177" s="246" t="s">
        <v>837</v>
      </c>
      <c r="D177" s="247"/>
      <c r="E177" s="248" t="s">
        <v>3366</v>
      </c>
      <c r="F177" s="249"/>
      <c r="G177" s="248">
        <v>672.8</v>
      </c>
      <c r="H177" s="249"/>
      <c r="I177" s="248">
        <v>0.02</v>
      </c>
      <c r="J177" s="249"/>
      <c r="K177" s="248" t="s">
        <v>3607</v>
      </c>
      <c r="L177" s="258" t="e">
        <f>VLOOKUP(A177,#REF!,3,0)</f>
        <v>#REF!</v>
      </c>
      <c r="M177" s="266">
        <f t="shared" si="0"/>
        <v>672.78</v>
      </c>
    </row>
    <row r="178" spans="1:13">
      <c r="A178" s="250"/>
      <c r="B178" s="236" t="s">
        <v>158</v>
      </c>
      <c r="C178" s="250" t="s">
        <v>158</v>
      </c>
      <c r="D178" s="251"/>
      <c r="E178" s="251"/>
      <c r="F178" s="251"/>
      <c r="G178" s="251"/>
      <c r="H178" s="251"/>
      <c r="I178" s="251"/>
      <c r="J178" s="251"/>
      <c r="K178" s="251"/>
      <c r="L178" s="258"/>
      <c r="M178" s="266">
        <f t="shared" si="0"/>
        <v>0</v>
      </c>
    </row>
    <row r="179" spans="1:13">
      <c r="A179" s="242" t="s">
        <v>889</v>
      </c>
      <c r="B179" s="236" t="s">
        <v>158</v>
      </c>
      <c r="C179" s="242" t="s">
        <v>890</v>
      </c>
      <c r="D179" s="243"/>
      <c r="E179" s="244" t="s">
        <v>3367</v>
      </c>
      <c r="F179" s="245"/>
      <c r="G179" s="261">
        <v>539984.39</v>
      </c>
      <c r="H179" s="245"/>
      <c r="I179" s="261">
        <v>26808.94</v>
      </c>
      <c r="J179" s="245"/>
      <c r="K179" s="244" t="s">
        <v>3608</v>
      </c>
      <c r="L179" s="258" t="e">
        <f>VLOOKUP(A179,#REF!,3,0)</f>
        <v>#REF!</v>
      </c>
      <c r="M179" s="266">
        <f t="shared" si="0"/>
        <v>513175.45</v>
      </c>
    </row>
    <row r="180" spans="1:13">
      <c r="A180" s="242" t="s">
        <v>895</v>
      </c>
      <c r="B180" s="236" t="s">
        <v>158</v>
      </c>
      <c r="C180" s="242" t="s">
        <v>765</v>
      </c>
      <c r="D180" s="243"/>
      <c r="E180" s="244" t="s">
        <v>3368</v>
      </c>
      <c r="F180" s="245"/>
      <c r="G180" s="261">
        <v>106661.85</v>
      </c>
      <c r="H180" s="245"/>
      <c r="I180" s="261">
        <v>7557.83</v>
      </c>
      <c r="J180" s="245"/>
      <c r="K180" s="244" t="s">
        <v>3609</v>
      </c>
      <c r="L180" s="258" t="e">
        <f>VLOOKUP(A180,#REF!,3,0)</f>
        <v>#REF!</v>
      </c>
      <c r="M180" s="266">
        <f t="shared" si="0"/>
        <v>99104.02</v>
      </c>
    </row>
    <row r="181" spans="1:13">
      <c r="A181" s="246" t="s">
        <v>900</v>
      </c>
      <c r="B181" s="236" t="s">
        <v>158</v>
      </c>
      <c r="C181" s="246" t="s">
        <v>901</v>
      </c>
      <c r="D181" s="247"/>
      <c r="E181" s="248" t="s">
        <v>3369</v>
      </c>
      <c r="F181" s="249"/>
      <c r="G181" s="262">
        <v>54656.98</v>
      </c>
      <c r="H181" s="249"/>
      <c r="I181" s="248">
        <v>295.79000000000002</v>
      </c>
      <c r="J181" s="249"/>
      <c r="K181" s="248" t="s">
        <v>3610</v>
      </c>
      <c r="L181" s="258" t="e">
        <f>VLOOKUP(A181,#REF!,3,0)</f>
        <v>#REF!</v>
      </c>
      <c r="M181" s="266">
        <f t="shared" si="0"/>
        <v>54361.19</v>
      </c>
    </row>
    <row r="182" spans="1:13">
      <c r="A182" s="246" t="s">
        <v>912</v>
      </c>
      <c r="B182" s="236" t="s">
        <v>158</v>
      </c>
      <c r="C182" s="246" t="s">
        <v>913</v>
      </c>
      <c r="D182" s="247"/>
      <c r="E182" s="248" t="s">
        <v>290</v>
      </c>
      <c r="F182" s="249"/>
      <c r="G182" s="248">
        <v>809.64</v>
      </c>
      <c r="H182" s="249"/>
      <c r="I182" s="248">
        <v>0</v>
      </c>
      <c r="J182" s="249"/>
      <c r="K182" s="248" t="s">
        <v>3611</v>
      </c>
      <c r="L182" s="258" t="e">
        <f>VLOOKUP(A182,#REF!,3,0)</f>
        <v>#REF!</v>
      </c>
      <c r="M182" s="266">
        <f t="shared" si="0"/>
        <v>809.64</v>
      </c>
    </row>
    <row r="183" spans="1:13">
      <c r="A183" s="246" t="s">
        <v>915</v>
      </c>
      <c r="B183" s="236" t="s">
        <v>158</v>
      </c>
      <c r="C183" s="246" t="s">
        <v>916</v>
      </c>
      <c r="D183" s="247"/>
      <c r="E183" s="248" t="s">
        <v>3370</v>
      </c>
      <c r="F183" s="249"/>
      <c r="G183" s="262">
        <v>13869</v>
      </c>
      <c r="H183" s="249"/>
      <c r="I183" s="248">
        <v>0</v>
      </c>
      <c r="J183" s="249"/>
      <c r="K183" s="248" t="s">
        <v>3612</v>
      </c>
      <c r="L183" s="258" t="e">
        <f>VLOOKUP(A183,#REF!,3,0)</f>
        <v>#REF!</v>
      </c>
      <c r="M183" s="266">
        <f t="shared" si="0"/>
        <v>13869</v>
      </c>
    </row>
    <row r="184" spans="1:13">
      <c r="A184" s="246" t="s">
        <v>920</v>
      </c>
      <c r="B184" s="236" t="s">
        <v>158</v>
      </c>
      <c r="C184" s="246" t="s">
        <v>921</v>
      </c>
      <c r="D184" s="247"/>
      <c r="E184" s="248" t="s">
        <v>3371</v>
      </c>
      <c r="F184" s="249"/>
      <c r="G184" s="262">
        <v>4425.09</v>
      </c>
      <c r="H184" s="249"/>
      <c r="I184" s="248">
        <v>0</v>
      </c>
      <c r="J184" s="249"/>
      <c r="K184" s="248" t="s">
        <v>3613</v>
      </c>
      <c r="L184" s="258" t="e">
        <f>VLOOKUP(A184,#REF!,3,0)</f>
        <v>#REF!</v>
      </c>
      <c r="M184" s="266">
        <f t="shared" si="0"/>
        <v>4425.09</v>
      </c>
    </row>
    <row r="185" spans="1:13">
      <c r="A185" s="246" t="s">
        <v>925</v>
      </c>
      <c r="B185" s="236" t="s">
        <v>158</v>
      </c>
      <c r="C185" s="246" t="s">
        <v>926</v>
      </c>
      <c r="D185" s="247"/>
      <c r="E185" s="248" t="s">
        <v>3372</v>
      </c>
      <c r="F185" s="249"/>
      <c r="G185" s="248">
        <v>551.71</v>
      </c>
      <c r="H185" s="249"/>
      <c r="I185" s="248">
        <v>0</v>
      </c>
      <c r="J185" s="249"/>
      <c r="K185" s="248" t="s">
        <v>3614</v>
      </c>
      <c r="L185" s="258" t="e">
        <f>VLOOKUP(A185,#REF!,3,0)</f>
        <v>#REF!</v>
      </c>
      <c r="M185" s="266">
        <f t="shared" si="0"/>
        <v>551.71</v>
      </c>
    </row>
    <row r="186" spans="1:13">
      <c r="A186" s="246" t="s">
        <v>930</v>
      </c>
      <c r="B186" s="236" t="s">
        <v>158</v>
      </c>
      <c r="C186" s="246" t="s">
        <v>931</v>
      </c>
      <c r="D186" s="247"/>
      <c r="E186" s="248" t="s">
        <v>3373</v>
      </c>
      <c r="F186" s="249"/>
      <c r="G186" s="262">
        <v>7802.31</v>
      </c>
      <c r="H186" s="249"/>
      <c r="I186" s="262">
        <v>5095.9399999999996</v>
      </c>
      <c r="J186" s="249"/>
      <c r="K186" s="248" t="s">
        <v>3615</v>
      </c>
      <c r="L186" s="258" t="e">
        <f>VLOOKUP(A186,#REF!,3,0)</f>
        <v>#REF!</v>
      </c>
      <c r="M186" s="266">
        <f t="shared" si="0"/>
        <v>2706.3700000000008</v>
      </c>
    </row>
    <row r="187" spans="1:13">
      <c r="A187" s="246" t="s">
        <v>939</v>
      </c>
      <c r="B187" s="236" t="s">
        <v>158</v>
      </c>
      <c r="C187" s="246" t="s">
        <v>793</v>
      </c>
      <c r="D187" s="247"/>
      <c r="E187" s="248" t="s">
        <v>3374</v>
      </c>
      <c r="F187" s="249"/>
      <c r="G187" s="262">
        <v>7170</v>
      </c>
      <c r="H187" s="249"/>
      <c r="I187" s="248">
        <v>450</v>
      </c>
      <c r="J187" s="249"/>
      <c r="K187" s="248" t="s">
        <v>3616</v>
      </c>
      <c r="L187" s="258" t="e">
        <f>VLOOKUP(A187,#REF!,3,0)</f>
        <v>#REF!</v>
      </c>
      <c r="M187" s="266">
        <f t="shared" si="0"/>
        <v>6720</v>
      </c>
    </row>
    <row r="188" spans="1:13">
      <c r="A188" s="246" t="s">
        <v>943</v>
      </c>
      <c r="B188" s="236" t="s">
        <v>158</v>
      </c>
      <c r="C188" s="246" t="s">
        <v>798</v>
      </c>
      <c r="D188" s="247"/>
      <c r="E188" s="248" t="s">
        <v>3375</v>
      </c>
      <c r="F188" s="249"/>
      <c r="G188" s="262">
        <v>1909.36</v>
      </c>
      <c r="H188" s="249"/>
      <c r="I188" s="248">
        <v>361.92</v>
      </c>
      <c r="J188" s="249"/>
      <c r="K188" s="248" t="s">
        <v>3617</v>
      </c>
      <c r="L188" s="258" t="e">
        <f>VLOOKUP(A188,#REF!,3,0)</f>
        <v>#REF!</v>
      </c>
      <c r="M188" s="266">
        <f t="shared" si="0"/>
        <v>1547.4399999999998</v>
      </c>
    </row>
    <row r="189" spans="1:13">
      <c r="A189" s="246" t="s">
        <v>951</v>
      </c>
      <c r="B189" s="236" t="s">
        <v>158</v>
      </c>
      <c r="C189" s="246" t="s">
        <v>584</v>
      </c>
      <c r="D189" s="247"/>
      <c r="E189" s="248" t="s">
        <v>3376</v>
      </c>
      <c r="F189" s="249"/>
      <c r="G189" s="262">
        <v>4924.1400000000003</v>
      </c>
      <c r="H189" s="249"/>
      <c r="I189" s="248">
        <v>0</v>
      </c>
      <c r="J189" s="249"/>
      <c r="K189" s="248" t="s">
        <v>3618</v>
      </c>
      <c r="L189" s="258" t="e">
        <f>VLOOKUP(A189,#REF!,3,0)</f>
        <v>#REF!</v>
      </c>
      <c r="M189" s="266">
        <f t="shared" si="0"/>
        <v>4924.1400000000003</v>
      </c>
    </row>
    <row r="190" spans="1:13">
      <c r="A190" s="246" t="s">
        <v>956</v>
      </c>
      <c r="B190" s="236" t="s">
        <v>158</v>
      </c>
      <c r="C190" s="246" t="s">
        <v>806</v>
      </c>
      <c r="D190" s="247"/>
      <c r="E190" s="248" t="s">
        <v>3377</v>
      </c>
      <c r="F190" s="249"/>
      <c r="G190" s="262">
        <v>6576.08</v>
      </c>
      <c r="H190" s="249"/>
      <c r="I190" s="248">
        <v>0.02</v>
      </c>
      <c r="J190" s="249"/>
      <c r="K190" s="248" t="s">
        <v>3619</v>
      </c>
      <c r="L190" s="258" t="e">
        <f>VLOOKUP(A190,#REF!,3,0)</f>
        <v>#REF!</v>
      </c>
      <c r="M190" s="266">
        <f t="shared" si="0"/>
        <v>6576.0599999999995</v>
      </c>
    </row>
    <row r="191" spans="1:13">
      <c r="A191" s="246" t="s">
        <v>960</v>
      </c>
      <c r="B191" s="236" t="s">
        <v>158</v>
      </c>
      <c r="C191" s="246" t="s">
        <v>811</v>
      </c>
      <c r="D191" s="247"/>
      <c r="E191" s="248" t="s">
        <v>3378</v>
      </c>
      <c r="F191" s="249"/>
      <c r="G191" s="248">
        <v>393.94</v>
      </c>
      <c r="H191" s="249"/>
      <c r="I191" s="248">
        <v>0</v>
      </c>
      <c r="J191" s="249"/>
      <c r="K191" s="248" t="s">
        <v>3620</v>
      </c>
      <c r="L191" s="258" t="e">
        <f>VLOOKUP(A191,#REF!,3,0)</f>
        <v>#REF!</v>
      </c>
      <c r="M191" s="266">
        <f t="shared" si="0"/>
        <v>393.94</v>
      </c>
    </row>
    <row r="192" spans="1:13">
      <c r="A192" s="246" t="s">
        <v>964</v>
      </c>
      <c r="B192" s="236" t="s">
        <v>158</v>
      </c>
      <c r="C192" s="246" t="s">
        <v>816</v>
      </c>
      <c r="D192" s="247"/>
      <c r="E192" s="248" t="s">
        <v>3379</v>
      </c>
      <c r="F192" s="249"/>
      <c r="G192" s="248">
        <v>526.08000000000004</v>
      </c>
      <c r="H192" s="249"/>
      <c r="I192" s="248">
        <v>313.98</v>
      </c>
      <c r="J192" s="249"/>
      <c r="K192" s="248" t="s">
        <v>3621</v>
      </c>
      <c r="L192" s="258" t="e">
        <f>VLOOKUP(A192,#REF!,3,0)</f>
        <v>#REF!</v>
      </c>
      <c r="M192" s="266">
        <f t="shared" si="0"/>
        <v>212.10000000000002</v>
      </c>
    </row>
    <row r="193" spans="1:13">
      <c r="A193" s="246" t="s">
        <v>969</v>
      </c>
      <c r="B193" s="236" t="s">
        <v>158</v>
      </c>
      <c r="C193" s="246" t="s">
        <v>821</v>
      </c>
      <c r="D193" s="247"/>
      <c r="E193" s="248" t="s">
        <v>3380</v>
      </c>
      <c r="F193" s="249"/>
      <c r="G193" s="248">
        <v>49.24</v>
      </c>
      <c r="H193" s="249"/>
      <c r="I193" s="248">
        <v>0.01</v>
      </c>
      <c r="J193" s="249"/>
      <c r="K193" s="248" t="s">
        <v>3622</v>
      </c>
      <c r="L193" s="258" t="e">
        <f>VLOOKUP(A193,#REF!,3,0)</f>
        <v>#REF!</v>
      </c>
      <c r="M193" s="266">
        <f t="shared" si="0"/>
        <v>49.230000000000004</v>
      </c>
    </row>
    <row r="194" spans="1:13">
      <c r="A194" s="246" t="s">
        <v>973</v>
      </c>
      <c r="B194" s="236" t="s">
        <v>158</v>
      </c>
      <c r="C194" s="246" t="s">
        <v>826</v>
      </c>
      <c r="D194" s="247"/>
      <c r="E194" s="248" t="s">
        <v>3381</v>
      </c>
      <c r="F194" s="249"/>
      <c r="G194" s="248">
        <v>65.77</v>
      </c>
      <c r="H194" s="249"/>
      <c r="I194" s="248">
        <v>39.26</v>
      </c>
      <c r="J194" s="249"/>
      <c r="K194" s="248" t="s">
        <v>3623</v>
      </c>
      <c r="L194" s="258" t="e">
        <f>VLOOKUP(A194,#REF!,3,0)</f>
        <v>#REF!</v>
      </c>
      <c r="M194" s="266">
        <f t="shared" si="0"/>
        <v>26.509999999999998</v>
      </c>
    </row>
    <row r="195" spans="1:13">
      <c r="A195" s="246" t="s">
        <v>978</v>
      </c>
      <c r="B195" s="236" t="s">
        <v>158</v>
      </c>
      <c r="C195" s="246" t="s">
        <v>831</v>
      </c>
      <c r="D195" s="247"/>
      <c r="E195" s="248" t="s">
        <v>3382</v>
      </c>
      <c r="F195" s="249"/>
      <c r="G195" s="262">
        <v>1255.6199999999999</v>
      </c>
      <c r="H195" s="249"/>
      <c r="I195" s="248">
        <v>0.03</v>
      </c>
      <c r="J195" s="249"/>
      <c r="K195" s="248" t="s">
        <v>3624</v>
      </c>
      <c r="L195" s="258" t="e">
        <f>VLOOKUP(A195,#REF!,3,0)</f>
        <v>#REF!</v>
      </c>
      <c r="M195" s="266">
        <f t="shared" si="0"/>
        <v>1255.5899999999999</v>
      </c>
    </row>
    <row r="196" spans="1:13">
      <c r="A196" s="246" t="s">
        <v>982</v>
      </c>
      <c r="B196" s="236" t="s">
        <v>158</v>
      </c>
      <c r="C196" s="246" t="s">
        <v>837</v>
      </c>
      <c r="D196" s="247"/>
      <c r="E196" s="248" t="s">
        <v>3383</v>
      </c>
      <c r="F196" s="249"/>
      <c r="G196" s="262">
        <v>1676.89</v>
      </c>
      <c r="H196" s="249"/>
      <c r="I196" s="262">
        <v>1000.88</v>
      </c>
      <c r="J196" s="249"/>
      <c r="K196" s="248" t="s">
        <v>3625</v>
      </c>
      <c r="L196" s="258" t="e">
        <f>VLOOKUP(A196,#REF!,3,0)</f>
        <v>#REF!</v>
      </c>
      <c r="M196" s="266">
        <f t="shared" si="0"/>
        <v>676.0100000000001</v>
      </c>
    </row>
    <row r="197" spans="1:13">
      <c r="A197" s="250"/>
      <c r="B197" s="236" t="s">
        <v>158</v>
      </c>
      <c r="C197" s="250" t="s">
        <v>158</v>
      </c>
      <c r="D197" s="251"/>
      <c r="E197" s="251"/>
      <c r="F197" s="251"/>
      <c r="G197" s="251"/>
      <c r="H197" s="251"/>
      <c r="I197" s="251"/>
      <c r="J197" s="251"/>
      <c r="K197" s="251"/>
      <c r="L197" s="258"/>
      <c r="M197" s="266">
        <f t="shared" si="0"/>
        <v>0</v>
      </c>
    </row>
    <row r="198" spans="1:13">
      <c r="A198" s="242" t="s">
        <v>987</v>
      </c>
      <c r="B198" s="236" t="s">
        <v>158</v>
      </c>
      <c r="C198" s="242" t="s">
        <v>842</v>
      </c>
      <c r="D198" s="243"/>
      <c r="E198" s="244" t="s">
        <v>3384</v>
      </c>
      <c r="F198" s="245"/>
      <c r="G198" s="261">
        <v>433322.54</v>
      </c>
      <c r="H198" s="245"/>
      <c r="I198" s="261">
        <v>19251.11</v>
      </c>
      <c r="J198" s="245"/>
      <c r="K198" s="244" t="s">
        <v>3626</v>
      </c>
      <c r="L198" s="258" t="e">
        <f>VLOOKUP(A198,#REF!,3,0)</f>
        <v>#REF!</v>
      </c>
      <c r="M198" s="266">
        <f t="shared" si="0"/>
        <v>414071.43</v>
      </c>
    </row>
    <row r="199" spans="1:13">
      <c r="A199" s="246" t="s">
        <v>992</v>
      </c>
      <c r="B199" s="236" t="s">
        <v>158</v>
      </c>
      <c r="C199" s="246" t="s">
        <v>901</v>
      </c>
      <c r="D199" s="247"/>
      <c r="E199" s="248" t="s">
        <v>3385</v>
      </c>
      <c r="F199" s="249"/>
      <c r="G199" s="262">
        <v>220051.15</v>
      </c>
      <c r="H199" s="249"/>
      <c r="I199" s="248">
        <v>78.430000000000007</v>
      </c>
      <c r="J199" s="249"/>
      <c r="K199" s="248" t="s">
        <v>3627</v>
      </c>
      <c r="L199" s="258" t="e">
        <f>VLOOKUP(A199,#REF!,3,0)</f>
        <v>#REF!</v>
      </c>
      <c r="M199" s="266">
        <f t="shared" si="0"/>
        <v>219972.72</v>
      </c>
    </row>
    <row r="200" spans="1:13">
      <c r="A200" s="246" t="s">
        <v>1003</v>
      </c>
      <c r="B200" s="236" t="s">
        <v>158</v>
      </c>
      <c r="C200" s="246" t="s">
        <v>913</v>
      </c>
      <c r="D200" s="247"/>
      <c r="E200" s="248" t="s">
        <v>3386</v>
      </c>
      <c r="F200" s="249"/>
      <c r="G200" s="248">
        <v>395.43</v>
      </c>
      <c r="H200" s="249"/>
      <c r="I200" s="248">
        <v>0</v>
      </c>
      <c r="J200" s="249"/>
      <c r="K200" s="248" t="s">
        <v>3628</v>
      </c>
      <c r="L200" s="258" t="e">
        <f>VLOOKUP(A200,#REF!,3,0)</f>
        <v>#REF!</v>
      </c>
      <c r="M200" s="266">
        <f t="shared" si="0"/>
        <v>395.43</v>
      </c>
    </row>
    <row r="201" spans="1:13">
      <c r="A201" s="246" t="s">
        <v>1007</v>
      </c>
      <c r="B201" s="236" t="s">
        <v>158</v>
      </c>
      <c r="C201" s="246" t="s">
        <v>1008</v>
      </c>
      <c r="D201" s="247"/>
      <c r="E201" s="248" t="s">
        <v>3387</v>
      </c>
      <c r="F201" s="249"/>
      <c r="G201" s="262">
        <v>53807.360000000001</v>
      </c>
      <c r="H201" s="249"/>
      <c r="I201" s="248">
        <v>0</v>
      </c>
      <c r="J201" s="249"/>
      <c r="K201" s="248" t="s">
        <v>3629</v>
      </c>
      <c r="L201" s="258" t="e">
        <f>VLOOKUP(A201,#REF!,3,0)</f>
        <v>#REF!</v>
      </c>
      <c r="M201" s="266">
        <f t="shared" si="0"/>
        <v>53807.360000000001</v>
      </c>
    </row>
    <row r="202" spans="1:13">
      <c r="A202" s="246" t="s">
        <v>1012</v>
      </c>
      <c r="B202" s="236" t="s">
        <v>158</v>
      </c>
      <c r="C202" s="246" t="s">
        <v>1013</v>
      </c>
      <c r="D202" s="247"/>
      <c r="E202" s="248" t="s">
        <v>3388</v>
      </c>
      <c r="F202" s="249"/>
      <c r="G202" s="262">
        <v>17573.79</v>
      </c>
      <c r="H202" s="249"/>
      <c r="I202" s="248">
        <v>0</v>
      </c>
      <c r="J202" s="249"/>
      <c r="K202" s="248" t="s">
        <v>3630</v>
      </c>
      <c r="L202" s="258" t="e">
        <f>VLOOKUP(A202,#REF!,3,0)</f>
        <v>#REF!</v>
      </c>
      <c r="M202" s="266">
        <f t="shared" si="0"/>
        <v>17573.79</v>
      </c>
    </row>
    <row r="203" spans="1:13">
      <c r="A203" s="246" t="s">
        <v>1017</v>
      </c>
      <c r="B203" s="236" t="s">
        <v>158</v>
      </c>
      <c r="C203" s="246" t="s">
        <v>1018</v>
      </c>
      <c r="D203" s="247"/>
      <c r="E203" s="248" t="s">
        <v>3389</v>
      </c>
      <c r="F203" s="249"/>
      <c r="G203" s="262">
        <v>2196.48</v>
      </c>
      <c r="H203" s="249"/>
      <c r="I203" s="248">
        <v>0</v>
      </c>
      <c r="J203" s="249"/>
      <c r="K203" s="248" t="s">
        <v>3631</v>
      </c>
      <c r="L203" s="258" t="e">
        <f>VLOOKUP(A203,#REF!,3,0)</f>
        <v>#REF!</v>
      </c>
      <c r="M203" s="266">
        <f t="shared" si="0"/>
        <v>2196.48</v>
      </c>
    </row>
    <row r="204" spans="1:13">
      <c r="A204" s="246" t="s">
        <v>1022</v>
      </c>
      <c r="B204" s="236" t="s">
        <v>158</v>
      </c>
      <c r="C204" s="246" t="s">
        <v>1023</v>
      </c>
      <c r="D204" s="247"/>
      <c r="E204" s="248" t="s">
        <v>3390</v>
      </c>
      <c r="F204" s="249"/>
      <c r="G204" s="262">
        <v>27674.23</v>
      </c>
      <c r="H204" s="249"/>
      <c r="I204" s="262">
        <v>14491.43</v>
      </c>
      <c r="J204" s="249"/>
      <c r="K204" s="248" t="s">
        <v>3632</v>
      </c>
      <c r="L204" s="258" t="e">
        <f>VLOOKUP(A204,#REF!,3,0)</f>
        <v>#REF!</v>
      </c>
      <c r="M204" s="266">
        <f t="shared" si="0"/>
        <v>13182.8</v>
      </c>
    </row>
    <row r="205" spans="1:13">
      <c r="A205" s="246" t="s">
        <v>1028</v>
      </c>
      <c r="B205" s="236" t="s">
        <v>158</v>
      </c>
      <c r="C205" s="246" t="s">
        <v>793</v>
      </c>
      <c r="D205" s="247"/>
      <c r="E205" s="248" t="s">
        <v>3391</v>
      </c>
      <c r="F205" s="249"/>
      <c r="G205" s="262">
        <v>34440</v>
      </c>
      <c r="H205" s="249"/>
      <c r="I205" s="248">
        <v>0</v>
      </c>
      <c r="J205" s="249"/>
      <c r="K205" s="248" t="s">
        <v>3633</v>
      </c>
      <c r="L205" s="258" t="e">
        <f>VLOOKUP(A205,#REF!,3,0)</f>
        <v>#REF!</v>
      </c>
      <c r="M205" s="266">
        <f t="shared" si="0"/>
        <v>34440</v>
      </c>
    </row>
    <row r="206" spans="1:13">
      <c r="A206" s="246" t="s">
        <v>1032</v>
      </c>
      <c r="B206" s="236" t="s">
        <v>158</v>
      </c>
      <c r="C206" s="246" t="s">
        <v>798</v>
      </c>
      <c r="D206" s="247"/>
      <c r="E206" s="248" t="s">
        <v>3392</v>
      </c>
      <c r="F206" s="249"/>
      <c r="G206" s="262">
        <v>11485.62</v>
      </c>
      <c r="H206" s="249"/>
      <c r="I206" s="262">
        <v>3393.41</v>
      </c>
      <c r="J206" s="249"/>
      <c r="K206" s="248" t="s">
        <v>3634</v>
      </c>
      <c r="L206" s="258" t="e">
        <f>VLOOKUP(A206,#REF!,3,0)</f>
        <v>#REF!</v>
      </c>
      <c r="M206" s="266">
        <f t="shared" si="0"/>
        <v>8092.2100000000009</v>
      </c>
    </row>
    <row r="207" spans="1:13">
      <c r="A207" s="246" t="s">
        <v>1037</v>
      </c>
      <c r="B207" s="236" t="s">
        <v>158</v>
      </c>
      <c r="C207" s="246" t="s">
        <v>949</v>
      </c>
      <c r="D207" s="247"/>
      <c r="E207" s="248" t="s">
        <v>290</v>
      </c>
      <c r="F207" s="249"/>
      <c r="G207" s="248">
        <v>300</v>
      </c>
      <c r="H207" s="249"/>
      <c r="I207" s="248">
        <v>0</v>
      </c>
      <c r="J207" s="249"/>
      <c r="K207" s="248" t="s">
        <v>2722</v>
      </c>
      <c r="L207" s="258" t="e">
        <f>VLOOKUP(A207,#REF!,3,0)</f>
        <v>#REF!</v>
      </c>
      <c r="M207" s="266">
        <f t="shared" si="0"/>
        <v>300</v>
      </c>
    </row>
    <row r="208" spans="1:13">
      <c r="A208" s="246" t="s">
        <v>1039</v>
      </c>
      <c r="B208" s="236" t="s">
        <v>158</v>
      </c>
      <c r="C208" s="246" t="s">
        <v>584</v>
      </c>
      <c r="D208" s="247"/>
      <c r="E208" s="248" t="s">
        <v>3393</v>
      </c>
      <c r="F208" s="249"/>
      <c r="G208" s="262">
        <v>19671.02</v>
      </c>
      <c r="H208" s="249"/>
      <c r="I208" s="248">
        <v>0</v>
      </c>
      <c r="J208" s="249"/>
      <c r="K208" s="248" t="s">
        <v>3635</v>
      </c>
      <c r="L208" s="258" t="e">
        <f>VLOOKUP(A208,#REF!,3,0)</f>
        <v>#REF!</v>
      </c>
      <c r="M208" s="266">
        <f t="shared" si="0"/>
        <v>19671.02</v>
      </c>
    </row>
    <row r="209" spans="1:13">
      <c r="A209" s="246" t="s">
        <v>1044</v>
      </c>
      <c r="B209" s="236" t="s">
        <v>158</v>
      </c>
      <c r="C209" s="246" t="s">
        <v>806</v>
      </c>
      <c r="D209" s="247"/>
      <c r="E209" s="248" t="s">
        <v>3394</v>
      </c>
      <c r="F209" s="249"/>
      <c r="G209" s="262">
        <v>24244.45</v>
      </c>
      <c r="H209" s="249"/>
      <c r="I209" s="248">
        <v>661.9</v>
      </c>
      <c r="J209" s="249"/>
      <c r="K209" s="248" t="s">
        <v>3636</v>
      </c>
      <c r="L209" s="258" t="e">
        <f>VLOOKUP(A209,#REF!,3,0)</f>
        <v>#REF!</v>
      </c>
      <c r="M209" s="266">
        <f t="shared" si="0"/>
        <v>23582.55</v>
      </c>
    </row>
    <row r="210" spans="1:13">
      <c r="A210" s="238" t="s">
        <v>257</v>
      </c>
      <c r="B210" s="238" t="s">
        <v>258</v>
      </c>
      <c r="C210" s="239"/>
      <c r="D210" s="239"/>
      <c r="E210" s="240" t="s">
        <v>259</v>
      </c>
      <c r="F210" s="241"/>
      <c r="G210" s="240" t="s">
        <v>260</v>
      </c>
      <c r="H210" s="241"/>
      <c r="I210" s="240" t="s">
        <v>261</v>
      </c>
      <c r="J210" s="241"/>
      <c r="K210" s="240" t="s">
        <v>262</v>
      </c>
      <c r="L210" s="258" t="e">
        <f>VLOOKUP(A210,#REF!,3,0)</f>
        <v>#REF!</v>
      </c>
      <c r="M210" s="266" t="e">
        <f t="shared" ref="M210:M273" si="1">G210-I210</f>
        <v>#VALUE!</v>
      </c>
    </row>
    <row r="211" spans="1:13">
      <c r="A211" s="246" t="s">
        <v>1049</v>
      </c>
      <c r="B211" s="236" t="s">
        <v>158</v>
      </c>
      <c r="C211" s="246" t="s">
        <v>811</v>
      </c>
      <c r="D211" s="247"/>
      <c r="E211" s="248" t="s">
        <v>3395</v>
      </c>
      <c r="F211" s="249"/>
      <c r="G211" s="262">
        <v>1573.65</v>
      </c>
      <c r="H211" s="249"/>
      <c r="I211" s="248">
        <v>0</v>
      </c>
      <c r="J211" s="249"/>
      <c r="K211" s="248" t="s">
        <v>3637</v>
      </c>
      <c r="L211" s="258" t="e">
        <f>VLOOKUP(A211,#REF!,3,0)</f>
        <v>#REF!</v>
      </c>
      <c r="M211" s="266">
        <f t="shared" si="1"/>
        <v>1573.65</v>
      </c>
    </row>
    <row r="212" spans="1:13">
      <c r="A212" s="246" t="s">
        <v>1054</v>
      </c>
      <c r="B212" s="236" t="s">
        <v>158</v>
      </c>
      <c r="C212" s="246" t="s">
        <v>816</v>
      </c>
      <c r="D212" s="247"/>
      <c r="E212" s="248" t="s">
        <v>3396</v>
      </c>
      <c r="F212" s="249"/>
      <c r="G212" s="262">
        <v>1939.31</v>
      </c>
      <c r="H212" s="249"/>
      <c r="I212" s="248">
        <v>145.03</v>
      </c>
      <c r="J212" s="249"/>
      <c r="K212" s="248" t="s">
        <v>3638</v>
      </c>
      <c r="L212" s="258" t="e">
        <f>VLOOKUP(A212,#REF!,3,0)</f>
        <v>#REF!</v>
      </c>
      <c r="M212" s="266">
        <f t="shared" si="1"/>
        <v>1794.28</v>
      </c>
    </row>
    <row r="213" spans="1:13">
      <c r="A213" s="246" t="s">
        <v>1059</v>
      </c>
      <c r="B213" s="236" t="s">
        <v>158</v>
      </c>
      <c r="C213" s="246" t="s">
        <v>821</v>
      </c>
      <c r="D213" s="247"/>
      <c r="E213" s="248" t="s">
        <v>3397</v>
      </c>
      <c r="F213" s="249"/>
      <c r="G213" s="248">
        <v>196.65</v>
      </c>
      <c r="H213" s="249"/>
      <c r="I213" s="248">
        <v>0.01</v>
      </c>
      <c r="J213" s="249"/>
      <c r="K213" s="248" t="s">
        <v>3639</v>
      </c>
      <c r="L213" s="258" t="e">
        <f>VLOOKUP(A213,#REF!,3,0)</f>
        <v>#REF!</v>
      </c>
      <c r="M213" s="266">
        <f t="shared" si="1"/>
        <v>196.64000000000001</v>
      </c>
    </row>
    <row r="214" spans="1:13">
      <c r="A214" s="246" t="s">
        <v>1064</v>
      </c>
      <c r="B214" s="236" t="s">
        <v>158</v>
      </c>
      <c r="C214" s="246" t="s">
        <v>826</v>
      </c>
      <c r="D214" s="247"/>
      <c r="E214" s="248" t="s">
        <v>3398</v>
      </c>
      <c r="F214" s="249"/>
      <c r="G214" s="248">
        <v>242.44</v>
      </c>
      <c r="H214" s="249"/>
      <c r="I214" s="248">
        <v>18.11</v>
      </c>
      <c r="J214" s="249"/>
      <c r="K214" s="248" t="s">
        <v>3640</v>
      </c>
      <c r="L214" s="258" t="e">
        <f>VLOOKUP(A214,#REF!,3,0)</f>
        <v>#REF!</v>
      </c>
      <c r="M214" s="266">
        <f t="shared" si="1"/>
        <v>224.32999999999998</v>
      </c>
    </row>
    <row r="215" spans="1:13">
      <c r="A215" s="246" t="s">
        <v>1069</v>
      </c>
      <c r="B215" s="236" t="s">
        <v>158</v>
      </c>
      <c r="C215" s="246" t="s">
        <v>831</v>
      </c>
      <c r="D215" s="247"/>
      <c r="E215" s="248" t="s">
        <v>3399</v>
      </c>
      <c r="F215" s="249"/>
      <c r="G215" s="262">
        <v>5016.0600000000004</v>
      </c>
      <c r="H215" s="249"/>
      <c r="I215" s="248">
        <v>0.02</v>
      </c>
      <c r="J215" s="249"/>
      <c r="K215" s="248" t="s">
        <v>3641</v>
      </c>
      <c r="L215" s="258" t="e">
        <f>VLOOKUP(A215,#REF!,3,0)</f>
        <v>#REF!</v>
      </c>
      <c r="M215" s="266">
        <f t="shared" si="1"/>
        <v>5016.04</v>
      </c>
    </row>
    <row r="216" spans="1:13">
      <c r="A216" s="246" t="s">
        <v>1074</v>
      </c>
      <c r="B216" s="236" t="s">
        <v>158</v>
      </c>
      <c r="C216" s="246" t="s">
        <v>837</v>
      </c>
      <c r="D216" s="247"/>
      <c r="E216" s="248" t="s">
        <v>3400</v>
      </c>
      <c r="F216" s="249"/>
      <c r="G216" s="262">
        <v>6182.26</v>
      </c>
      <c r="H216" s="249"/>
      <c r="I216" s="248">
        <v>462.77</v>
      </c>
      <c r="J216" s="249"/>
      <c r="K216" s="248" t="s">
        <v>3642</v>
      </c>
      <c r="L216" s="258" t="e">
        <f>VLOOKUP(A216,#REF!,3,0)</f>
        <v>#REF!</v>
      </c>
      <c r="M216" s="266">
        <f t="shared" si="1"/>
        <v>5719.49</v>
      </c>
    </row>
    <row r="217" spans="1:13">
      <c r="A217" s="246" t="s">
        <v>1079</v>
      </c>
      <c r="B217" s="236" t="s">
        <v>158</v>
      </c>
      <c r="C217" s="246" t="s">
        <v>1080</v>
      </c>
      <c r="D217" s="247"/>
      <c r="E217" s="248" t="s">
        <v>3401</v>
      </c>
      <c r="F217" s="249"/>
      <c r="G217" s="262">
        <v>6332.64</v>
      </c>
      <c r="H217" s="249"/>
      <c r="I217" s="248">
        <v>0</v>
      </c>
      <c r="J217" s="249"/>
      <c r="K217" s="248" t="s">
        <v>3643</v>
      </c>
      <c r="L217" s="258" t="e">
        <f>VLOOKUP(A217,#REF!,3,0)</f>
        <v>#REF!</v>
      </c>
      <c r="M217" s="266">
        <f t="shared" si="1"/>
        <v>6332.64</v>
      </c>
    </row>
    <row r="218" spans="1:13">
      <c r="A218" s="250"/>
      <c r="B218" s="236" t="s">
        <v>158</v>
      </c>
      <c r="C218" s="250" t="s">
        <v>158</v>
      </c>
      <c r="D218" s="251"/>
      <c r="E218" s="251"/>
      <c r="F218" s="251"/>
      <c r="G218" s="251"/>
      <c r="H218" s="251"/>
      <c r="I218" s="251"/>
      <c r="J218" s="251"/>
      <c r="K218" s="251"/>
      <c r="L218" s="258"/>
      <c r="M218" s="266">
        <f t="shared" si="1"/>
        <v>0</v>
      </c>
    </row>
    <row r="219" spans="1:13">
      <c r="A219" s="242" t="s">
        <v>1082</v>
      </c>
      <c r="B219" s="236" t="s">
        <v>158</v>
      </c>
      <c r="C219" s="242" t="s">
        <v>1083</v>
      </c>
      <c r="D219" s="243"/>
      <c r="E219" s="244" t="s">
        <v>3402</v>
      </c>
      <c r="F219" s="245"/>
      <c r="G219" s="261">
        <v>3481.89</v>
      </c>
      <c r="H219" s="245"/>
      <c r="I219" s="244">
        <v>0.33</v>
      </c>
      <c r="J219" s="245"/>
      <c r="K219" s="244" t="s">
        <v>3644</v>
      </c>
      <c r="L219" s="258" t="e">
        <f>VLOOKUP(A219,#REF!,3,0)</f>
        <v>#REF!</v>
      </c>
      <c r="M219" s="266">
        <f t="shared" si="1"/>
        <v>3481.56</v>
      </c>
    </row>
    <row r="220" spans="1:13">
      <c r="A220" s="242" t="s">
        <v>1088</v>
      </c>
      <c r="B220" s="236" t="s">
        <v>158</v>
      </c>
      <c r="C220" s="242" t="s">
        <v>842</v>
      </c>
      <c r="D220" s="243"/>
      <c r="E220" s="244" t="s">
        <v>3402</v>
      </c>
      <c r="F220" s="245"/>
      <c r="G220" s="261">
        <v>3481.89</v>
      </c>
      <c r="H220" s="245"/>
      <c r="I220" s="244">
        <v>0.33</v>
      </c>
      <c r="J220" s="245"/>
      <c r="K220" s="244" t="s">
        <v>3644</v>
      </c>
      <c r="L220" s="258" t="e">
        <f>VLOOKUP(A220,#REF!,3,0)</f>
        <v>#REF!</v>
      </c>
      <c r="M220" s="266">
        <f t="shared" si="1"/>
        <v>3481.56</v>
      </c>
    </row>
    <row r="221" spans="1:13">
      <c r="A221" s="246" t="s">
        <v>1089</v>
      </c>
      <c r="B221" s="236" t="s">
        <v>158</v>
      </c>
      <c r="C221" s="246" t="s">
        <v>771</v>
      </c>
      <c r="D221" s="247"/>
      <c r="E221" s="248" t="s">
        <v>3403</v>
      </c>
      <c r="F221" s="249"/>
      <c r="G221" s="262">
        <v>1750.33</v>
      </c>
      <c r="H221" s="249"/>
      <c r="I221" s="248">
        <v>0.33</v>
      </c>
      <c r="J221" s="249"/>
      <c r="K221" s="248" t="s">
        <v>2418</v>
      </c>
      <c r="L221" s="258" t="e">
        <f>VLOOKUP(A221,#REF!,3,0)</f>
        <v>#REF!</v>
      </c>
      <c r="M221" s="266">
        <f t="shared" si="1"/>
        <v>1750</v>
      </c>
    </row>
    <row r="222" spans="1:13">
      <c r="A222" s="246" t="s">
        <v>1093</v>
      </c>
      <c r="B222" s="236" t="s">
        <v>158</v>
      </c>
      <c r="C222" s="246" t="s">
        <v>907</v>
      </c>
      <c r="D222" s="247"/>
      <c r="E222" s="248" t="s">
        <v>3404</v>
      </c>
      <c r="F222" s="249"/>
      <c r="G222" s="248">
        <v>250</v>
      </c>
      <c r="H222" s="249"/>
      <c r="I222" s="248">
        <v>0</v>
      </c>
      <c r="J222" s="249"/>
      <c r="K222" s="248" t="s">
        <v>1626</v>
      </c>
      <c r="L222" s="258" t="e">
        <f>VLOOKUP(A222,#REF!,3,0)</f>
        <v>#REF!</v>
      </c>
      <c r="M222" s="266">
        <f t="shared" si="1"/>
        <v>250</v>
      </c>
    </row>
    <row r="223" spans="1:13">
      <c r="A223" s="246" t="s">
        <v>1095</v>
      </c>
      <c r="B223" s="236" t="s">
        <v>158</v>
      </c>
      <c r="C223" s="246" t="s">
        <v>793</v>
      </c>
      <c r="D223" s="247"/>
      <c r="E223" s="248" t="s">
        <v>3405</v>
      </c>
      <c r="F223" s="249"/>
      <c r="G223" s="248">
        <v>630</v>
      </c>
      <c r="H223" s="249"/>
      <c r="I223" s="248">
        <v>0</v>
      </c>
      <c r="J223" s="249"/>
      <c r="K223" s="248" t="s">
        <v>3645</v>
      </c>
      <c r="L223" s="258" t="e">
        <f>VLOOKUP(A223,#REF!,3,0)</f>
        <v>#REF!</v>
      </c>
      <c r="M223" s="266">
        <f t="shared" si="1"/>
        <v>630</v>
      </c>
    </row>
    <row r="224" spans="1:13">
      <c r="A224" s="246" t="s">
        <v>1099</v>
      </c>
      <c r="B224" s="236" t="s">
        <v>158</v>
      </c>
      <c r="C224" s="246" t="s">
        <v>798</v>
      </c>
      <c r="D224" s="247"/>
      <c r="E224" s="248" t="s">
        <v>3406</v>
      </c>
      <c r="F224" s="249"/>
      <c r="G224" s="248">
        <v>851.56</v>
      </c>
      <c r="H224" s="249"/>
      <c r="I224" s="248">
        <v>0</v>
      </c>
      <c r="J224" s="249"/>
      <c r="K224" s="248" t="s">
        <v>3646</v>
      </c>
      <c r="L224" s="258" t="e">
        <f>VLOOKUP(A224,#REF!,3,0)</f>
        <v>#REF!</v>
      </c>
      <c r="M224" s="266">
        <f t="shared" si="1"/>
        <v>851.56</v>
      </c>
    </row>
    <row r="225" spans="1:13">
      <c r="A225" s="250"/>
      <c r="B225" s="236" t="s">
        <v>158</v>
      </c>
      <c r="C225" s="250" t="s">
        <v>158</v>
      </c>
      <c r="D225" s="251"/>
      <c r="E225" s="251"/>
      <c r="F225" s="251"/>
      <c r="G225" s="251"/>
      <c r="H225" s="251"/>
      <c r="I225" s="251"/>
      <c r="J225" s="251"/>
      <c r="K225" s="251"/>
      <c r="L225" s="258"/>
      <c r="M225" s="266">
        <f t="shared" si="1"/>
        <v>0</v>
      </c>
    </row>
    <row r="226" spans="1:13">
      <c r="A226" s="242" t="s">
        <v>1103</v>
      </c>
      <c r="B226" s="236" t="s">
        <v>158</v>
      </c>
      <c r="C226" s="242" t="s">
        <v>1104</v>
      </c>
      <c r="D226" s="243"/>
      <c r="E226" s="244" t="s">
        <v>3407</v>
      </c>
      <c r="F226" s="245"/>
      <c r="G226" s="261">
        <v>139744.25</v>
      </c>
      <c r="H226" s="245"/>
      <c r="I226" s="244">
        <v>0.1</v>
      </c>
      <c r="J226" s="245"/>
      <c r="K226" s="244" t="s">
        <v>3647</v>
      </c>
      <c r="L226" s="258" t="e">
        <f>VLOOKUP(A226,#REF!,3,0)</f>
        <v>#REF!</v>
      </c>
      <c r="M226" s="266">
        <f t="shared" si="1"/>
        <v>139744.15</v>
      </c>
    </row>
    <row r="227" spans="1:13">
      <c r="A227" s="242" t="s">
        <v>1108</v>
      </c>
      <c r="B227" s="236" t="s">
        <v>158</v>
      </c>
      <c r="C227" s="242" t="s">
        <v>1104</v>
      </c>
      <c r="D227" s="243"/>
      <c r="E227" s="244" t="s">
        <v>3407</v>
      </c>
      <c r="F227" s="245"/>
      <c r="G227" s="261">
        <v>139744.25</v>
      </c>
      <c r="H227" s="245"/>
      <c r="I227" s="244">
        <v>0.1</v>
      </c>
      <c r="J227" s="245"/>
      <c r="K227" s="244" t="s">
        <v>3647</v>
      </c>
      <c r="L227" s="258" t="e">
        <f>VLOOKUP(A227,#REF!,3,0)</f>
        <v>#REF!</v>
      </c>
      <c r="M227" s="266">
        <f t="shared" si="1"/>
        <v>139744.15</v>
      </c>
    </row>
    <row r="228" spans="1:13">
      <c r="A228" s="242" t="s">
        <v>1109</v>
      </c>
      <c r="B228" s="236" t="s">
        <v>158</v>
      </c>
      <c r="C228" s="242" t="s">
        <v>1104</v>
      </c>
      <c r="D228" s="243"/>
      <c r="E228" s="244" t="s">
        <v>3407</v>
      </c>
      <c r="F228" s="245"/>
      <c r="G228" s="261">
        <v>139744.25</v>
      </c>
      <c r="H228" s="245"/>
      <c r="I228" s="244">
        <v>0.1</v>
      </c>
      <c r="J228" s="245"/>
      <c r="K228" s="244" t="s">
        <v>3647</v>
      </c>
      <c r="L228" s="258" t="e">
        <f>VLOOKUP(A228,#REF!,3,0)</f>
        <v>#REF!</v>
      </c>
      <c r="M228" s="266">
        <f t="shared" si="1"/>
        <v>139744.15</v>
      </c>
    </row>
    <row r="229" spans="1:13">
      <c r="A229" s="246" t="s">
        <v>1110</v>
      </c>
      <c r="B229" s="236" t="s">
        <v>158</v>
      </c>
      <c r="C229" s="246" t="s">
        <v>1111</v>
      </c>
      <c r="D229" s="247"/>
      <c r="E229" s="248" t="s">
        <v>3408</v>
      </c>
      <c r="F229" s="249"/>
      <c r="G229" s="262">
        <v>5907</v>
      </c>
      <c r="H229" s="249"/>
      <c r="I229" s="248">
        <v>0</v>
      </c>
      <c r="J229" s="249"/>
      <c r="K229" s="248" t="s">
        <v>3648</v>
      </c>
      <c r="L229" s="258" t="e">
        <f>VLOOKUP(A229,#REF!,3,0)</f>
        <v>#REF!</v>
      </c>
      <c r="M229" s="266">
        <f t="shared" si="1"/>
        <v>5907</v>
      </c>
    </row>
    <row r="230" spans="1:13">
      <c r="A230" s="246" t="s">
        <v>1115</v>
      </c>
      <c r="B230" s="236" t="s">
        <v>158</v>
      </c>
      <c r="C230" s="246" t="s">
        <v>1116</v>
      </c>
      <c r="D230" s="247"/>
      <c r="E230" s="248" t="s">
        <v>3409</v>
      </c>
      <c r="F230" s="249"/>
      <c r="G230" s="262">
        <v>6923.38</v>
      </c>
      <c r="H230" s="249"/>
      <c r="I230" s="248">
        <v>0</v>
      </c>
      <c r="J230" s="249"/>
      <c r="K230" s="248" t="s">
        <v>3649</v>
      </c>
      <c r="L230" s="258" t="e">
        <f>VLOOKUP(A230,#REF!,3,0)</f>
        <v>#REF!</v>
      </c>
      <c r="M230" s="266">
        <f t="shared" si="1"/>
        <v>6923.38</v>
      </c>
    </row>
    <row r="231" spans="1:13">
      <c r="A231" s="246" t="s">
        <v>1120</v>
      </c>
      <c r="B231" s="236" t="s">
        <v>158</v>
      </c>
      <c r="C231" s="246" t="s">
        <v>1121</v>
      </c>
      <c r="D231" s="247"/>
      <c r="E231" s="248" t="s">
        <v>290</v>
      </c>
      <c r="F231" s="249"/>
      <c r="G231" s="262">
        <v>3510</v>
      </c>
      <c r="H231" s="249"/>
      <c r="I231" s="248">
        <v>0</v>
      </c>
      <c r="J231" s="249"/>
      <c r="K231" s="248" t="s">
        <v>3650</v>
      </c>
      <c r="L231" s="258" t="e">
        <f>VLOOKUP(A231,#REF!,3,0)</f>
        <v>#REF!</v>
      </c>
      <c r="M231" s="266">
        <f t="shared" si="1"/>
        <v>3510</v>
      </c>
    </row>
    <row r="232" spans="1:13">
      <c r="A232" s="246" t="s">
        <v>1123</v>
      </c>
      <c r="B232" s="236" t="s">
        <v>158</v>
      </c>
      <c r="C232" s="246" t="s">
        <v>1124</v>
      </c>
      <c r="D232" s="247"/>
      <c r="E232" s="248" t="s">
        <v>3410</v>
      </c>
      <c r="F232" s="249"/>
      <c r="G232" s="262">
        <v>14630.16</v>
      </c>
      <c r="H232" s="249"/>
      <c r="I232" s="248">
        <v>0</v>
      </c>
      <c r="J232" s="249"/>
      <c r="K232" s="248" t="s">
        <v>3651</v>
      </c>
      <c r="L232" s="258" t="e">
        <f>VLOOKUP(A232,#REF!,3,0)</f>
        <v>#REF!</v>
      </c>
      <c r="M232" s="266">
        <f t="shared" si="1"/>
        <v>14630.16</v>
      </c>
    </row>
    <row r="233" spans="1:13">
      <c r="A233" s="246" t="s">
        <v>1128</v>
      </c>
      <c r="B233" s="236" t="s">
        <v>158</v>
      </c>
      <c r="C233" s="246" t="s">
        <v>1129</v>
      </c>
      <c r="D233" s="247"/>
      <c r="E233" s="248" t="s">
        <v>3411</v>
      </c>
      <c r="F233" s="249"/>
      <c r="G233" s="262">
        <v>1984.17</v>
      </c>
      <c r="H233" s="249"/>
      <c r="I233" s="248">
        <v>0</v>
      </c>
      <c r="J233" s="249"/>
      <c r="K233" s="248" t="s">
        <v>3652</v>
      </c>
      <c r="L233" s="258" t="e">
        <f>VLOOKUP(A233,#REF!,3,0)</f>
        <v>#REF!</v>
      </c>
      <c r="M233" s="266">
        <f t="shared" si="1"/>
        <v>1984.17</v>
      </c>
    </row>
    <row r="234" spans="1:13">
      <c r="A234" s="246" t="s">
        <v>1133</v>
      </c>
      <c r="B234" s="236" t="s">
        <v>158</v>
      </c>
      <c r="C234" s="246" t="s">
        <v>1134</v>
      </c>
      <c r="D234" s="247"/>
      <c r="E234" s="248" t="s">
        <v>3412</v>
      </c>
      <c r="F234" s="249"/>
      <c r="G234" s="262">
        <v>35129.980000000003</v>
      </c>
      <c r="H234" s="249"/>
      <c r="I234" s="248">
        <v>0</v>
      </c>
      <c r="J234" s="249"/>
      <c r="K234" s="248" t="s">
        <v>3653</v>
      </c>
      <c r="L234" s="258" t="e">
        <f>VLOOKUP(A234,#REF!,3,0)</f>
        <v>#REF!</v>
      </c>
      <c r="M234" s="266">
        <f t="shared" si="1"/>
        <v>35129.980000000003</v>
      </c>
    </row>
    <row r="235" spans="1:13">
      <c r="A235" s="246" t="s">
        <v>1138</v>
      </c>
      <c r="B235" s="236" t="s">
        <v>158</v>
      </c>
      <c r="C235" s="246" t="s">
        <v>1139</v>
      </c>
      <c r="D235" s="247"/>
      <c r="E235" s="248" t="s">
        <v>3413</v>
      </c>
      <c r="F235" s="249"/>
      <c r="G235" s="262">
        <v>20780.830000000002</v>
      </c>
      <c r="H235" s="249"/>
      <c r="I235" s="248">
        <v>0</v>
      </c>
      <c r="J235" s="249"/>
      <c r="K235" s="248" t="s">
        <v>3654</v>
      </c>
      <c r="L235" s="258" t="e">
        <f>VLOOKUP(A235,#REF!,3,0)</f>
        <v>#REF!</v>
      </c>
      <c r="M235" s="266">
        <f t="shared" si="1"/>
        <v>20780.830000000002</v>
      </c>
    </row>
    <row r="236" spans="1:13">
      <c r="A236" s="246" t="s">
        <v>1143</v>
      </c>
      <c r="B236" s="236" t="s">
        <v>158</v>
      </c>
      <c r="C236" s="246" t="s">
        <v>1144</v>
      </c>
      <c r="D236" s="247"/>
      <c r="E236" s="248" t="s">
        <v>3414</v>
      </c>
      <c r="F236" s="249"/>
      <c r="G236" s="262">
        <v>36129.65</v>
      </c>
      <c r="H236" s="249"/>
      <c r="I236" s="248">
        <v>0.1</v>
      </c>
      <c r="J236" s="249"/>
      <c r="K236" s="248" t="s">
        <v>3655</v>
      </c>
      <c r="L236" s="258" t="e">
        <f>VLOOKUP(A236,#REF!,3,0)</f>
        <v>#REF!</v>
      </c>
      <c r="M236" s="266">
        <f t="shared" si="1"/>
        <v>36129.550000000003</v>
      </c>
    </row>
    <row r="237" spans="1:13">
      <c r="A237" s="246" t="s">
        <v>1148</v>
      </c>
      <c r="B237" s="236" t="s">
        <v>158</v>
      </c>
      <c r="C237" s="246" t="s">
        <v>1149</v>
      </c>
      <c r="D237" s="247"/>
      <c r="E237" s="248" t="s">
        <v>3415</v>
      </c>
      <c r="F237" s="249"/>
      <c r="G237" s="262">
        <v>2216</v>
      </c>
      <c r="H237" s="249"/>
      <c r="I237" s="248">
        <v>0</v>
      </c>
      <c r="J237" s="249"/>
      <c r="K237" s="248" t="s">
        <v>3656</v>
      </c>
      <c r="L237" s="258" t="e">
        <f>VLOOKUP(A237,#REF!,3,0)</f>
        <v>#REF!</v>
      </c>
      <c r="M237" s="266">
        <f t="shared" si="1"/>
        <v>2216</v>
      </c>
    </row>
    <row r="238" spans="1:13">
      <c r="A238" s="246" t="s">
        <v>1153</v>
      </c>
      <c r="B238" s="236" t="s">
        <v>158</v>
      </c>
      <c r="C238" s="246" t="s">
        <v>1154</v>
      </c>
      <c r="D238" s="247"/>
      <c r="E238" s="248" t="s">
        <v>3416</v>
      </c>
      <c r="F238" s="249"/>
      <c r="G238" s="262">
        <v>3865.82</v>
      </c>
      <c r="H238" s="249"/>
      <c r="I238" s="248">
        <v>0</v>
      </c>
      <c r="J238" s="249"/>
      <c r="K238" s="248" t="s">
        <v>3657</v>
      </c>
      <c r="L238" s="258" t="e">
        <f>VLOOKUP(A238,#REF!,3,0)</f>
        <v>#REF!</v>
      </c>
      <c r="M238" s="266">
        <f t="shared" si="1"/>
        <v>3865.82</v>
      </c>
    </row>
    <row r="239" spans="1:13">
      <c r="A239" s="246" t="s">
        <v>1158</v>
      </c>
      <c r="B239" s="236" t="s">
        <v>158</v>
      </c>
      <c r="C239" s="246" t="s">
        <v>1159</v>
      </c>
      <c r="D239" s="247"/>
      <c r="E239" s="248" t="s">
        <v>3417</v>
      </c>
      <c r="F239" s="249"/>
      <c r="G239" s="248">
        <v>919.29</v>
      </c>
      <c r="H239" s="249"/>
      <c r="I239" s="248">
        <v>0</v>
      </c>
      <c r="J239" s="249"/>
      <c r="K239" s="248" t="s">
        <v>3658</v>
      </c>
      <c r="L239" s="258" t="e">
        <f>VLOOKUP(A239,#REF!,3,0)</f>
        <v>#REF!</v>
      </c>
      <c r="M239" s="266">
        <f t="shared" si="1"/>
        <v>919.29</v>
      </c>
    </row>
    <row r="240" spans="1:13">
      <c r="A240" s="246" t="s">
        <v>1163</v>
      </c>
      <c r="B240" s="236" t="s">
        <v>158</v>
      </c>
      <c r="C240" s="246" t="s">
        <v>1164</v>
      </c>
      <c r="D240" s="247"/>
      <c r="E240" s="248" t="s">
        <v>3418</v>
      </c>
      <c r="F240" s="249"/>
      <c r="G240" s="262">
        <v>1303.8</v>
      </c>
      <c r="H240" s="249"/>
      <c r="I240" s="248">
        <v>0</v>
      </c>
      <c r="J240" s="249"/>
      <c r="K240" s="248" t="s">
        <v>3659</v>
      </c>
      <c r="L240" s="258" t="e">
        <f>VLOOKUP(A240,#REF!,3,0)</f>
        <v>#REF!</v>
      </c>
      <c r="M240" s="266">
        <f t="shared" si="1"/>
        <v>1303.8</v>
      </c>
    </row>
    <row r="241" spans="1:13">
      <c r="A241" s="246" t="s">
        <v>1166</v>
      </c>
      <c r="B241" s="236" t="s">
        <v>158</v>
      </c>
      <c r="C241" s="246" t="s">
        <v>1167</v>
      </c>
      <c r="D241" s="247"/>
      <c r="E241" s="248" t="s">
        <v>290</v>
      </c>
      <c r="F241" s="249"/>
      <c r="G241" s="262">
        <v>2650</v>
      </c>
      <c r="H241" s="249"/>
      <c r="I241" s="248">
        <v>0</v>
      </c>
      <c r="J241" s="249"/>
      <c r="K241" s="248" t="s">
        <v>3660</v>
      </c>
      <c r="L241" s="258" t="e">
        <f>VLOOKUP(A241,#REF!,3,0)</f>
        <v>#REF!</v>
      </c>
      <c r="M241" s="266">
        <f t="shared" si="1"/>
        <v>2650</v>
      </c>
    </row>
    <row r="242" spans="1:13">
      <c r="A242" s="246" t="s">
        <v>1169</v>
      </c>
      <c r="B242" s="236" t="s">
        <v>158</v>
      </c>
      <c r="C242" s="246" t="s">
        <v>1170</v>
      </c>
      <c r="D242" s="247"/>
      <c r="E242" s="248" t="s">
        <v>3419</v>
      </c>
      <c r="F242" s="249"/>
      <c r="G242" s="262">
        <v>3794.17</v>
      </c>
      <c r="H242" s="249"/>
      <c r="I242" s="248">
        <v>0</v>
      </c>
      <c r="J242" s="249"/>
      <c r="K242" s="248" t="s">
        <v>3661</v>
      </c>
      <c r="L242" s="258" t="e">
        <f>VLOOKUP(A242,#REF!,3,0)</f>
        <v>#REF!</v>
      </c>
      <c r="M242" s="266">
        <f t="shared" si="1"/>
        <v>3794.17</v>
      </c>
    </row>
    <row r="243" spans="1:13">
      <c r="A243" s="250"/>
      <c r="B243" s="236" t="s">
        <v>158</v>
      </c>
      <c r="C243" s="250" t="s">
        <v>158</v>
      </c>
      <c r="D243" s="251"/>
      <c r="E243" s="251"/>
      <c r="F243" s="251"/>
      <c r="G243" s="251"/>
      <c r="H243" s="251"/>
      <c r="I243" s="251"/>
      <c r="J243" s="251"/>
      <c r="K243" s="251"/>
      <c r="L243" s="258"/>
      <c r="M243" s="266">
        <f t="shared" si="1"/>
        <v>0</v>
      </c>
    </row>
    <row r="244" spans="1:13">
      <c r="A244" s="242" t="s">
        <v>1174</v>
      </c>
      <c r="B244" s="236" t="s">
        <v>158</v>
      </c>
      <c r="C244" s="242" t="s">
        <v>1175</v>
      </c>
      <c r="D244" s="243"/>
      <c r="E244" s="244" t="s">
        <v>3420</v>
      </c>
      <c r="F244" s="245"/>
      <c r="G244" s="261">
        <v>78105.86</v>
      </c>
      <c r="H244" s="245"/>
      <c r="I244" s="261">
        <v>3382.12</v>
      </c>
      <c r="J244" s="245"/>
      <c r="K244" s="244" t="s">
        <v>3662</v>
      </c>
      <c r="L244" s="258" t="e">
        <f>VLOOKUP(A244,#REF!,3,0)</f>
        <v>#REF!</v>
      </c>
      <c r="M244" s="266">
        <f t="shared" si="1"/>
        <v>74723.740000000005</v>
      </c>
    </row>
    <row r="245" spans="1:13">
      <c r="A245" s="242" t="s">
        <v>1179</v>
      </c>
      <c r="B245" s="236" t="s">
        <v>158</v>
      </c>
      <c r="C245" s="242" t="s">
        <v>1175</v>
      </c>
      <c r="D245" s="243"/>
      <c r="E245" s="244" t="s">
        <v>3420</v>
      </c>
      <c r="F245" s="245"/>
      <c r="G245" s="261">
        <v>78105.86</v>
      </c>
      <c r="H245" s="245"/>
      <c r="I245" s="261">
        <v>3382.12</v>
      </c>
      <c r="J245" s="245"/>
      <c r="K245" s="244" t="s">
        <v>3662</v>
      </c>
      <c r="L245" s="258" t="e">
        <f>VLOOKUP(A245,#REF!,3,0)</f>
        <v>#REF!</v>
      </c>
      <c r="M245" s="266">
        <f t="shared" si="1"/>
        <v>74723.740000000005</v>
      </c>
    </row>
    <row r="246" spans="1:13">
      <c r="A246" s="242" t="s">
        <v>1180</v>
      </c>
      <c r="B246" s="236" t="s">
        <v>158</v>
      </c>
      <c r="C246" s="242" t="s">
        <v>1175</v>
      </c>
      <c r="D246" s="243"/>
      <c r="E246" s="244" t="s">
        <v>3420</v>
      </c>
      <c r="F246" s="245"/>
      <c r="G246" s="261">
        <v>78105.86</v>
      </c>
      <c r="H246" s="245"/>
      <c r="I246" s="261">
        <v>3382.12</v>
      </c>
      <c r="J246" s="245"/>
      <c r="K246" s="244" t="s">
        <v>3662</v>
      </c>
      <c r="L246" s="258" t="e">
        <f>VLOOKUP(A246,#REF!,3,0)</f>
        <v>#REF!</v>
      </c>
      <c r="M246" s="266">
        <f t="shared" si="1"/>
        <v>74723.740000000005</v>
      </c>
    </row>
    <row r="247" spans="1:13">
      <c r="A247" s="242" t="s">
        <v>1181</v>
      </c>
      <c r="B247" s="236" t="s">
        <v>158</v>
      </c>
      <c r="C247" s="242" t="s">
        <v>1182</v>
      </c>
      <c r="D247" s="243"/>
      <c r="E247" s="244" t="s">
        <v>3421</v>
      </c>
      <c r="F247" s="245"/>
      <c r="G247" s="261">
        <v>55362.86</v>
      </c>
      <c r="H247" s="245"/>
      <c r="I247" s="261">
        <v>3382.12</v>
      </c>
      <c r="J247" s="245"/>
      <c r="K247" s="244" t="s">
        <v>3663</v>
      </c>
      <c r="L247" s="258" t="e">
        <f>VLOOKUP(A247,#REF!,3,0)</f>
        <v>#REF!</v>
      </c>
      <c r="M247" s="266">
        <f t="shared" si="1"/>
        <v>51980.74</v>
      </c>
    </row>
    <row r="248" spans="1:13">
      <c r="A248" s="246" t="s">
        <v>1186</v>
      </c>
      <c r="B248" s="236" t="s">
        <v>158</v>
      </c>
      <c r="C248" s="246" t="s">
        <v>1187</v>
      </c>
      <c r="D248" s="247"/>
      <c r="E248" s="248" t="s">
        <v>3422</v>
      </c>
      <c r="F248" s="249"/>
      <c r="G248" s="262">
        <v>51438.559999999998</v>
      </c>
      <c r="H248" s="249"/>
      <c r="I248" s="262">
        <v>3382.12</v>
      </c>
      <c r="J248" s="249"/>
      <c r="K248" s="248" t="s">
        <v>3664</v>
      </c>
      <c r="L248" s="258" t="e">
        <f>VLOOKUP(A248,#REF!,3,0)</f>
        <v>#REF!</v>
      </c>
      <c r="M248" s="266">
        <f t="shared" si="1"/>
        <v>48056.439999999995</v>
      </c>
    </row>
    <row r="249" spans="1:13">
      <c r="A249" s="246" t="s">
        <v>1191</v>
      </c>
      <c r="B249" s="236" t="s">
        <v>158</v>
      </c>
      <c r="C249" s="246" t="s">
        <v>1192</v>
      </c>
      <c r="D249" s="247"/>
      <c r="E249" s="248" t="s">
        <v>3423</v>
      </c>
      <c r="F249" s="249"/>
      <c r="G249" s="262">
        <v>1120.67</v>
      </c>
      <c r="H249" s="249"/>
      <c r="I249" s="248">
        <v>0</v>
      </c>
      <c r="J249" s="249"/>
      <c r="K249" s="248" t="s">
        <v>3665</v>
      </c>
      <c r="L249" s="258" t="e">
        <f>VLOOKUP(A249,#REF!,3,0)</f>
        <v>#REF!</v>
      </c>
      <c r="M249" s="266">
        <f t="shared" si="1"/>
        <v>1120.67</v>
      </c>
    </row>
    <row r="250" spans="1:13">
      <c r="A250" s="246" t="s">
        <v>1196</v>
      </c>
      <c r="B250" s="236" t="s">
        <v>158</v>
      </c>
      <c r="C250" s="246" t="s">
        <v>1197</v>
      </c>
      <c r="D250" s="247"/>
      <c r="E250" s="248" t="s">
        <v>3424</v>
      </c>
      <c r="F250" s="249"/>
      <c r="G250" s="262">
        <v>2803.63</v>
      </c>
      <c r="H250" s="249"/>
      <c r="I250" s="248">
        <v>0</v>
      </c>
      <c r="J250" s="249"/>
      <c r="K250" s="248" t="s">
        <v>3666</v>
      </c>
      <c r="L250" s="258" t="e">
        <f>VLOOKUP(A250,#REF!,3,0)</f>
        <v>#REF!</v>
      </c>
      <c r="M250" s="266">
        <f t="shared" si="1"/>
        <v>2803.63</v>
      </c>
    </row>
    <row r="251" spans="1:13">
      <c r="A251" s="250"/>
      <c r="B251" s="236" t="s">
        <v>158</v>
      </c>
      <c r="C251" s="250" t="s">
        <v>158</v>
      </c>
      <c r="D251" s="251"/>
      <c r="E251" s="251"/>
      <c r="F251" s="251"/>
      <c r="G251" s="251"/>
      <c r="H251" s="251"/>
      <c r="I251" s="251"/>
      <c r="J251" s="251"/>
      <c r="K251" s="251"/>
      <c r="L251" s="258"/>
      <c r="M251" s="266">
        <f t="shared" si="1"/>
        <v>0</v>
      </c>
    </row>
    <row r="252" spans="1:13">
      <c r="A252" s="242" t="s">
        <v>1201</v>
      </c>
      <c r="B252" s="236" t="s">
        <v>158</v>
      </c>
      <c r="C252" s="242" t="s">
        <v>1202</v>
      </c>
      <c r="D252" s="243"/>
      <c r="E252" s="244" t="s">
        <v>3425</v>
      </c>
      <c r="F252" s="245"/>
      <c r="G252" s="244">
        <v>0</v>
      </c>
      <c r="H252" s="245"/>
      <c r="I252" s="244">
        <v>0</v>
      </c>
      <c r="J252" s="245"/>
      <c r="K252" s="244" t="s">
        <v>3425</v>
      </c>
      <c r="L252" s="258" t="e">
        <f>VLOOKUP(A252,#REF!,3,0)</f>
        <v>#REF!</v>
      </c>
      <c r="M252" s="266">
        <f t="shared" si="1"/>
        <v>0</v>
      </c>
    </row>
    <row r="253" spans="1:13">
      <c r="A253" s="246" t="s">
        <v>1206</v>
      </c>
      <c r="B253" s="236" t="s">
        <v>158</v>
      </c>
      <c r="C253" s="246" t="s">
        <v>1207</v>
      </c>
      <c r="D253" s="247"/>
      <c r="E253" s="248" t="s">
        <v>3425</v>
      </c>
      <c r="F253" s="249"/>
      <c r="G253" s="248">
        <v>0</v>
      </c>
      <c r="H253" s="249"/>
      <c r="I253" s="248">
        <v>0</v>
      </c>
      <c r="J253" s="249"/>
      <c r="K253" s="248" t="s">
        <v>3425</v>
      </c>
      <c r="L253" s="258" t="e">
        <f>VLOOKUP(A253,#REF!,3,0)</f>
        <v>#REF!</v>
      </c>
      <c r="M253" s="266">
        <f t="shared" si="1"/>
        <v>0</v>
      </c>
    </row>
    <row r="254" spans="1:13">
      <c r="A254" s="250"/>
      <c r="B254" s="236" t="s">
        <v>158</v>
      </c>
      <c r="C254" s="250" t="s">
        <v>158</v>
      </c>
      <c r="D254" s="251"/>
      <c r="E254" s="251"/>
      <c r="F254" s="251"/>
      <c r="G254" s="251"/>
      <c r="H254" s="251"/>
      <c r="I254" s="251"/>
      <c r="J254" s="251"/>
      <c r="K254" s="251"/>
      <c r="L254" s="258"/>
      <c r="M254" s="266">
        <f t="shared" si="1"/>
        <v>0</v>
      </c>
    </row>
    <row r="255" spans="1:13">
      <c r="A255" s="242" t="s">
        <v>1222</v>
      </c>
      <c r="B255" s="236" t="s">
        <v>158</v>
      </c>
      <c r="C255" s="242" t="s">
        <v>1223</v>
      </c>
      <c r="D255" s="243"/>
      <c r="E255" s="244" t="s">
        <v>3426</v>
      </c>
      <c r="F255" s="245"/>
      <c r="G255" s="261">
        <v>4503.45</v>
      </c>
      <c r="H255" s="245"/>
      <c r="I255" s="244">
        <v>0</v>
      </c>
      <c r="J255" s="245"/>
      <c r="K255" s="244" t="s">
        <v>3667</v>
      </c>
      <c r="L255" s="258" t="e">
        <f>VLOOKUP(A255,#REF!,3,0)</f>
        <v>#REF!</v>
      </c>
      <c r="M255" s="266">
        <f t="shared" si="1"/>
        <v>4503.45</v>
      </c>
    </row>
    <row r="256" spans="1:13">
      <c r="A256" s="246" t="s">
        <v>1227</v>
      </c>
      <c r="B256" s="236" t="s">
        <v>158</v>
      </c>
      <c r="C256" s="246" t="s">
        <v>1228</v>
      </c>
      <c r="D256" s="247"/>
      <c r="E256" s="248" t="s">
        <v>3427</v>
      </c>
      <c r="F256" s="249"/>
      <c r="G256" s="262">
        <v>2456.9</v>
      </c>
      <c r="H256" s="249"/>
      <c r="I256" s="248">
        <v>0</v>
      </c>
      <c r="J256" s="249"/>
      <c r="K256" s="248" t="s">
        <v>3668</v>
      </c>
      <c r="L256" s="258" t="e">
        <f>VLOOKUP(A256,#REF!,3,0)</f>
        <v>#REF!</v>
      </c>
      <c r="M256" s="266">
        <f t="shared" si="1"/>
        <v>2456.9</v>
      </c>
    </row>
    <row r="257" spans="1:13">
      <c r="A257" s="246" t="s">
        <v>1232</v>
      </c>
      <c r="B257" s="236" t="s">
        <v>158</v>
      </c>
      <c r="C257" s="246" t="s">
        <v>1233</v>
      </c>
      <c r="D257" s="247"/>
      <c r="E257" s="248" t="s">
        <v>290</v>
      </c>
      <c r="F257" s="249"/>
      <c r="G257" s="262">
        <v>1285.46</v>
      </c>
      <c r="H257" s="249"/>
      <c r="I257" s="248">
        <v>0</v>
      </c>
      <c r="J257" s="249"/>
      <c r="K257" s="248" t="s">
        <v>3669</v>
      </c>
      <c r="L257" s="258" t="e">
        <f>VLOOKUP(A257,#REF!,3,0)</f>
        <v>#REF!</v>
      </c>
      <c r="M257" s="266">
        <f t="shared" si="1"/>
        <v>1285.46</v>
      </c>
    </row>
    <row r="258" spans="1:13">
      <c r="A258" s="246" t="s">
        <v>1237</v>
      </c>
      <c r="B258" s="236" t="s">
        <v>158</v>
      </c>
      <c r="C258" s="246" t="s">
        <v>1238</v>
      </c>
      <c r="D258" s="247"/>
      <c r="E258" s="248" t="s">
        <v>3428</v>
      </c>
      <c r="F258" s="249"/>
      <c r="G258" s="248">
        <v>0</v>
      </c>
      <c r="H258" s="249"/>
      <c r="I258" s="248">
        <v>0</v>
      </c>
      <c r="J258" s="249"/>
      <c r="K258" s="248" t="s">
        <v>3428</v>
      </c>
      <c r="L258" s="258" t="e">
        <f>VLOOKUP(A258,#REF!,3,0)</f>
        <v>#REF!</v>
      </c>
      <c r="M258" s="266">
        <f t="shared" si="1"/>
        <v>0</v>
      </c>
    </row>
    <row r="259" spans="1:13">
      <c r="A259" s="246" t="s">
        <v>1240</v>
      </c>
      <c r="B259" s="236" t="s">
        <v>158</v>
      </c>
      <c r="C259" s="246" t="s">
        <v>1241</v>
      </c>
      <c r="D259" s="247"/>
      <c r="E259" s="248" t="s">
        <v>3429</v>
      </c>
      <c r="F259" s="249"/>
      <c r="G259" s="248">
        <v>761.09</v>
      </c>
      <c r="H259" s="249"/>
      <c r="I259" s="248">
        <v>0</v>
      </c>
      <c r="J259" s="249"/>
      <c r="K259" s="248" t="s">
        <v>3670</v>
      </c>
      <c r="L259" s="258" t="e">
        <f>VLOOKUP(A259,#REF!,3,0)</f>
        <v>#REF!</v>
      </c>
      <c r="M259" s="266">
        <f t="shared" si="1"/>
        <v>761.09</v>
      </c>
    </row>
    <row r="260" spans="1:13">
      <c r="A260" s="250"/>
      <c r="B260" s="236" t="s">
        <v>158</v>
      </c>
      <c r="C260" s="250" t="s">
        <v>158</v>
      </c>
      <c r="D260" s="251"/>
      <c r="E260" s="251"/>
      <c r="F260" s="251"/>
      <c r="G260" s="251"/>
      <c r="H260" s="251"/>
      <c r="I260" s="251"/>
      <c r="J260" s="251"/>
      <c r="K260" s="251"/>
      <c r="L260" s="258"/>
      <c r="M260" s="266">
        <f t="shared" si="1"/>
        <v>0</v>
      </c>
    </row>
    <row r="261" spans="1:13">
      <c r="A261" s="242" t="s">
        <v>1245</v>
      </c>
      <c r="B261" s="236" t="s">
        <v>158</v>
      </c>
      <c r="C261" s="242" t="s">
        <v>1246</v>
      </c>
      <c r="D261" s="243"/>
      <c r="E261" s="244" t="s">
        <v>3430</v>
      </c>
      <c r="F261" s="245"/>
      <c r="G261" s="261">
        <v>4782.84</v>
      </c>
      <c r="H261" s="245"/>
      <c r="I261" s="244">
        <v>0</v>
      </c>
      <c r="J261" s="245"/>
      <c r="K261" s="244" t="s">
        <v>3671</v>
      </c>
      <c r="L261" s="258" t="e">
        <f>VLOOKUP(A261,#REF!,3,0)</f>
        <v>#REF!</v>
      </c>
      <c r="M261" s="266">
        <f t="shared" si="1"/>
        <v>4782.84</v>
      </c>
    </row>
    <row r="262" spans="1:13">
      <c r="A262" s="246" t="s">
        <v>1250</v>
      </c>
      <c r="B262" s="236" t="s">
        <v>158</v>
      </c>
      <c r="C262" s="246" t="s">
        <v>1251</v>
      </c>
      <c r="D262" s="247"/>
      <c r="E262" s="248" t="s">
        <v>3431</v>
      </c>
      <c r="F262" s="249"/>
      <c r="G262" s="248">
        <v>782.79</v>
      </c>
      <c r="H262" s="249"/>
      <c r="I262" s="248">
        <v>0</v>
      </c>
      <c r="J262" s="249"/>
      <c r="K262" s="248" t="s">
        <v>3672</v>
      </c>
      <c r="L262" s="258" t="e">
        <f>VLOOKUP(A262,#REF!,3,0)</f>
        <v>#REF!</v>
      </c>
      <c r="M262" s="266">
        <f t="shared" si="1"/>
        <v>782.79</v>
      </c>
    </row>
    <row r="263" spans="1:13">
      <c r="A263" s="246" t="s">
        <v>1255</v>
      </c>
      <c r="B263" s="236" t="s">
        <v>158</v>
      </c>
      <c r="C263" s="246" t="s">
        <v>1256</v>
      </c>
      <c r="D263" s="247"/>
      <c r="E263" s="248" t="s">
        <v>3432</v>
      </c>
      <c r="F263" s="249"/>
      <c r="G263" s="248">
        <v>362.94</v>
      </c>
      <c r="H263" s="249"/>
      <c r="I263" s="248">
        <v>0</v>
      </c>
      <c r="J263" s="249"/>
      <c r="K263" s="248" t="s">
        <v>3673</v>
      </c>
      <c r="L263" s="258" t="e">
        <f>VLOOKUP(A263,#REF!,3,0)</f>
        <v>#REF!</v>
      </c>
      <c r="M263" s="266">
        <f t="shared" si="1"/>
        <v>362.94</v>
      </c>
    </row>
    <row r="264" spans="1:13">
      <c r="A264" s="246" t="s">
        <v>1260</v>
      </c>
      <c r="B264" s="236" t="s">
        <v>158</v>
      </c>
      <c r="C264" s="246" t="s">
        <v>1261</v>
      </c>
      <c r="D264" s="247"/>
      <c r="E264" s="248" t="s">
        <v>3433</v>
      </c>
      <c r="F264" s="249"/>
      <c r="G264" s="248">
        <v>440.62</v>
      </c>
      <c r="H264" s="249"/>
      <c r="I264" s="248">
        <v>0</v>
      </c>
      <c r="J264" s="249"/>
      <c r="K264" s="248" t="s">
        <v>3674</v>
      </c>
      <c r="L264" s="258" t="e">
        <f>VLOOKUP(A264,#REF!,3,0)</f>
        <v>#REF!</v>
      </c>
      <c r="M264" s="266">
        <f t="shared" si="1"/>
        <v>440.62</v>
      </c>
    </row>
    <row r="265" spans="1:13">
      <c r="A265" s="246" t="s">
        <v>1272</v>
      </c>
      <c r="B265" s="236" t="s">
        <v>158</v>
      </c>
      <c r="C265" s="246" t="s">
        <v>1273</v>
      </c>
      <c r="D265" s="247"/>
      <c r="E265" s="248" t="s">
        <v>3434</v>
      </c>
      <c r="F265" s="249"/>
      <c r="G265" s="248">
        <v>593.05999999999995</v>
      </c>
      <c r="H265" s="249"/>
      <c r="I265" s="248">
        <v>0</v>
      </c>
      <c r="J265" s="249"/>
      <c r="K265" s="248" t="s">
        <v>3675</v>
      </c>
      <c r="L265" s="258" t="e">
        <f>VLOOKUP(A265,#REF!,3,0)</f>
        <v>#REF!</v>
      </c>
      <c r="M265" s="266">
        <f t="shared" si="1"/>
        <v>593.05999999999995</v>
      </c>
    </row>
    <row r="266" spans="1:13">
      <c r="A266" s="246" t="s">
        <v>1277</v>
      </c>
      <c r="B266" s="236" t="s">
        <v>158</v>
      </c>
      <c r="C266" s="246" t="s">
        <v>1278</v>
      </c>
      <c r="D266" s="247"/>
      <c r="E266" s="248" t="s">
        <v>3435</v>
      </c>
      <c r="F266" s="249"/>
      <c r="G266" s="262">
        <v>2042.61</v>
      </c>
      <c r="H266" s="249"/>
      <c r="I266" s="248">
        <v>0</v>
      </c>
      <c r="J266" s="249"/>
      <c r="K266" s="248" t="s">
        <v>3676</v>
      </c>
      <c r="L266" s="258" t="e">
        <f>VLOOKUP(A266,#REF!,3,0)</f>
        <v>#REF!</v>
      </c>
      <c r="M266" s="266">
        <f t="shared" si="1"/>
        <v>2042.61</v>
      </c>
    </row>
    <row r="267" spans="1:13">
      <c r="A267" s="246" t="s">
        <v>1282</v>
      </c>
      <c r="B267" s="236" t="s">
        <v>158</v>
      </c>
      <c r="C267" s="246" t="s">
        <v>1283</v>
      </c>
      <c r="D267" s="247"/>
      <c r="E267" s="248" t="s">
        <v>3436</v>
      </c>
      <c r="F267" s="249"/>
      <c r="G267" s="248">
        <v>560.82000000000005</v>
      </c>
      <c r="H267" s="249"/>
      <c r="I267" s="248">
        <v>0</v>
      </c>
      <c r="J267" s="249"/>
      <c r="K267" s="248" t="s">
        <v>3677</v>
      </c>
      <c r="L267" s="258" t="e">
        <f>VLOOKUP(A267,#REF!,3,0)</f>
        <v>#REF!</v>
      </c>
      <c r="M267" s="266">
        <f t="shared" si="1"/>
        <v>560.82000000000005</v>
      </c>
    </row>
    <row r="268" spans="1:13">
      <c r="A268" s="250"/>
      <c r="B268" s="236" t="s">
        <v>158</v>
      </c>
      <c r="C268" s="250" t="s">
        <v>158</v>
      </c>
      <c r="D268" s="251"/>
      <c r="E268" s="251"/>
      <c r="F268" s="251"/>
      <c r="G268" s="251"/>
      <c r="H268" s="251"/>
      <c r="I268" s="251"/>
      <c r="J268" s="251"/>
      <c r="K268" s="251"/>
      <c r="L268" s="258"/>
      <c r="M268" s="266">
        <f t="shared" si="1"/>
        <v>0</v>
      </c>
    </row>
    <row r="269" spans="1:13">
      <c r="A269" s="242" t="s">
        <v>1287</v>
      </c>
      <c r="B269" s="236" t="s">
        <v>158</v>
      </c>
      <c r="C269" s="242" t="s">
        <v>1288</v>
      </c>
      <c r="D269" s="243"/>
      <c r="E269" s="244" t="s">
        <v>3437</v>
      </c>
      <c r="F269" s="245"/>
      <c r="G269" s="261">
        <v>9709.94</v>
      </c>
      <c r="H269" s="245"/>
      <c r="I269" s="244">
        <v>0</v>
      </c>
      <c r="J269" s="245"/>
      <c r="K269" s="244" t="s">
        <v>3678</v>
      </c>
      <c r="L269" s="258" t="e">
        <f>VLOOKUP(A269,#REF!,3,0)</f>
        <v>#REF!</v>
      </c>
      <c r="M269" s="266">
        <f t="shared" si="1"/>
        <v>9709.94</v>
      </c>
    </row>
    <row r="270" spans="1:13">
      <c r="A270" s="246" t="s">
        <v>1295</v>
      </c>
      <c r="B270" s="236" t="s">
        <v>158</v>
      </c>
      <c r="C270" s="246" t="s">
        <v>1296</v>
      </c>
      <c r="D270" s="247"/>
      <c r="E270" s="248" t="s">
        <v>3438</v>
      </c>
      <c r="F270" s="249"/>
      <c r="G270" s="248">
        <v>0</v>
      </c>
      <c r="H270" s="249"/>
      <c r="I270" s="248">
        <v>0</v>
      </c>
      <c r="J270" s="249"/>
      <c r="K270" s="248" t="s">
        <v>3438</v>
      </c>
      <c r="L270" s="258" t="e">
        <f>VLOOKUP(A270,#REF!,3,0)</f>
        <v>#REF!</v>
      </c>
      <c r="M270" s="266">
        <f t="shared" si="1"/>
        <v>0</v>
      </c>
    </row>
    <row r="271" spans="1:13">
      <c r="A271" s="246" t="s">
        <v>1303</v>
      </c>
      <c r="B271" s="236" t="s">
        <v>158</v>
      </c>
      <c r="C271" s="246" t="s">
        <v>1304</v>
      </c>
      <c r="D271" s="247"/>
      <c r="E271" s="248" t="s">
        <v>3439</v>
      </c>
      <c r="F271" s="249"/>
      <c r="G271" s="248">
        <v>259.75</v>
      </c>
      <c r="H271" s="249"/>
      <c r="I271" s="248">
        <v>0</v>
      </c>
      <c r="J271" s="249"/>
      <c r="K271" s="248" t="s">
        <v>3679</v>
      </c>
      <c r="L271" s="258" t="e">
        <f>VLOOKUP(A271,#REF!,3,0)</f>
        <v>#REF!</v>
      </c>
      <c r="M271" s="266">
        <f t="shared" si="1"/>
        <v>259.75</v>
      </c>
    </row>
    <row r="272" spans="1:13">
      <c r="A272" s="246" t="s">
        <v>1308</v>
      </c>
      <c r="B272" s="236" t="s">
        <v>158</v>
      </c>
      <c r="C272" s="246" t="s">
        <v>1309</v>
      </c>
      <c r="D272" s="247"/>
      <c r="E272" s="248" t="s">
        <v>3440</v>
      </c>
      <c r="F272" s="249"/>
      <c r="G272" s="248">
        <v>0</v>
      </c>
      <c r="H272" s="249"/>
      <c r="I272" s="248">
        <v>0</v>
      </c>
      <c r="J272" s="249"/>
      <c r="K272" s="248" t="s">
        <v>3440</v>
      </c>
      <c r="L272" s="258" t="e">
        <f>VLOOKUP(A272,#REF!,3,0)</f>
        <v>#REF!</v>
      </c>
      <c r="M272" s="266">
        <f t="shared" si="1"/>
        <v>0</v>
      </c>
    </row>
    <row r="273" spans="1:13">
      <c r="A273" s="246" t="s">
        <v>3441</v>
      </c>
      <c r="B273" s="236" t="s">
        <v>158</v>
      </c>
      <c r="C273" s="246" t="s">
        <v>1600</v>
      </c>
      <c r="D273" s="247"/>
      <c r="E273" s="248" t="s">
        <v>3442</v>
      </c>
      <c r="F273" s="249"/>
      <c r="G273" s="248">
        <v>0</v>
      </c>
      <c r="H273" s="249"/>
      <c r="I273" s="248">
        <v>0</v>
      </c>
      <c r="J273" s="249"/>
      <c r="K273" s="248" t="s">
        <v>3442</v>
      </c>
      <c r="L273" s="258" t="e">
        <f>VLOOKUP(A273,#REF!,3,0)</f>
        <v>#REF!</v>
      </c>
      <c r="M273" s="266">
        <f t="shared" si="1"/>
        <v>0</v>
      </c>
    </row>
    <row r="274" spans="1:13">
      <c r="A274" s="246" t="s">
        <v>1316</v>
      </c>
      <c r="B274" s="236" t="s">
        <v>158</v>
      </c>
      <c r="C274" s="246" t="s">
        <v>1317</v>
      </c>
      <c r="D274" s="247"/>
      <c r="E274" s="248" t="s">
        <v>3443</v>
      </c>
      <c r="F274" s="249"/>
      <c r="G274" s="262">
        <v>2671</v>
      </c>
      <c r="H274" s="249"/>
      <c r="I274" s="248">
        <v>0</v>
      </c>
      <c r="J274" s="249"/>
      <c r="K274" s="248" t="s">
        <v>3680</v>
      </c>
      <c r="L274" s="258" t="e">
        <f>VLOOKUP(A274,#REF!,3,0)</f>
        <v>#REF!</v>
      </c>
      <c r="M274" s="266">
        <f t="shared" ref="M274:M337" si="2">G274-I274</f>
        <v>2671</v>
      </c>
    </row>
    <row r="275" spans="1:13">
      <c r="A275" s="246" t="s">
        <v>1321</v>
      </c>
      <c r="B275" s="236" t="s">
        <v>158</v>
      </c>
      <c r="C275" s="246" t="s">
        <v>1322</v>
      </c>
      <c r="D275" s="247"/>
      <c r="E275" s="248" t="s">
        <v>3444</v>
      </c>
      <c r="F275" s="249"/>
      <c r="G275" s="248">
        <v>0</v>
      </c>
      <c r="H275" s="249"/>
      <c r="I275" s="248">
        <v>0</v>
      </c>
      <c r="J275" s="249"/>
      <c r="K275" s="248" t="s">
        <v>3444</v>
      </c>
      <c r="L275" s="258" t="e">
        <f>VLOOKUP(A275,#REF!,3,0)</f>
        <v>#REF!</v>
      </c>
      <c r="M275" s="266">
        <f t="shared" si="2"/>
        <v>0</v>
      </c>
    </row>
    <row r="276" spans="1:13">
      <c r="A276" s="246" t="s">
        <v>1324</v>
      </c>
      <c r="B276" s="236" t="s">
        <v>158</v>
      </c>
      <c r="C276" s="246" t="s">
        <v>1325</v>
      </c>
      <c r="D276" s="247"/>
      <c r="E276" s="248" t="s">
        <v>3445</v>
      </c>
      <c r="F276" s="249"/>
      <c r="G276" s="262">
        <v>2853.8</v>
      </c>
      <c r="H276" s="249"/>
      <c r="I276" s="248">
        <v>0</v>
      </c>
      <c r="J276" s="249"/>
      <c r="K276" s="248" t="s">
        <v>3681</v>
      </c>
      <c r="L276" s="258" t="e">
        <f>VLOOKUP(A276,#REF!,3,0)</f>
        <v>#REF!</v>
      </c>
      <c r="M276" s="266">
        <f t="shared" si="2"/>
        <v>2853.8</v>
      </c>
    </row>
    <row r="277" spans="1:13">
      <c r="A277" s="246" t="s">
        <v>1332</v>
      </c>
      <c r="B277" s="236" t="s">
        <v>158</v>
      </c>
      <c r="C277" s="246" t="s">
        <v>1333</v>
      </c>
      <c r="D277" s="247"/>
      <c r="E277" s="248" t="s">
        <v>3446</v>
      </c>
      <c r="F277" s="249"/>
      <c r="G277" s="262">
        <v>1350</v>
      </c>
      <c r="H277" s="249"/>
      <c r="I277" s="248">
        <v>0</v>
      </c>
      <c r="J277" s="249"/>
      <c r="K277" s="248" t="s">
        <v>3682</v>
      </c>
      <c r="L277" s="258" t="e">
        <f>VLOOKUP(A277,#REF!,3,0)</f>
        <v>#REF!</v>
      </c>
      <c r="M277" s="266">
        <f t="shared" si="2"/>
        <v>1350</v>
      </c>
    </row>
    <row r="278" spans="1:13">
      <c r="A278" s="246" t="s">
        <v>1340</v>
      </c>
      <c r="B278" s="236" t="s">
        <v>158</v>
      </c>
      <c r="C278" s="246" t="s">
        <v>1341</v>
      </c>
      <c r="D278" s="247"/>
      <c r="E278" s="248" t="s">
        <v>3447</v>
      </c>
      <c r="F278" s="249"/>
      <c r="G278" s="262">
        <v>2575.39</v>
      </c>
      <c r="H278" s="249"/>
      <c r="I278" s="248">
        <v>0</v>
      </c>
      <c r="J278" s="249"/>
      <c r="K278" s="248" t="s">
        <v>3683</v>
      </c>
      <c r="L278" s="258" t="e">
        <f>VLOOKUP(A278,#REF!,3,0)</f>
        <v>#REF!</v>
      </c>
      <c r="M278" s="266">
        <f t="shared" si="2"/>
        <v>2575.39</v>
      </c>
    </row>
    <row r="279" spans="1:13">
      <c r="A279" s="250"/>
      <c r="B279" s="236" t="s">
        <v>158</v>
      </c>
      <c r="C279" s="250" t="s">
        <v>158</v>
      </c>
      <c r="D279" s="251"/>
      <c r="E279" s="251"/>
      <c r="F279" s="251"/>
      <c r="G279" s="251"/>
      <c r="H279" s="251"/>
      <c r="I279" s="251"/>
      <c r="J279" s="251"/>
      <c r="K279" s="251"/>
      <c r="L279" s="258"/>
      <c r="M279" s="266">
        <f t="shared" si="2"/>
        <v>0</v>
      </c>
    </row>
    <row r="280" spans="1:13">
      <c r="A280" s="238" t="s">
        <v>257</v>
      </c>
      <c r="B280" s="238" t="s">
        <v>258</v>
      </c>
      <c r="C280" s="239"/>
      <c r="D280" s="239"/>
      <c r="E280" s="240" t="s">
        <v>259</v>
      </c>
      <c r="F280" s="241"/>
      <c r="G280" s="240" t="s">
        <v>260</v>
      </c>
      <c r="H280" s="241"/>
      <c r="I280" s="240" t="s">
        <v>261</v>
      </c>
      <c r="J280" s="241"/>
      <c r="K280" s="240" t="s">
        <v>262</v>
      </c>
      <c r="L280" s="258" t="e">
        <f>VLOOKUP(A280,#REF!,3,0)</f>
        <v>#REF!</v>
      </c>
      <c r="M280" s="266" t="e">
        <f t="shared" si="2"/>
        <v>#VALUE!</v>
      </c>
    </row>
    <row r="281" spans="1:13">
      <c r="A281" s="242" t="s">
        <v>1350</v>
      </c>
      <c r="B281" s="236" t="s">
        <v>158</v>
      </c>
      <c r="C281" s="242" t="s">
        <v>1351</v>
      </c>
      <c r="D281" s="243"/>
      <c r="E281" s="244" t="s">
        <v>3448</v>
      </c>
      <c r="F281" s="245"/>
      <c r="G281" s="261">
        <v>2101.41</v>
      </c>
      <c r="H281" s="245"/>
      <c r="I281" s="244">
        <v>0</v>
      </c>
      <c r="J281" s="245"/>
      <c r="K281" s="244" t="s">
        <v>3684</v>
      </c>
      <c r="L281" s="258" t="e">
        <f>VLOOKUP(A281,#REF!,3,0)</f>
        <v>#REF!</v>
      </c>
      <c r="M281" s="266">
        <f t="shared" si="2"/>
        <v>2101.41</v>
      </c>
    </row>
    <row r="282" spans="1:13">
      <c r="A282" s="246" t="s">
        <v>1355</v>
      </c>
      <c r="B282" s="236" t="s">
        <v>158</v>
      </c>
      <c r="C282" s="246" t="s">
        <v>1356</v>
      </c>
      <c r="D282" s="247"/>
      <c r="E282" s="248" t="s">
        <v>3448</v>
      </c>
      <c r="F282" s="249"/>
      <c r="G282" s="262">
        <v>2101.41</v>
      </c>
      <c r="H282" s="249"/>
      <c r="I282" s="248">
        <v>0</v>
      </c>
      <c r="J282" s="249"/>
      <c r="K282" s="248" t="s">
        <v>3684</v>
      </c>
      <c r="L282" s="258" t="e">
        <f>VLOOKUP(A282,#REF!,3,0)</f>
        <v>#REF!</v>
      </c>
      <c r="M282" s="266">
        <f t="shared" si="2"/>
        <v>2101.41</v>
      </c>
    </row>
    <row r="283" spans="1:13">
      <c r="A283" s="250"/>
      <c r="B283" s="236" t="s">
        <v>158</v>
      </c>
      <c r="C283" s="250" t="s">
        <v>158</v>
      </c>
      <c r="D283" s="251"/>
      <c r="E283" s="251"/>
      <c r="F283" s="251"/>
      <c r="G283" s="251"/>
      <c r="H283" s="251"/>
      <c r="I283" s="251"/>
      <c r="J283" s="251"/>
      <c r="K283" s="251"/>
      <c r="L283" s="258"/>
      <c r="M283" s="266">
        <f t="shared" si="2"/>
        <v>0</v>
      </c>
    </row>
    <row r="284" spans="1:13">
      <c r="A284" s="242" t="s">
        <v>1357</v>
      </c>
      <c r="B284" s="236" t="s">
        <v>158</v>
      </c>
      <c r="C284" s="242" t="s">
        <v>1358</v>
      </c>
      <c r="D284" s="243"/>
      <c r="E284" s="244" t="s">
        <v>290</v>
      </c>
      <c r="F284" s="245"/>
      <c r="G284" s="261">
        <v>1645.36</v>
      </c>
      <c r="H284" s="245"/>
      <c r="I284" s="244">
        <v>0</v>
      </c>
      <c r="J284" s="245"/>
      <c r="K284" s="244" t="s">
        <v>3685</v>
      </c>
      <c r="L284" s="258" t="e">
        <f>VLOOKUP(A284,#REF!,3,0)</f>
        <v>#REF!</v>
      </c>
      <c r="M284" s="266">
        <f t="shared" si="2"/>
        <v>1645.36</v>
      </c>
    </row>
    <row r="285" spans="1:13">
      <c r="A285" s="246" t="s">
        <v>1362</v>
      </c>
      <c r="B285" s="236" t="s">
        <v>158</v>
      </c>
      <c r="C285" s="246" t="s">
        <v>502</v>
      </c>
      <c r="D285" s="247"/>
      <c r="E285" s="248" t="s">
        <v>290</v>
      </c>
      <c r="F285" s="249"/>
      <c r="G285" s="262">
        <v>1645.36</v>
      </c>
      <c r="H285" s="249"/>
      <c r="I285" s="248">
        <v>0</v>
      </c>
      <c r="J285" s="249"/>
      <c r="K285" s="248" t="s">
        <v>3685</v>
      </c>
      <c r="L285" s="258" t="e">
        <f>VLOOKUP(A285,#REF!,3,0)</f>
        <v>#REF!</v>
      </c>
      <c r="M285" s="266">
        <f t="shared" si="2"/>
        <v>1645.36</v>
      </c>
    </row>
    <row r="286" spans="1:13">
      <c r="A286" s="250"/>
      <c r="B286" s="236" t="s">
        <v>158</v>
      </c>
      <c r="C286" s="250" t="s">
        <v>158</v>
      </c>
      <c r="D286" s="251"/>
      <c r="E286" s="251"/>
      <c r="F286" s="251"/>
      <c r="G286" s="251"/>
      <c r="H286" s="251"/>
      <c r="I286" s="251"/>
      <c r="J286" s="251"/>
      <c r="K286" s="251"/>
      <c r="L286" s="258"/>
      <c r="M286" s="266">
        <f t="shared" si="2"/>
        <v>0</v>
      </c>
    </row>
    <row r="287" spans="1:13">
      <c r="A287" s="242" t="s">
        <v>1367</v>
      </c>
      <c r="B287" s="236" t="s">
        <v>158</v>
      </c>
      <c r="C287" s="242" t="s">
        <v>1368</v>
      </c>
      <c r="D287" s="243"/>
      <c r="E287" s="244" t="s">
        <v>3449</v>
      </c>
      <c r="F287" s="245"/>
      <c r="G287" s="261">
        <v>28433.360000000001</v>
      </c>
      <c r="H287" s="245"/>
      <c r="I287" s="244">
        <v>0</v>
      </c>
      <c r="J287" s="245"/>
      <c r="K287" s="244" t="s">
        <v>3686</v>
      </c>
      <c r="L287" s="258" t="e">
        <f>VLOOKUP(A287,#REF!,3,0)</f>
        <v>#REF!</v>
      </c>
      <c r="M287" s="266">
        <f t="shared" si="2"/>
        <v>28433.360000000001</v>
      </c>
    </row>
    <row r="288" spans="1:13">
      <c r="A288" s="242" t="s">
        <v>1373</v>
      </c>
      <c r="B288" s="236" t="s">
        <v>158</v>
      </c>
      <c r="C288" s="242" t="s">
        <v>1368</v>
      </c>
      <c r="D288" s="243"/>
      <c r="E288" s="244" t="s">
        <v>3449</v>
      </c>
      <c r="F288" s="245"/>
      <c r="G288" s="261">
        <v>28433.360000000001</v>
      </c>
      <c r="H288" s="245"/>
      <c r="I288" s="244">
        <v>0</v>
      </c>
      <c r="J288" s="245"/>
      <c r="K288" s="244" t="s">
        <v>3686</v>
      </c>
      <c r="L288" s="258" t="e">
        <f>VLOOKUP(A288,#REF!,3,0)</f>
        <v>#REF!</v>
      </c>
      <c r="M288" s="266">
        <f t="shared" si="2"/>
        <v>28433.360000000001</v>
      </c>
    </row>
    <row r="289" spans="1:13">
      <c r="A289" s="242" t="s">
        <v>1374</v>
      </c>
      <c r="B289" s="236" t="s">
        <v>158</v>
      </c>
      <c r="C289" s="242" t="s">
        <v>1368</v>
      </c>
      <c r="D289" s="243"/>
      <c r="E289" s="244" t="s">
        <v>3449</v>
      </c>
      <c r="F289" s="245"/>
      <c r="G289" s="261">
        <v>28433.360000000001</v>
      </c>
      <c r="H289" s="245"/>
      <c r="I289" s="244">
        <v>0</v>
      </c>
      <c r="J289" s="245"/>
      <c r="K289" s="244" t="s">
        <v>3686</v>
      </c>
      <c r="L289" s="258" t="e">
        <f>VLOOKUP(A289,#REF!,3,0)</f>
        <v>#REF!</v>
      </c>
      <c r="M289" s="266">
        <f t="shared" si="2"/>
        <v>28433.360000000001</v>
      </c>
    </row>
    <row r="290" spans="1:13">
      <c r="A290" s="242" t="s">
        <v>1375</v>
      </c>
      <c r="B290" s="236" t="s">
        <v>158</v>
      </c>
      <c r="C290" s="242" t="s">
        <v>1376</v>
      </c>
      <c r="D290" s="243"/>
      <c r="E290" s="244" t="s">
        <v>3450</v>
      </c>
      <c r="F290" s="245"/>
      <c r="G290" s="261">
        <v>26342.37</v>
      </c>
      <c r="H290" s="245"/>
      <c r="I290" s="244">
        <v>0</v>
      </c>
      <c r="J290" s="245"/>
      <c r="K290" s="244" t="s">
        <v>3687</v>
      </c>
      <c r="L290" s="258" t="e">
        <f>VLOOKUP(A290,#REF!,3,0)</f>
        <v>#REF!</v>
      </c>
      <c r="M290" s="266">
        <f t="shared" si="2"/>
        <v>26342.37</v>
      </c>
    </row>
    <row r="291" spans="1:13">
      <c r="A291" s="246" t="s">
        <v>1381</v>
      </c>
      <c r="B291" s="236" t="s">
        <v>158</v>
      </c>
      <c r="C291" s="246" t="s">
        <v>1382</v>
      </c>
      <c r="D291" s="247"/>
      <c r="E291" s="248" t="s">
        <v>3451</v>
      </c>
      <c r="F291" s="249"/>
      <c r="G291" s="248">
        <v>490</v>
      </c>
      <c r="H291" s="249"/>
      <c r="I291" s="248">
        <v>0</v>
      </c>
      <c r="J291" s="249"/>
      <c r="K291" s="248" t="s">
        <v>3688</v>
      </c>
      <c r="L291" s="258" t="e">
        <f>VLOOKUP(A291,#REF!,3,0)</f>
        <v>#REF!</v>
      </c>
      <c r="M291" s="266">
        <f t="shared" si="2"/>
        <v>490</v>
      </c>
    </row>
    <row r="292" spans="1:13">
      <c r="A292" s="246" t="s">
        <v>1386</v>
      </c>
      <c r="B292" s="236" t="s">
        <v>158</v>
      </c>
      <c r="C292" s="246" t="s">
        <v>1387</v>
      </c>
      <c r="D292" s="247"/>
      <c r="E292" s="248" t="s">
        <v>3452</v>
      </c>
      <c r="F292" s="249"/>
      <c r="G292" s="262">
        <v>6865.37</v>
      </c>
      <c r="H292" s="249"/>
      <c r="I292" s="248">
        <v>0</v>
      </c>
      <c r="J292" s="249"/>
      <c r="K292" s="248" t="s">
        <v>3689</v>
      </c>
      <c r="L292" s="258" t="e">
        <f>VLOOKUP(A292,#REF!,3,0)</f>
        <v>#REF!</v>
      </c>
      <c r="M292" s="266">
        <f t="shared" si="2"/>
        <v>6865.37</v>
      </c>
    </row>
    <row r="293" spans="1:13">
      <c r="A293" s="246" t="s">
        <v>1391</v>
      </c>
      <c r="B293" s="236" t="s">
        <v>158</v>
      </c>
      <c r="C293" s="246" t="s">
        <v>1392</v>
      </c>
      <c r="D293" s="247"/>
      <c r="E293" s="248" t="s">
        <v>290</v>
      </c>
      <c r="F293" s="249"/>
      <c r="G293" s="248">
        <v>507.21</v>
      </c>
      <c r="H293" s="249"/>
      <c r="I293" s="248">
        <v>0</v>
      </c>
      <c r="J293" s="249"/>
      <c r="K293" s="248" t="s">
        <v>3690</v>
      </c>
      <c r="L293" s="258" t="e">
        <f>VLOOKUP(A293,#REF!,3,0)</f>
        <v>#REF!</v>
      </c>
      <c r="M293" s="266">
        <f t="shared" si="2"/>
        <v>507.21</v>
      </c>
    </row>
    <row r="294" spans="1:13">
      <c r="A294" s="246" t="s">
        <v>1396</v>
      </c>
      <c r="B294" s="236" t="s">
        <v>158</v>
      </c>
      <c r="C294" s="246" t="s">
        <v>1397</v>
      </c>
      <c r="D294" s="247"/>
      <c r="E294" s="248" t="s">
        <v>3453</v>
      </c>
      <c r="F294" s="249"/>
      <c r="G294" s="262">
        <v>12606.2</v>
      </c>
      <c r="H294" s="249"/>
      <c r="I294" s="248">
        <v>0</v>
      </c>
      <c r="J294" s="249"/>
      <c r="K294" s="248" t="s">
        <v>3691</v>
      </c>
      <c r="L294" s="258" t="e">
        <f>VLOOKUP(A294,#REF!,3,0)</f>
        <v>#REF!</v>
      </c>
      <c r="M294" s="266">
        <f t="shared" si="2"/>
        <v>12606.2</v>
      </c>
    </row>
    <row r="295" spans="1:13">
      <c r="A295" s="246" t="s">
        <v>1404</v>
      </c>
      <c r="B295" s="236" t="s">
        <v>158</v>
      </c>
      <c r="C295" s="246" t="s">
        <v>1405</v>
      </c>
      <c r="D295" s="247"/>
      <c r="E295" s="248" t="s">
        <v>3454</v>
      </c>
      <c r="F295" s="249"/>
      <c r="G295" s="248">
        <v>0</v>
      </c>
      <c r="H295" s="249"/>
      <c r="I295" s="248">
        <v>0</v>
      </c>
      <c r="J295" s="249"/>
      <c r="K295" s="248" t="s">
        <v>3454</v>
      </c>
      <c r="L295" s="258" t="e">
        <f>VLOOKUP(A295,#REF!,3,0)</f>
        <v>#REF!</v>
      </c>
      <c r="M295" s="266">
        <f t="shared" si="2"/>
        <v>0</v>
      </c>
    </row>
    <row r="296" spans="1:13">
      <c r="A296" s="246" t="s">
        <v>1407</v>
      </c>
      <c r="B296" s="236" t="s">
        <v>158</v>
      </c>
      <c r="C296" s="246" t="s">
        <v>1408</v>
      </c>
      <c r="D296" s="247"/>
      <c r="E296" s="248" t="s">
        <v>3455</v>
      </c>
      <c r="F296" s="249"/>
      <c r="G296" s="248">
        <v>888</v>
      </c>
      <c r="H296" s="249"/>
      <c r="I296" s="248">
        <v>0</v>
      </c>
      <c r="J296" s="249"/>
      <c r="K296" s="248" t="s">
        <v>3692</v>
      </c>
      <c r="L296" s="258" t="e">
        <f>VLOOKUP(A296,#REF!,3,0)</f>
        <v>#REF!</v>
      </c>
      <c r="M296" s="266">
        <f t="shared" si="2"/>
        <v>888</v>
      </c>
    </row>
    <row r="297" spans="1:13">
      <c r="A297" s="246" t="s">
        <v>1412</v>
      </c>
      <c r="B297" s="236" t="s">
        <v>158</v>
      </c>
      <c r="C297" s="246" t="s">
        <v>1413</v>
      </c>
      <c r="D297" s="247"/>
      <c r="E297" s="248" t="s">
        <v>3456</v>
      </c>
      <c r="F297" s="249"/>
      <c r="G297" s="262">
        <v>4595.09</v>
      </c>
      <c r="H297" s="249"/>
      <c r="I297" s="248">
        <v>0</v>
      </c>
      <c r="J297" s="249"/>
      <c r="K297" s="248" t="s">
        <v>3693</v>
      </c>
      <c r="L297" s="258" t="e">
        <f>VLOOKUP(A297,#REF!,3,0)</f>
        <v>#REF!</v>
      </c>
      <c r="M297" s="266">
        <f t="shared" si="2"/>
        <v>4595.09</v>
      </c>
    </row>
    <row r="298" spans="1:13">
      <c r="A298" s="246" t="s">
        <v>1417</v>
      </c>
      <c r="B298" s="236" t="s">
        <v>158</v>
      </c>
      <c r="C298" s="246" t="s">
        <v>1418</v>
      </c>
      <c r="D298" s="247"/>
      <c r="E298" s="248" t="s">
        <v>3457</v>
      </c>
      <c r="F298" s="249"/>
      <c r="G298" s="248">
        <v>390.5</v>
      </c>
      <c r="H298" s="249"/>
      <c r="I298" s="248">
        <v>0</v>
      </c>
      <c r="J298" s="249"/>
      <c r="K298" s="248" t="s">
        <v>3694</v>
      </c>
      <c r="L298" s="258" t="e">
        <f>VLOOKUP(A298,#REF!,3,0)</f>
        <v>#REF!</v>
      </c>
      <c r="M298" s="266">
        <f t="shared" si="2"/>
        <v>390.5</v>
      </c>
    </row>
    <row r="299" spans="1:13">
      <c r="A299" s="250"/>
      <c r="B299" s="236" t="s">
        <v>158</v>
      </c>
      <c r="C299" s="250" t="s">
        <v>158</v>
      </c>
      <c r="D299" s="251"/>
      <c r="E299" s="251"/>
      <c r="F299" s="251"/>
      <c r="G299" s="251"/>
      <c r="H299" s="251"/>
      <c r="I299" s="251"/>
      <c r="J299" s="251"/>
      <c r="K299" s="251"/>
      <c r="L299" s="258"/>
      <c r="M299" s="266">
        <f t="shared" si="2"/>
        <v>0</v>
      </c>
    </row>
    <row r="300" spans="1:13">
      <c r="A300" s="242" t="s">
        <v>1422</v>
      </c>
      <c r="B300" s="236" t="s">
        <v>158</v>
      </c>
      <c r="C300" s="242" t="s">
        <v>1423</v>
      </c>
      <c r="D300" s="243"/>
      <c r="E300" s="244" t="s">
        <v>3458</v>
      </c>
      <c r="F300" s="245"/>
      <c r="G300" s="244">
        <v>604.4</v>
      </c>
      <c r="H300" s="245"/>
      <c r="I300" s="244">
        <v>0</v>
      </c>
      <c r="J300" s="245"/>
      <c r="K300" s="244" t="s">
        <v>3695</v>
      </c>
      <c r="L300" s="258" t="e">
        <f>VLOOKUP(A300,#REF!,3,0)</f>
        <v>#REF!</v>
      </c>
      <c r="M300" s="266">
        <f t="shared" si="2"/>
        <v>604.4</v>
      </c>
    </row>
    <row r="301" spans="1:13">
      <c r="A301" s="246" t="s">
        <v>1426</v>
      </c>
      <c r="B301" s="236" t="s">
        <v>158</v>
      </c>
      <c r="C301" s="246" t="s">
        <v>1423</v>
      </c>
      <c r="D301" s="247"/>
      <c r="E301" s="248" t="s">
        <v>3458</v>
      </c>
      <c r="F301" s="249"/>
      <c r="G301" s="248">
        <v>604.4</v>
      </c>
      <c r="H301" s="249"/>
      <c r="I301" s="248">
        <v>0</v>
      </c>
      <c r="J301" s="249"/>
      <c r="K301" s="248" t="s">
        <v>3695</v>
      </c>
      <c r="L301" s="258" t="e">
        <f>VLOOKUP(A301,#REF!,3,0)</f>
        <v>#REF!</v>
      </c>
      <c r="M301" s="266">
        <f t="shared" si="2"/>
        <v>604.4</v>
      </c>
    </row>
    <row r="302" spans="1:13">
      <c r="A302" s="250"/>
      <c r="B302" s="236" t="s">
        <v>158</v>
      </c>
      <c r="C302" s="250" t="s">
        <v>158</v>
      </c>
      <c r="D302" s="251"/>
      <c r="E302" s="251"/>
      <c r="F302" s="251"/>
      <c r="G302" s="251"/>
      <c r="H302" s="251"/>
      <c r="I302" s="251"/>
      <c r="J302" s="251"/>
      <c r="K302" s="251"/>
      <c r="L302" s="258"/>
      <c r="M302" s="266">
        <f t="shared" si="2"/>
        <v>0</v>
      </c>
    </row>
    <row r="303" spans="1:13">
      <c r="A303" s="242" t="s">
        <v>1427</v>
      </c>
      <c r="B303" s="236" t="s">
        <v>158</v>
      </c>
      <c r="C303" s="242" t="s">
        <v>1428</v>
      </c>
      <c r="D303" s="243"/>
      <c r="E303" s="244" t="s">
        <v>3459</v>
      </c>
      <c r="F303" s="245"/>
      <c r="G303" s="244">
        <v>0</v>
      </c>
      <c r="H303" s="245"/>
      <c r="I303" s="244">
        <v>0</v>
      </c>
      <c r="J303" s="245"/>
      <c r="K303" s="244" t="s">
        <v>3459</v>
      </c>
      <c r="L303" s="258" t="e">
        <f>VLOOKUP(A303,#REF!,3,0)</f>
        <v>#REF!</v>
      </c>
      <c r="M303" s="266">
        <f t="shared" si="2"/>
        <v>0</v>
      </c>
    </row>
    <row r="304" spans="1:13">
      <c r="A304" s="246" t="s">
        <v>1430</v>
      </c>
      <c r="B304" s="236" t="s">
        <v>158</v>
      </c>
      <c r="C304" s="246" t="s">
        <v>1431</v>
      </c>
      <c r="D304" s="247"/>
      <c r="E304" s="248" t="s">
        <v>3459</v>
      </c>
      <c r="F304" s="249"/>
      <c r="G304" s="248">
        <v>0</v>
      </c>
      <c r="H304" s="249"/>
      <c r="I304" s="248">
        <v>0</v>
      </c>
      <c r="J304" s="249"/>
      <c r="K304" s="248" t="s">
        <v>3459</v>
      </c>
      <c r="L304" s="258" t="e">
        <f>VLOOKUP(A304,#REF!,3,0)</f>
        <v>#REF!</v>
      </c>
      <c r="M304" s="266">
        <f t="shared" si="2"/>
        <v>0</v>
      </c>
    </row>
    <row r="305" spans="1:13">
      <c r="A305" s="250"/>
      <c r="B305" s="236" t="s">
        <v>158</v>
      </c>
      <c r="C305" s="250" t="s">
        <v>158</v>
      </c>
      <c r="D305" s="251"/>
      <c r="E305" s="251"/>
      <c r="F305" s="251"/>
      <c r="G305" s="251"/>
      <c r="H305" s="251"/>
      <c r="I305" s="251"/>
      <c r="J305" s="251"/>
      <c r="K305" s="251"/>
      <c r="L305" s="258"/>
      <c r="M305" s="266">
        <f t="shared" si="2"/>
        <v>0</v>
      </c>
    </row>
    <row r="306" spans="1:13">
      <c r="A306" s="242" t="s">
        <v>1435</v>
      </c>
      <c r="B306" s="236" t="s">
        <v>158</v>
      </c>
      <c r="C306" s="242" t="s">
        <v>1436</v>
      </c>
      <c r="D306" s="243"/>
      <c r="E306" s="244" t="s">
        <v>3460</v>
      </c>
      <c r="F306" s="245"/>
      <c r="G306" s="261">
        <v>1486.59</v>
      </c>
      <c r="H306" s="245"/>
      <c r="I306" s="244">
        <v>0</v>
      </c>
      <c r="J306" s="245"/>
      <c r="K306" s="244" t="s">
        <v>3696</v>
      </c>
      <c r="L306" s="258" t="e">
        <f>VLOOKUP(A306,#REF!,3,0)</f>
        <v>#REF!</v>
      </c>
      <c r="M306" s="266">
        <f t="shared" si="2"/>
        <v>1486.59</v>
      </c>
    </row>
    <row r="307" spans="1:13">
      <c r="A307" s="246" t="s">
        <v>1440</v>
      </c>
      <c r="B307" s="236" t="s">
        <v>158</v>
      </c>
      <c r="C307" s="246" t="s">
        <v>1441</v>
      </c>
      <c r="D307" s="247"/>
      <c r="E307" s="248" t="s">
        <v>3460</v>
      </c>
      <c r="F307" s="249"/>
      <c r="G307" s="262">
        <v>1486.59</v>
      </c>
      <c r="H307" s="249"/>
      <c r="I307" s="248">
        <v>0</v>
      </c>
      <c r="J307" s="249"/>
      <c r="K307" s="248" t="s">
        <v>3696</v>
      </c>
      <c r="L307" s="258" t="e">
        <f>VLOOKUP(A307,#REF!,3,0)</f>
        <v>#REF!</v>
      </c>
      <c r="M307" s="266">
        <f t="shared" si="2"/>
        <v>1486.59</v>
      </c>
    </row>
    <row r="308" spans="1:13">
      <c r="A308" s="250"/>
      <c r="B308" s="236" t="s">
        <v>158</v>
      </c>
      <c r="C308" s="250" t="s">
        <v>158</v>
      </c>
      <c r="D308" s="251"/>
      <c r="E308" s="251"/>
      <c r="F308" s="251"/>
      <c r="G308" s="251"/>
      <c r="H308" s="251"/>
      <c r="I308" s="251"/>
      <c r="J308" s="251"/>
      <c r="K308" s="251"/>
      <c r="L308" s="258"/>
      <c r="M308" s="266">
        <f t="shared" si="2"/>
        <v>0</v>
      </c>
    </row>
    <row r="309" spans="1:13">
      <c r="A309" s="242" t="s">
        <v>1442</v>
      </c>
      <c r="B309" s="236" t="s">
        <v>158</v>
      </c>
      <c r="C309" s="242" t="s">
        <v>1443</v>
      </c>
      <c r="D309" s="243"/>
      <c r="E309" s="244" t="s">
        <v>3461</v>
      </c>
      <c r="F309" s="245"/>
      <c r="G309" s="261">
        <v>1419.93</v>
      </c>
      <c r="H309" s="245"/>
      <c r="I309" s="244">
        <v>0</v>
      </c>
      <c r="J309" s="245"/>
      <c r="K309" s="244" t="s">
        <v>3697</v>
      </c>
      <c r="L309" s="258" t="e">
        <f>VLOOKUP(A309,#REF!,3,0)</f>
        <v>#REF!</v>
      </c>
      <c r="M309" s="266">
        <f t="shared" si="2"/>
        <v>1419.93</v>
      </c>
    </row>
    <row r="310" spans="1:13">
      <c r="A310" s="242" t="s">
        <v>1447</v>
      </c>
      <c r="B310" s="236" t="s">
        <v>158</v>
      </c>
      <c r="C310" s="242" t="s">
        <v>1443</v>
      </c>
      <c r="D310" s="243"/>
      <c r="E310" s="244" t="s">
        <v>3461</v>
      </c>
      <c r="F310" s="245"/>
      <c r="G310" s="261">
        <v>1419.93</v>
      </c>
      <c r="H310" s="245"/>
      <c r="I310" s="244">
        <v>0</v>
      </c>
      <c r="J310" s="245"/>
      <c r="K310" s="244" t="s">
        <v>3697</v>
      </c>
      <c r="L310" s="258" t="e">
        <f>VLOOKUP(A310,#REF!,3,0)</f>
        <v>#REF!</v>
      </c>
      <c r="M310" s="266">
        <f t="shared" si="2"/>
        <v>1419.93</v>
      </c>
    </row>
    <row r="311" spans="1:13">
      <c r="A311" s="242" t="s">
        <v>1448</v>
      </c>
      <c r="B311" s="236" t="s">
        <v>158</v>
      </c>
      <c r="C311" s="242" t="s">
        <v>1443</v>
      </c>
      <c r="D311" s="243"/>
      <c r="E311" s="244" t="s">
        <v>3461</v>
      </c>
      <c r="F311" s="245"/>
      <c r="G311" s="261">
        <v>1419.93</v>
      </c>
      <c r="H311" s="245"/>
      <c r="I311" s="244">
        <v>0</v>
      </c>
      <c r="J311" s="245"/>
      <c r="K311" s="244" t="s">
        <v>3697</v>
      </c>
      <c r="L311" s="258" t="e">
        <f>VLOOKUP(A311,#REF!,3,0)</f>
        <v>#REF!</v>
      </c>
      <c r="M311" s="266">
        <f t="shared" si="2"/>
        <v>1419.93</v>
      </c>
    </row>
    <row r="312" spans="1:13">
      <c r="A312" s="242" t="s">
        <v>1449</v>
      </c>
      <c r="B312" s="236" t="s">
        <v>158</v>
      </c>
      <c r="C312" s="242" t="s">
        <v>1450</v>
      </c>
      <c r="D312" s="243"/>
      <c r="E312" s="244" t="s">
        <v>3462</v>
      </c>
      <c r="F312" s="245"/>
      <c r="G312" s="244">
        <v>145.44</v>
      </c>
      <c r="H312" s="245"/>
      <c r="I312" s="244">
        <v>0</v>
      </c>
      <c r="J312" s="245"/>
      <c r="K312" s="244" t="s">
        <v>3698</v>
      </c>
      <c r="L312" s="258" t="e">
        <f>VLOOKUP(A312,#REF!,3,0)</f>
        <v>#REF!</v>
      </c>
      <c r="M312" s="266">
        <f t="shared" si="2"/>
        <v>145.44</v>
      </c>
    </row>
    <row r="313" spans="1:13">
      <c r="A313" s="246" t="s">
        <v>1452</v>
      </c>
      <c r="B313" s="236" t="s">
        <v>158</v>
      </c>
      <c r="C313" s="246" t="s">
        <v>1453</v>
      </c>
      <c r="D313" s="247"/>
      <c r="E313" s="248" t="s">
        <v>290</v>
      </c>
      <c r="F313" s="249"/>
      <c r="G313" s="248">
        <v>145.44</v>
      </c>
      <c r="H313" s="249"/>
      <c r="I313" s="248">
        <v>0</v>
      </c>
      <c r="J313" s="249"/>
      <c r="K313" s="248" t="s">
        <v>3699</v>
      </c>
      <c r="L313" s="258" t="e">
        <f>VLOOKUP(A313,#REF!,3,0)</f>
        <v>#REF!</v>
      </c>
      <c r="M313" s="266">
        <f t="shared" si="2"/>
        <v>145.44</v>
      </c>
    </row>
    <row r="314" spans="1:13">
      <c r="A314" s="246" t="s">
        <v>2804</v>
      </c>
      <c r="B314" s="236" t="s">
        <v>158</v>
      </c>
      <c r="C314" s="246" t="s">
        <v>2805</v>
      </c>
      <c r="D314" s="247"/>
      <c r="E314" s="248" t="s">
        <v>3462</v>
      </c>
      <c r="F314" s="249"/>
      <c r="G314" s="248">
        <v>0</v>
      </c>
      <c r="H314" s="249"/>
      <c r="I314" s="248">
        <v>0</v>
      </c>
      <c r="J314" s="249"/>
      <c r="K314" s="248" t="s">
        <v>3462</v>
      </c>
      <c r="L314" s="258" t="e">
        <f>VLOOKUP(A314,#REF!,3,0)</f>
        <v>#REF!</v>
      </c>
      <c r="M314" s="266">
        <f t="shared" si="2"/>
        <v>0</v>
      </c>
    </row>
    <row r="315" spans="1:13">
      <c r="A315" s="250"/>
      <c r="B315" s="236" t="s">
        <v>158</v>
      </c>
      <c r="C315" s="250" t="s">
        <v>158</v>
      </c>
      <c r="D315" s="251"/>
      <c r="E315" s="251"/>
      <c r="F315" s="251"/>
      <c r="G315" s="251"/>
      <c r="H315" s="251"/>
      <c r="I315" s="251"/>
      <c r="J315" s="251"/>
      <c r="K315" s="251"/>
      <c r="L315" s="258"/>
      <c r="M315" s="266">
        <f t="shared" si="2"/>
        <v>0</v>
      </c>
    </row>
    <row r="316" spans="1:13">
      <c r="A316" s="242" t="s">
        <v>1454</v>
      </c>
      <c r="B316" s="236" t="s">
        <v>158</v>
      </c>
      <c r="C316" s="242" t="s">
        <v>1455</v>
      </c>
      <c r="D316" s="243"/>
      <c r="E316" s="244" t="s">
        <v>3463</v>
      </c>
      <c r="F316" s="245"/>
      <c r="G316" s="261">
        <v>1274.49</v>
      </c>
      <c r="H316" s="245"/>
      <c r="I316" s="244">
        <v>0</v>
      </c>
      <c r="J316" s="245"/>
      <c r="K316" s="244" t="s">
        <v>3700</v>
      </c>
      <c r="L316" s="258" t="e">
        <f>VLOOKUP(A316,#REF!,3,0)</f>
        <v>#REF!</v>
      </c>
      <c r="M316" s="266">
        <f t="shared" si="2"/>
        <v>1274.49</v>
      </c>
    </row>
    <row r="317" spans="1:13">
      <c r="A317" s="246" t="s">
        <v>1459</v>
      </c>
      <c r="B317" s="236" t="s">
        <v>158</v>
      </c>
      <c r="C317" s="246" t="s">
        <v>1460</v>
      </c>
      <c r="D317" s="247"/>
      <c r="E317" s="248" t="s">
        <v>3463</v>
      </c>
      <c r="F317" s="249"/>
      <c r="G317" s="262">
        <v>1274.49</v>
      </c>
      <c r="H317" s="249"/>
      <c r="I317" s="248">
        <v>0</v>
      </c>
      <c r="J317" s="249"/>
      <c r="K317" s="248" t="s">
        <v>3700</v>
      </c>
      <c r="L317" s="258" t="e">
        <f>VLOOKUP(A317,#REF!,3,0)</f>
        <v>#REF!</v>
      </c>
      <c r="M317" s="266">
        <f t="shared" si="2"/>
        <v>1274.49</v>
      </c>
    </row>
    <row r="318" spans="1:13">
      <c r="A318" s="250"/>
      <c r="B318" s="236" t="s">
        <v>158</v>
      </c>
      <c r="C318" s="250" t="s">
        <v>158</v>
      </c>
      <c r="D318" s="251"/>
      <c r="E318" s="251"/>
      <c r="F318" s="251"/>
      <c r="G318" s="251"/>
      <c r="H318" s="251"/>
      <c r="I318" s="251"/>
      <c r="J318" s="251"/>
      <c r="K318" s="251"/>
      <c r="L318" s="258"/>
      <c r="M318" s="266">
        <f t="shared" si="2"/>
        <v>0</v>
      </c>
    </row>
    <row r="319" spans="1:13">
      <c r="A319" s="242" t="s">
        <v>1468</v>
      </c>
      <c r="B319" s="236" t="s">
        <v>158</v>
      </c>
      <c r="C319" s="242" t="s">
        <v>1469</v>
      </c>
      <c r="D319" s="243"/>
      <c r="E319" s="244" t="s">
        <v>3464</v>
      </c>
      <c r="F319" s="245"/>
      <c r="G319" s="261">
        <v>6600</v>
      </c>
      <c r="H319" s="245"/>
      <c r="I319" s="244">
        <v>0</v>
      </c>
      <c r="J319" s="245"/>
      <c r="K319" s="244" t="s">
        <v>3701</v>
      </c>
      <c r="L319" s="258" t="e">
        <f>VLOOKUP(A319,#REF!,3,0)</f>
        <v>#REF!</v>
      </c>
      <c r="M319" s="266">
        <f t="shared" si="2"/>
        <v>6600</v>
      </c>
    </row>
    <row r="320" spans="1:13">
      <c r="A320" s="242" t="s">
        <v>1473</v>
      </c>
      <c r="B320" s="236" t="s">
        <v>158</v>
      </c>
      <c r="C320" s="242" t="s">
        <v>1469</v>
      </c>
      <c r="D320" s="243"/>
      <c r="E320" s="244" t="s">
        <v>3464</v>
      </c>
      <c r="F320" s="245"/>
      <c r="G320" s="261">
        <v>6600</v>
      </c>
      <c r="H320" s="245"/>
      <c r="I320" s="244">
        <v>0</v>
      </c>
      <c r="J320" s="245"/>
      <c r="K320" s="244" t="s">
        <v>3701</v>
      </c>
      <c r="L320" s="258" t="e">
        <f>VLOOKUP(A320,#REF!,3,0)</f>
        <v>#REF!</v>
      </c>
      <c r="M320" s="266">
        <f t="shared" si="2"/>
        <v>6600</v>
      </c>
    </row>
    <row r="321" spans="1:13">
      <c r="A321" s="242" t="s">
        <v>1474</v>
      </c>
      <c r="B321" s="236" t="s">
        <v>158</v>
      </c>
      <c r="C321" s="242" t="s">
        <v>1469</v>
      </c>
      <c r="D321" s="243"/>
      <c r="E321" s="244" t="s">
        <v>3464</v>
      </c>
      <c r="F321" s="245"/>
      <c r="G321" s="261">
        <v>6600</v>
      </c>
      <c r="H321" s="245"/>
      <c r="I321" s="244">
        <v>0</v>
      </c>
      <c r="J321" s="245"/>
      <c r="K321" s="244" t="s">
        <v>3701</v>
      </c>
      <c r="L321" s="258" t="e">
        <f>VLOOKUP(A321,#REF!,3,0)</f>
        <v>#REF!</v>
      </c>
      <c r="M321" s="266">
        <f t="shared" si="2"/>
        <v>6600</v>
      </c>
    </row>
    <row r="322" spans="1:13">
      <c r="A322" s="242" t="s">
        <v>1480</v>
      </c>
      <c r="B322" s="236" t="s">
        <v>158</v>
      </c>
      <c r="C322" s="242" t="s">
        <v>1481</v>
      </c>
      <c r="D322" s="243"/>
      <c r="E322" s="244" t="s">
        <v>3464</v>
      </c>
      <c r="F322" s="245"/>
      <c r="G322" s="261">
        <v>6600</v>
      </c>
      <c r="H322" s="245"/>
      <c r="I322" s="244">
        <v>0</v>
      </c>
      <c r="J322" s="245"/>
      <c r="K322" s="244" t="s">
        <v>3701</v>
      </c>
      <c r="L322" s="258" t="e">
        <f>VLOOKUP(A322,#REF!,3,0)</f>
        <v>#REF!</v>
      </c>
      <c r="M322" s="266">
        <f t="shared" si="2"/>
        <v>6600</v>
      </c>
    </row>
    <row r="323" spans="1:13">
      <c r="A323" s="246" t="s">
        <v>3465</v>
      </c>
      <c r="B323" s="236" t="s">
        <v>158</v>
      </c>
      <c r="C323" s="246" t="s">
        <v>1605</v>
      </c>
      <c r="D323" s="247"/>
      <c r="E323" s="248" t="s">
        <v>3466</v>
      </c>
      <c r="F323" s="249"/>
      <c r="G323" s="248">
        <v>0</v>
      </c>
      <c r="H323" s="249"/>
      <c r="I323" s="248">
        <v>0</v>
      </c>
      <c r="J323" s="249"/>
      <c r="K323" s="248" t="s">
        <v>3466</v>
      </c>
      <c r="L323" s="258" t="e">
        <f>VLOOKUP(A323,#REF!,3,0)</f>
        <v>#REF!</v>
      </c>
      <c r="M323" s="266">
        <f t="shared" si="2"/>
        <v>0</v>
      </c>
    </row>
    <row r="324" spans="1:13">
      <c r="A324" s="246" t="s">
        <v>1490</v>
      </c>
      <c r="B324" s="236" t="s">
        <v>158</v>
      </c>
      <c r="C324" s="246" t="s">
        <v>1491</v>
      </c>
      <c r="D324" s="247"/>
      <c r="E324" s="248" t="s">
        <v>3467</v>
      </c>
      <c r="F324" s="249"/>
      <c r="G324" s="262">
        <v>6600</v>
      </c>
      <c r="H324" s="249"/>
      <c r="I324" s="248">
        <v>0</v>
      </c>
      <c r="J324" s="249"/>
      <c r="K324" s="248" t="s">
        <v>3702</v>
      </c>
      <c r="L324" s="258" t="e">
        <f>VLOOKUP(A324,#REF!,3,0)</f>
        <v>#REF!</v>
      </c>
      <c r="M324" s="266">
        <f t="shared" si="2"/>
        <v>6600</v>
      </c>
    </row>
    <row r="325" spans="1:13">
      <c r="A325" s="250"/>
      <c r="B325" s="236" t="s">
        <v>158</v>
      </c>
      <c r="C325" s="250" t="s">
        <v>158</v>
      </c>
      <c r="D325" s="251"/>
      <c r="E325" s="251"/>
      <c r="F325" s="251"/>
      <c r="G325" s="251"/>
      <c r="H325" s="251"/>
      <c r="I325" s="251"/>
      <c r="J325" s="251"/>
      <c r="K325" s="251"/>
      <c r="L325" s="258"/>
      <c r="M325" s="266">
        <f t="shared" si="2"/>
        <v>0</v>
      </c>
    </row>
    <row r="326" spans="1:13">
      <c r="A326" s="242" t="s">
        <v>1519</v>
      </c>
      <c r="B326" s="236" t="s">
        <v>158</v>
      </c>
      <c r="C326" s="242" t="s">
        <v>1520</v>
      </c>
      <c r="D326" s="243"/>
      <c r="E326" s="244" t="s">
        <v>3468</v>
      </c>
      <c r="F326" s="245"/>
      <c r="G326" s="261">
        <v>1272.5</v>
      </c>
      <c r="H326" s="245"/>
      <c r="I326" s="244">
        <v>0</v>
      </c>
      <c r="J326" s="245"/>
      <c r="K326" s="244" t="s">
        <v>3703</v>
      </c>
      <c r="L326" s="258" t="e">
        <f>VLOOKUP(A326,#REF!,3,0)</f>
        <v>#REF!</v>
      </c>
      <c r="M326" s="266">
        <f t="shared" si="2"/>
        <v>1272.5</v>
      </c>
    </row>
    <row r="327" spans="1:13">
      <c r="A327" s="242" t="s">
        <v>1524</v>
      </c>
      <c r="B327" s="236" t="s">
        <v>158</v>
      </c>
      <c r="C327" s="242" t="s">
        <v>1525</v>
      </c>
      <c r="D327" s="243"/>
      <c r="E327" s="244" t="s">
        <v>3468</v>
      </c>
      <c r="F327" s="245"/>
      <c r="G327" s="261">
        <v>1272.5</v>
      </c>
      <c r="H327" s="245"/>
      <c r="I327" s="244">
        <v>0</v>
      </c>
      <c r="J327" s="245"/>
      <c r="K327" s="244" t="s">
        <v>3703</v>
      </c>
      <c r="L327" s="258" t="e">
        <f>VLOOKUP(A327,#REF!,3,0)</f>
        <v>#REF!</v>
      </c>
      <c r="M327" s="266">
        <f t="shared" si="2"/>
        <v>1272.5</v>
      </c>
    </row>
    <row r="328" spans="1:13">
      <c r="A328" s="242" t="s">
        <v>1526</v>
      </c>
      <c r="B328" s="236" t="s">
        <v>158</v>
      </c>
      <c r="C328" s="242" t="s">
        <v>1525</v>
      </c>
      <c r="D328" s="243"/>
      <c r="E328" s="244" t="s">
        <v>3468</v>
      </c>
      <c r="F328" s="245"/>
      <c r="G328" s="261">
        <v>1272.5</v>
      </c>
      <c r="H328" s="245"/>
      <c r="I328" s="244">
        <v>0</v>
      </c>
      <c r="J328" s="245"/>
      <c r="K328" s="244" t="s">
        <v>3703</v>
      </c>
      <c r="L328" s="258" t="e">
        <f>VLOOKUP(A328,#REF!,3,0)</f>
        <v>#REF!</v>
      </c>
      <c r="M328" s="266">
        <f t="shared" si="2"/>
        <v>1272.5</v>
      </c>
    </row>
    <row r="329" spans="1:13">
      <c r="A329" s="242" t="s">
        <v>1527</v>
      </c>
      <c r="B329" s="236" t="s">
        <v>158</v>
      </c>
      <c r="C329" s="242" t="s">
        <v>1528</v>
      </c>
      <c r="D329" s="243"/>
      <c r="E329" s="244" t="s">
        <v>3468</v>
      </c>
      <c r="F329" s="245"/>
      <c r="G329" s="261">
        <v>1272.5</v>
      </c>
      <c r="H329" s="245"/>
      <c r="I329" s="244">
        <v>0</v>
      </c>
      <c r="J329" s="245"/>
      <c r="K329" s="244" t="s">
        <v>3703</v>
      </c>
      <c r="L329" s="258" t="e">
        <f>VLOOKUP(A329,#REF!,3,0)</f>
        <v>#REF!</v>
      </c>
      <c r="M329" s="266">
        <f t="shared" si="2"/>
        <v>1272.5</v>
      </c>
    </row>
    <row r="330" spans="1:13">
      <c r="A330" s="246" t="s">
        <v>1532</v>
      </c>
      <c r="B330" s="236" t="s">
        <v>158</v>
      </c>
      <c r="C330" s="246" t="s">
        <v>1533</v>
      </c>
      <c r="D330" s="247"/>
      <c r="E330" s="248" t="s">
        <v>3469</v>
      </c>
      <c r="F330" s="249"/>
      <c r="G330" s="262">
        <v>1272.5</v>
      </c>
      <c r="H330" s="249"/>
      <c r="I330" s="248">
        <v>0</v>
      </c>
      <c r="J330" s="249"/>
      <c r="K330" s="248" t="s">
        <v>3704</v>
      </c>
      <c r="L330" s="258" t="e">
        <f>VLOOKUP(A330,#REF!,3,0)</f>
        <v>#REF!</v>
      </c>
      <c r="M330" s="266">
        <f t="shared" si="2"/>
        <v>1272.5</v>
      </c>
    </row>
    <row r="331" spans="1:13">
      <c r="A331" s="246" t="s">
        <v>1535</v>
      </c>
      <c r="B331" s="236" t="s">
        <v>158</v>
      </c>
      <c r="C331" s="246" t="s">
        <v>1536</v>
      </c>
      <c r="D331" s="247"/>
      <c r="E331" s="248" t="s">
        <v>3470</v>
      </c>
      <c r="F331" s="249"/>
      <c r="G331" s="248">
        <v>0</v>
      </c>
      <c r="H331" s="249"/>
      <c r="I331" s="248">
        <v>0</v>
      </c>
      <c r="J331" s="249"/>
      <c r="K331" s="248" t="s">
        <v>3470</v>
      </c>
      <c r="L331" s="294" t="s">
        <v>156</v>
      </c>
      <c r="M331" s="266">
        <f t="shared" si="2"/>
        <v>0</v>
      </c>
    </row>
    <row r="332" spans="1:13">
      <c r="A332" s="250"/>
      <c r="B332" s="236" t="s">
        <v>158</v>
      </c>
      <c r="C332" s="250" t="s">
        <v>158</v>
      </c>
      <c r="D332" s="251"/>
      <c r="E332" s="251"/>
      <c r="F332" s="251"/>
      <c r="G332" s="251"/>
      <c r="H332" s="251"/>
      <c r="I332" s="251"/>
      <c r="J332" s="251"/>
      <c r="K332" s="251"/>
      <c r="L332" s="258"/>
      <c r="M332" s="266">
        <f t="shared" si="2"/>
        <v>0</v>
      </c>
    </row>
    <row r="333" spans="1:13">
      <c r="A333" s="242" t="s">
        <v>1542</v>
      </c>
      <c r="B333" s="236" t="s">
        <v>158</v>
      </c>
      <c r="C333" s="242" t="s">
        <v>1543</v>
      </c>
      <c r="D333" s="243"/>
      <c r="E333" s="244" t="s">
        <v>3471</v>
      </c>
      <c r="F333" s="245"/>
      <c r="G333" s="261">
        <v>3994.7</v>
      </c>
      <c r="H333" s="245"/>
      <c r="I333" s="244">
        <v>0</v>
      </c>
      <c r="J333" s="245"/>
      <c r="K333" s="244" t="s">
        <v>3705</v>
      </c>
      <c r="L333" s="258" t="e">
        <f>VLOOKUP(A333,#REF!,3,0)</f>
        <v>#REF!</v>
      </c>
      <c r="M333" s="266">
        <f t="shared" si="2"/>
        <v>3994.7</v>
      </c>
    </row>
    <row r="334" spans="1:13">
      <c r="A334" s="242" t="s">
        <v>1547</v>
      </c>
      <c r="B334" s="236" t="s">
        <v>158</v>
      </c>
      <c r="C334" s="242" t="s">
        <v>1543</v>
      </c>
      <c r="D334" s="243"/>
      <c r="E334" s="244" t="s">
        <v>3471</v>
      </c>
      <c r="F334" s="245"/>
      <c r="G334" s="261">
        <v>3994.7</v>
      </c>
      <c r="H334" s="245"/>
      <c r="I334" s="244">
        <v>0</v>
      </c>
      <c r="J334" s="245"/>
      <c r="K334" s="244" t="s">
        <v>3705</v>
      </c>
      <c r="L334" s="258" t="e">
        <f>VLOOKUP(A334,#REF!,3,0)</f>
        <v>#REF!</v>
      </c>
      <c r="M334" s="266">
        <f t="shared" si="2"/>
        <v>3994.7</v>
      </c>
    </row>
    <row r="335" spans="1:13">
      <c r="A335" s="242" t="s">
        <v>1548</v>
      </c>
      <c r="B335" s="236" t="s">
        <v>158</v>
      </c>
      <c r="C335" s="242" t="s">
        <v>1543</v>
      </c>
      <c r="D335" s="243"/>
      <c r="E335" s="244" t="s">
        <v>3471</v>
      </c>
      <c r="F335" s="245"/>
      <c r="G335" s="261">
        <v>3994.7</v>
      </c>
      <c r="H335" s="245"/>
      <c r="I335" s="244">
        <v>0</v>
      </c>
      <c r="J335" s="245"/>
      <c r="K335" s="244" t="s">
        <v>3705</v>
      </c>
      <c r="L335" s="258" t="e">
        <f>VLOOKUP(A335,#REF!,3,0)</f>
        <v>#REF!</v>
      </c>
      <c r="M335" s="266">
        <f t="shared" si="2"/>
        <v>3994.7</v>
      </c>
    </row>
    <row r="336" spans="1:13">
      <c r="A336" s="242" t="s">
        <v>1549</v>
      </c>
      <c r="B336" s="236" t="s">
        <v>158</v>
      </c>
      <c r="C336" s="242" t="s">
        <v>1550</v>
      </c>
      <c r="D336" s="243"/>
      <c r="E336" s="244" t="s">
        <v>3472</v>
      </c>
      <c r="F336" s="245"/>
      <c r="G336" s="261">
        <v>2350</v>
      </c>
      <c r="H336" s="245"/>
      <c r="I336" s="244">
        <v>0</v>
      </c>
      <c r="J336" s="245"/>
      <c r="K336" s="244" t="s">
        <v>3706</v>
      </c>
      <c r="L336" s="258" t="e">
        <f>VLOOKUP(A336,#REF!,3,0)</f>
        <v>#REF!</v>
      </c>
      <c r="M336" s="266">
        <f t="shared" si="2"/>
        <v>2350</v>
      </c>
    </row>
    <row r="337" spans="1:13">
      <c r="A337" s="246" t="s">
        <v>1553</v>
      </c>
      <c r="B337" s="236" t="s">
        <v>158</v>
      </c>
      <c r="C337" s="246" t="s">
        <v>1554</v>
      </c>
      <c r="D337" s="247"/>
      <c r="E337" s="248" t="s">
        <v>3472</v>
      </c>
      <c r="F337" s="249"/>
      <c r="G337" s="262">
        <v>1750</v>
      </c>
      <c r="H337" s="249"/>
      <c r="I337" s="248">
        <v>0</v>
      </c>
      <c r="J337" s="249"/>
      <c r="K337" s="248" t="s">
        <v>3707</v>
      </c>
      <c r="L337" s="258" t="e">
        <f>VLOOKUP(A337,#REF!,3,0)</f>
        <v>#REF!</v>
      </c>
      <c r="M337" s="266">
        <f t="shared" si="2"/>
        <v>1750</v>
      </c>
    </row>
    <row r="338" spans="1:13">
      <c r="A338" s="246" t="s">
        <v>3708</v>
      </c>
      <c r="B338" s="236" t="s">
        <v>158</v>
      </c>
      <c r="C338" s="246" t="s">
        <v>3709</v>
      </c>
      <c r="D338" s="247"/>
      <c r="E338" s="248" t="s">
        <v>290</v>
      </c>
      <c r="F338" s="249"/>
      <c r="G338" s="248">
        <v>600</v>
      </c>
      <c r="H338" s="249"/>
      <c r="I338" s="248">
        <v>0</v>
      </c>
      <c r="J338" s="249"/>
      <c r="K338" s="248" t="s">
        <v>3710</v>
      </c>
      <c r="L338" s="258" t="e">
        <f>VLOOKUP(A338,#REF!,3,0)</f>
        <v>#REF!</v>
      </c>
      <c r="M338" s="266">
        <f t="shared" ref="M338:M400" si="3">G338-I338</f>
        <v>600</v>
      </c>
    </row>
    <row r="339" spans="1:13">
      <c r="A339" s="250"/>
      <c r="B339" s="236" t="s">
        <v>158</v>
      </c>
      <c r="C339" s="250" t="s">
        <v>158</v>
      </c>
      <c r="D339" s="251"/>
      <c r="E339" s="251"/>
      <c r="F339" s="251"/>
      <c r="G339" s="251"/>
      <c r="H339" s="251"/>
      <c r="I339" s="251"/>
      <c r="J339" s="251"/>
      <c r="K339" s="251"/>
      <c r="L339" s="258"/>
      <c r="M339" s="266">
        <f t="shared" si="3"/>
        <v>0</v>
      </c>
    </row>
    <row r="340" spans="1:13">
      <c r="A340" s="242" t="s">
        <v>1555</v>
      </c>
      <c r="B340" s="236" t="s">
        <v>158</v>
      </c>
      <c r="C340" s="242" t="s">
        <v>1556</v>
      </c>
      <c r="D340" s="243"/>
      <c r="E340" s="244" t="s">
        <v>3473</v>
      </c>
      <c r="F340" s="245"/>
      <c r="G340" s="261">
        <v>1644.7</v>
      </c>
      <c r="H340" s="245"/>
      <c r="I340" s="244">
        <v>0</v>
      </c>
      <c r="J340" s="245"/>
      <c r="K340" s="244" t="s">
        <v>3711</v>
      </c>
      <c r="L340" s="258" t="e">
        <f>VLOOKUP(A340,#REF!,3,0)</f>
        <v>#REF!</v>
      </c>
      <c r="M340" s="266">
        <f t="shared" si="3"/>
        <v>1644.7</v>
      </c>
    </row>
    <row r="341" spans="1:13">
      <c r="A341" s="246" t="s">
        <v>1558</v>
      </c>
      <c r="B341" s="236" t="s">
        <v>158</v>
      </c>
      <c r="C341" s="246" t="s">
        <v>1559</v>
      </c>
      <c r="D341" s="247"/>
      <c r="E341" s="248" t="s">
        <v>3473</v>
      </c>
      <c r="F341" s="249"/>
      <c r="G341" s="262">
        <v>1644.7</v>
      </c>
      <c r="H341" s="249"/>
      <c r="I341" s="248">
        <v>0</v>
      </c>
      <c r="J341" s="249"/>
      <c r="K341" s="248" t="s">
        <v>3711</v>
      </c>
      <c r="L341" s="258" t="e">
        <f>VLOOKUP(A341,#REF!,3,0)</f>
        <v>#REF!</v>
      </c>
      <c r="M341" s="266">
        <f t="shared" si="3"/>
        <v>1644.7</v>
      </c>
    </row>
    <row r="342" spans="1:13">
      <c r="A342" s="250"/>
      <c r="B342" s="236" t="s">
        <v>158</v>
      </c>
      <c r="C342" s="250" t="s">
        <v>158</v>
      </c>
      <c r="D342" s="251"/>
      <c r="E342" s="251"/>
      <c r="F342" s="251"/>
      <c r="G342" s="251"/>
      <c r="H342" s="251"/>
      <c r="I342" s="251"/>
      <c r="J342" s="251"/>
      <c r="K342" s="251"/>
      <c r="L342" s="258"/>
      <c r="M342" s="266">
        <f t="shared" si="3"/>
        <v>0</v>
      </c>
    </row>
    <row r="343" spans="1:13">
      <c r="A343" s="242" t="s">
        <v>1560</v>
      </c>
      <c r="B343" s="236" t="s">
        <v>158</v>
      </c>
      <c r="C343" s="242" t="s">
        <v>3474</v>
      </c>
      <c r="D343" s="243"/>
      <c r="E343" s="244" t="s">
        <v>3475</v>
      </c>
      <c r="F343" s="245"/>
      <c r="G343" s="261">
        <v>173495.15</v>
      </c>
      <c r="H343" s="245"/>
      <c r="I343" s="244">
        <v>0</v>
      </c>
      <c r="J343" s="245"/>
      <c r="K343" s="244" t="s">
        <v>3712</v>
      </c>
      <c r="L343" s="258" t="e">
        <f>VLOOKUP(A343,#REF!,3,0)</f>
        <v>#REF!</v>
      </c>
      <c r="M343" s="266">
        <f t="shared" si="3"/>
        <v>173495.15</v>
      </c>
    </row>
    <row r="344" spans="1:13">
      <c r="A344" s="242" t="s">
        <v>1566</v>
      </c>
      <c r="B344" s="236" t="s">
        <v>158</v>
      </c>
      <c r="C344" s="242" t="s">
        <v>3474</v>
      </c>
      <c r="D344" s="243"/>
      <c r="E344" s="244" t="s">
        <v>3475</v>
      </c>
      <c r="F344" s="245"/>
      <c r="G344" s="261">
        <v>173495.15</v>
      </c>
      <c r="H344" s="245"/>
      <c r="I344" s="244">
        <v>0</v>
      </c>
      <c r="J344" s="245"/>
      <c r="K344" s="244" t="s">
        <v>3712</v>
      </c>
      <c r="L344" s="258" t="e">
        <f>VLOOKUP(A344,#REF!,3,0)</f>
        <v>#REF!</v>
      </c>
      <c r="M344" s="266">
        <f t="shared" si="3"/>
        <v>173495.15</v>
      </c>
    </row>
    <row r="345" spans="1:13">
      <c r="A345" s="242" t="s">
        <v>1567</v>
      </c>
      <c r="B345" s="236" t="s">
        <v>158</v>
      </c>
      <c r="C345" s="242" t="s">
        <v>3474</v>
      </c>
      <c r="D345" s="243"/>
      <c r="E345" s="244" t="s">
        <v>3476</v>
      </c>
      <c r="F345" s="245"/>
      <c r="G345" s="261">
        <v>171667.11</v>
      </c>
      <c r="H345" s="245"/>
      <c r="I345" s="244">
        <v>0</v>
      </c>
      <c r="J345" s="245"/>
      <c r="K345" s="244" t="s">
        <v>3713</v>
      </c>
      <c r="L345" s="258" t="e">
        <f>VLOOKUP(A345,#REF!,3,0)</f>
        <v>#REF!</v>
      </c>
      <c r="M345" s="266">
        <f t="shared" si="3"/>
        <v>171667.11</v>
      </c>
    </row>
    <row r="346" spans="1:13">
      <c r="A346" s="242" t="s">
        <v>1571</v>
      </c>
      <c r="B346" s="236" t="s">
        <v>158</v>
      </c>
      <c r="C346" s="242" t="s">
        <v>3474</v>
      </c>
      <c r="D346" s="243"/>
      <c r="E346" s="244" t="s">
        <v>3476</v>
      </c>
      <c r="F346" s="245"/>
      <c r="G346" s="261">
        <v>171667.11</v>
      </c>
      <c r="H346" s="245"/>
      <c r="I346" s="244">
        <v>0</v>
      </c>
      <c r="J346" s="245"/>
      <c r="K346" s="244" t="s">
        <v>3713</v>
      </c>
      <c r="L346" s="258" t="e">
        <f>VLOOKUP(A346,#REF!,3,0)</f>
        <v>#REF!</v>
      </c>
      <c r="M346" s="266">
        <f t="shared" si="3"/>
        <v>171667.11</v>
      </c>
    </row>
    <row r="347" spans="1:13">
      <c r="A347" s="246" t="s">
        <v>1586</v>
      </c>
      <c r="B347" s="236" t="s">
        <v>158</v>
      </c>
      <c r="C347" s="246" t="s">
        <v>1587</v>
      </c>
      <c r="D347" s="247"/>
      <c r="E347" s="248" t="s">
        <v>3477</v>
      </c>
      <c r="F347" s="249"/>
      <c r="G347" s="248">
        <v>0</v>
      </c>
      <c r="H347" s="249"/>
      <c r="I347" s="248">
        <v>0</v>
      </c>
      <c r="J347" s="249"/>
      <c r="K347" s="248" t="s">
        <v>3477</v>
      </c>
      <c r="L347" s="258" t="e">
        <f>VLOOKUP(A347,#REF!,3,0)</f>
        <v>#REF!</v>
      </c>
      <c r="M347" s="266">
        <f t="shared" si="3"/>
        <v>0</v>
      </c>
    </row>
    <row r="348" spans="1:13">
      <c r="A348" s="246" t="s">
        <v>1599</v>
      </c>
      <c r="B348" s="236" t="s">
        <v>158</v>
      </c>
      <c r="C348" s="246" t="s">
        <v>1600</v>
      </c>
      <c r="D348" s="247"/>
      <c r="E348" s="248" t="s">
        <v>290</v>
      </c>
      <c r="F348" s="249"/>
      <c r="G348" s="262">
        <v>1140</v>
      </c>
      <c r="H348" s="249"/>
      <c r="I348" s="248">
        <v>0</v>
      </c>
      <c r="J348" s="249"/>
      <c r="K348" s="248" t="s">
        <v>3714</v>
      </c>
      <c r="L348" s="258" t="e">
        <f>VLOOKUP(A348,#REF!,3,0)</f>
        <v>#REF!</v>
      </c>
      <c r="M348" s="266">
        <f t="shared" si="3"/>
        <v>1140</v>
      </c>
    </row>
    <row r="349" spans="1:13">
      <c r="A349" s="246" t="s">
        <v>1930</v>
      </c>
      <c r="B349" s="236" t="s">
        <v>158</v>
      </c>
      <c r="C349" s="246" t="s">
        <v>1931</v>
      </c>
      <c r="D349" s="247"/>
      <c r="E349" s="248" t="s">
        <v>290</v>
      </c>
      <c r="F349" s="249"/>
      <c r="G349" s="248">
        <v>223.71</v>
      </c>
      <c r="H349" s="249"/>
      <c r="I349" s="248">
        <v>0</v>
      </c>
      <c r="J349" s="249"/>
      <c r="K349" s="248" t="s">
        <v>3715</v>
      </c>
      <c r="L349" s="258" t="e">
        <f>VLOOKUP(A349,#REF!,3,0)</f>
        <v>#REF!</v>
      </c>
      <c r="M349" s="266">
        <f t="shared" si="3"/>
        <v>223.71</v>
      </c>
    </row>
    <row r="350" spans="1:13">
      <c r="A350" s="238" t="s">
        <v>257</v>
      </c>
      <c r="B350" s="238" t="s">
        <v>258</v>
      </c>
      <c r="C350" s="239"/>
      <c r="D350" s="239"/>
      <c r="E350" s="240" t="s">
        <v>259</v>
      </c>
      <c r="F350" s="241"/>
      <c r="G350" s="240" t="s">
        <v>260</v>
      </c>
      <c r="H350" s="241"/>
      <c r="I350" s="240" t="s">
        <v>261</v>
      </c>
      <c r="J350" s="241"/>
      <c r="K350" s="240" t="s">
        <v>262</v>
      </c>
      <c r="L350" s="258" t="e">
        <f>VLOOKUP(A350,#REF!,3,0)</f>
        <v>#REF!</v>
      </c>
      <c r="M350" s="266" t="e">
        <f t="shared" si="3"/>
        <v>#VALUE!</v>
      </c>
    </row>
    <row r="351" spans="1:13">
      <c r="A351" s="246" t="s">
        <v>1607</v>
      </c>
      <c r="B351" s="236" t="s">
        <v>158</v>
      </c>
      <c r="C351" s="246" t="s">
        <v>1608</v>
      </c>
      <c r="D351" s="247"/>
      <c r="E351" s="248" t="s">
        <v>290</v>
      </c>
      <c r="F351" s="249"/>
      <c r="G351" s="262">
        <v>50000</v>
      </c>
      <c r="H351" s="249"/>
      <c r="I351" s="248">
        <v>0</v>
      </c>
      <c r="J351" s="249"/>
      <c r="K351" s="248" t="s">
        <v>3716</v>
      </c>
      <c r="L351" s="258" t="e">
        <f>VLOOKUP(A351,#REF!,3,0)</f>
        <v>#REF!</v>
      </c>
      <c r="M351" s="266">
        <f t="shared" si="3"/>
        <v>50000</v>
      </c>
    </row>
    <row r="352" spans="1:13">
      <c r="A352" s="246" t="s">
        <v>1610</v>
      </c>
      <c r="B352" s="236" t="s">
        <v>158</v>
      </c>
      <c r="C352" s="246" t="s">
        <v>1611</v>
      </c>
      <c r="D352" s="247"/>
      <c r="E352" s="248" t="s">
        <v>290</v>
      </c>
      <c r="F352" s="249"/>
      <c r="G352" s="262">
        <v>65000</v>
      </c>
      <c r="H352" s="249"/>
      <c r="I352" s="248">
        <v>0</v>
      </c>
      <c r="J352" s="249"/>
      <c r="K352" s="248" t="s">
        <v>3717</v>
      </c>
      <c r="L352" s="258" t="e">
        <f>VLOOKUP(A352,#REF!,3,0)</f>
        <v>#REF!</v>
      </c>
      <c r="M352" s="266">
        <f t="shared" si="3"/>
        <v>65000</v>
      </c>
    </row>
    <row r="353" spans="1:13">
      <c r="A353" s="246" t="s">
        <v>1627</v>
      </c>
      <c r="B353" s="236" t="s">
        <v>158</v>
      </c>
      <c r="C353" s="246" t="s">
        <v>1628</v>
      </c>
      <c r="D353" s="247"/>
      <c r="E353" s="248" t="s">
        <v>290</v>
      </c>
      <c r="F353" s="249"/>
      <c r="G353" s="248">
        <v>500.04</v>
      </c>
      <c r="H353" s="249"/>
      <c r="I353" s="248">
        <v>0</v>
      </c>
      <c r="J353" s="249"/>
      <c r="K353" s="248" t="s">
        <v>3718</v>
      </c>
      <c r="L353" s="258" t="e">
        <f>VLOOKUP(A353,#REF!,3,0)</f>
        <v>#REF!</v>
      </c>
      <c r="M353" s="266">
        <f t="shared" si="3"/>
        <v>500.04</v>
      </c>
    </row>
    <row r="354" spans="1:13">
      <c r="A354" s="246" t="s">
        <v>1635</v>
      </c>
      <c r="B354" s="236" t="s">
        <v>158</v>
      </c>
      <c r="C354" s="246" t="s">
        <v>1636</v>
      </c>
      <c r="D354" s="247"/>
      <c r="E354" s="248" t="s">
        <v>290</v>
      </c>
      <c r="F354" s="249"/>
      <c r="G354" s="248">
        <v>611.1</v>
      </c>
      <c r="H354" s="249"/>
      <c r="I354" s="248">
        <v>0</v>
      </c>
      <c r="J354" s="249"/>
      <c r="K354" s="248" t="s">
        <v>3719</v>
      </c>
      <c r="L354" s="258" t="e">
        <f>VLOOKUP(A354,#REF!,3,0)</f>
        <v>#REF!</v>
      </c>
      <c r="M354" s="266">
        <f t="shared" si="3"/>
        <v>611.1</v>
      </c>
    </row>
    <row r="355" spans="1:13">
      <c r="A355" s="246" t="s">
        <v>1643</v>
      </c>
      <c r="B355" s="236" t="s">
        <v>158</v>
      </c>
      <c r="C355" s="246" t="s">
        <v>1644</v>
      </c>
      <c r="D355" s="247"/>
      <c r="E355" s="248" t="s">
        <v>3478</v>
      </c>
      <c r="F355" s="249"/>
      <c r="G355" s="248">
        <v>0</v>
      </c>
      <c r="H355" s="249"/>
      <c r="I355" s="248">
        <v>0</v>
      </c>
      <c r="J355" s="249"/>
      <c r="K355" s="248" t="s">
        <v>3478</v>
      </c>
      <c r="L355" s="258" t="e">
        <f>VLOOKUP(A355,#REF!,3,0)</f>
        <v>#REF!</v>
      </c>
      <c r="M355" s="266">
        <f t="shared" si="3"/>
        <v>0</v>
      </c>
    </row>
    <row r="356" spans="1:13">
      <c r="A356" s="246" t="s">
        <v>1652</v>
      </c>
      <c r="B356" s="236" t="s">
        <v>158</v>
      </c>
      <c r="C356" s="246" t="s">
        <v>1653</v>
      </c>
      <c r="D356" s="247"/>
      <c r="E356" s="248" t="s">
        <v>2418</v>
      </c>
      <c r="F356" s="249"/>
      <c r="G356" s="248">
        <v>0</v>
      </c>
      <c r="H356" s="249"/>
      <c r="I356" s="248">
        <v>0</v>
      </c>
      <c r="J356" s="249"/>
      <c r="K356" s="248" t="s">
        <v>2418</v>
      </c>
      <c r="L356" s="258" t="e">
        <f>VLOOKUP(A356,#REF!,3,0)</f>
        <v>#REF!</v>
      </c>
      <c r="M356" s="266">
        <f t="shared" si="3"/>
        <v>0</v>
      </c>
    </row>
    <row r="357" spans="1:13">
      <c r="A357" s="246" t="s">
        <v>1657</v>
      </c>
      <c r="B357" s="236" t="s">
        <v>158</v>
      </c>
      <c r="C357" s="246" t="s">
        <v>1658</v>
      </c>
      <c r="D357" s="247"/>
      <c r="E357" s="248" t="s">
        <v>290</v>
      </c>
      <c r="F357" s="249"/>
      <c r="G357" s="262">
        <v>6352.36</v>
      </c>
      <c r="H357" s="249"/>
      <c r="I357" s="248">
        <v>0</v>
      </c>
      <c r="J357" s="249"/>
      <c r="K357" s="248" t="s">
        <v>3720</v>
      </c>
      <c r="L357" s="258" t="e">
        <f>VLOOKUP(A357,#REF!,3,0)</f>
        <v>#REF!</v>
      </c>
      <c r="M357" s="266">
        <f t="shared" si="3"/>
        <v>6352.36</v>
      </c>
    </row>
    <row r="358" spans="1:13">
      <c r="A358" s="246" t="s">
        <v>3721</v>
      </c>
      <c r="B358" s="236" t="s">
        <v>158</v>
      </c>
      <c r="C358" s="246" t="s">
        <v>3722</v>
      </c>
      <c r="D358" s="247"/>
      <c r="E358" s="248" t="s">
        <v>290</v>
      </c>
      <c r="F358" s="249"/>
      <c r="G358" s="262">
        <v>2750</v>
      </c>
      <c r="H358" s="249"/>
      <c r="I358" s="248">
        <v>0</v>
      </c>
      <c r="J358" s="249"/>
      <c r="K358" s="248" t="s">
        <v>3723</v>
      </c>
      <c r="L358" s="258" t="e">
        <f>VLOOKUP(A358,#REF!,3,0)</f>
        <v>#REF!</v>
      </c>
      <c r="M358" s="266">
        <f t="shared" si="3"/>
        <v>2750</v>
      </c>
    </row>
    <row r="359" spans="1:13">
      <c r="A359" s="246" t="s">
        <v>1677</v>
      </c>
      <c r="B359" s="236" t="s">
        <v>158</v>
      </c>
      <c r="C359" s="246" t="s">
        <v>1678</v>
      </c>
      <c r="D359" s="247"/>
      <c r="E359" s="248" t="s">
        <v>290</v>
      </c>
      <c r="F359" s="249"/>
      <c r="G359" s="262">
        <v>2439.9</v>
      </c>
      <c r="H359" s="249"/>
      <c r="I359" s="248">
        <v>0</v>
      </c>
      <c r="J359" s="249"/>
      <c r="K359" s="248" t="s">
        <v>3724</v>
      </c>
      <c r="L359" s="258" t="e">
        <f>VLOOKUP(A359,#REF!,3,0)</f>
        <v>#REF!</v>
      </c>
      <c r="M359" s="266">
        <f t="shared" si="3"/>
        <v>2439.9</v>
      </c>
    </row>
    <row r="360" spans="1:13">
      <c r="A360" s="246" t="s">
        <v>1690</v>
      </c>
      <c r="B360" s="236" t="s">
        <v>158</v>
      </c>
      <c r="C360" s="246" t="s">
        <v>1691</v>
      </c>
      <c r="D360" s="247"/>
      <c r="E360" s="248" t="s">
        <v>3479</v>
      </c>
      <c r="F360" s="249"/>
      <c r="G360" s="262">
        <v>7650</v>
      </c>
      <c r="H360" s="249"/>
      <c r="I360" s="248">
        <v>0</v>
      </c>
      <c r="J360" s="249"/>
      <c r="K360" s="248" t="s">
        <v>3725</v>
      </c>
      <c r="L360" s="258" t="e">
        <f>VLOOKUP(A360,#REF!,3,0)</f>
        <v>#REF!</v>
      </c>
      <c r="M360" s="266">
        <f t="shared" si="3"/>
        <v>7650</v>
      </c>
    </row>
    <row r="361" spans="1:13">
      <c r="A361" s="246" t="s">
        <v>1699</v>
      </c>
      <c r="B361" s="236" t="s">
        <v>158</v>
      </c>
      <c r="C361" s="246" t="s">
        <v>1700</v>
      </c>
      <c r="D361" s="247"/>
      <c r="E361" s="248" t="s">
        <v>3480</v>
      </c>
      <c r="F361" s="249"/>
      <c r="G361" s="248">
        <v>0</v>
      </c>
      <c r="H361" s="249"/>
      <c r="I361" s="248">
        <v>0</v>
      </c>
      <c r="J361" s="249"/>
      <c r="K361" s="248" t="s">
        <v>3480</v>
      </c>
      <c r="L361" s="258" t="e">
        <f>VLOOKUP(A361,#REF!,3,0)</f>
        <v>#REF!</v>
      </c>
      <c r="M361" s="266">
        <f t="shared" si="3"/>
        <v>0</v>
      </c>
    </row>
    <row r="362" spans="1:13">
      <c r="A362" s="246" t="s">
        <v>3481</v>
      </c>
      <c r="B362" s="236" t="s">
        <v>158</v>
      </c>
      <c r="C362" s="246" t="s">
        <v>1491</v>
      </c>
      <c r="D362" s="247"/>
      <c r="E362" s="248" t="s">
        <v>3482</v>
      </c>
      <c r="F362" s="249"/>
      <c r="G362" s="248">
        <v>0</v>
      </c>
      <c r="H362" s="249"/>
      <c r="I362" s="248">
        <v>0</v>
      </c>
      <c r="J362" s="249"/>
      <c r="K362" s="248" t="s">
        <v>3482</v>
      </c>
      <c r="L362" s="258" t="e">
        <f>VLOOKUP(A362,#REF!,3,0)</f>
        <v>#REF!</v>
      </c>
      <c r="M362" s="266">
        <f t="shared" si="3"/>
        <v>0</v>
      </c>
    </row>
    <row r="363" spans="1:13">
      <c r="A363" s="246" t="s">
        <v>3726</v>
      </c>
      <c r="B363" s="236" t="s">
        <v>158</v>
      </c>
      <c r="C363" s="246" t="s">
        <v>3727</v>
      </c>
      <c r="D363" s="247"/>
      <c r="E363" s="248" t="s">
        <v>290</v>
      </c>
      <c r="F363" s="249"/>
      <c r="G363" s="262">
        <v>35000</v>
      </c>
      <c r="H363" s="249"/>
      <c r="I363" s="248">
        <v>0</v>
      </c>
      <c r="J363" s="249"/>
      <c r="K363" s="248" t="s">
        <v>3728</v>
      </c>
      <c r="L363" s="258" t="e">
        <f>VLOOKUP(A363,#REF!,3,0)</f>
        <v>#REF!</v>
      </c>
      <c r="M363" s="266">
        <f t="shared" si="3"/>
        <v>35000</v>
      </c>
    </row>
    <row r="364" spans="1:13">
      <c r="A364" s="246" t="s">
        <v>3483</v>
      </c>
      <c r="B364" s="236" t="s">
        <v>158</v>
      </c>
      <c r="C364" s="246" t="s">
        <v>3484</v>
      </c>
      <c r="D364" s="247"/>
      <c r="E364" s="248" t="s">
        <v>3485</v>
      </c>
      <c r="F364" s="249"/>
      <c r="G364" s="248">
        <v>0</v>
      </c>
      <c r="H364" s="249"/>
      <c r="I364" s="248">
        <v>0</v>
      </c>
      <c r="J364" s="249"/>
      <c r="K364" s="248" t="s">
        <v>3485</v>
      </c>
      <c r="L364" s="258" t="e">
        <f>VLOOKUP(A364,#REF!,3,0)</f>
        <v>#REF!</v>
      </c>
      <c r="M364" s="266">
        <f t="shared" si="3"/>
        <v>0</v>
      </c>
    </row>
    <row r="365" spans="1:13">
      <c r="A365" s="242"/>
      <c r="B365" s="236" t="s">
        <v>158</v>
      </c>
      <c r="C365" s="242" t="s">
        <v>158</v>
      </c>
      <c r="D365" s="243"/>
      <c r="E365" s="243"/>
      <c r="F365" s="243"/>
      <c r="G365" s="243"/>
      <c r="H365" s="243"/>
      <c r="I365" s="243"/>
      <c r="J365" s="243"/>
      <c r="K365" s="243"/>
      <c r="L365" s="258"/>
      <c r="M365" s="266">
        <f t="shared" si="3"/>
        <v>0</v>
      </c>
    </row>
    <row r="366" spans="1:13">
      <c r="A366" s="242" t="s">
        <v>1713</v>
      </c>
      <c r="B366" s="236" t="s">
        <v>158</v>
      </c>
      <c r="C366" s="242" t="s">
        <v>1714</v>
      </c>
      <c r="D366" s="243"/>
      <c r="E366" s="244" t="s">
        <v>290</v>
      </c>
      <c r="F366" s="245"/>
      <c r="G366" s="261">
        <v>1800</v>
      </c>
      <c r="H366" s="245"/>
      <c r="I366" s="244">
        <v>0</v>
      </c>
      <c r="J366" s="245"/>
      <c r="K366" s="244" t="s">
        <v>1352</v>
      </c>
      <c r="L366" s="258" t="e">
        <f>VLOOKUP(A366,#REF!,3,0)</f>
        <v>#REF!</v>
      </c>
      <c r="M366" s="266">
        <f t="shared" si="3"/>
        <v>1800</v>
      </c>
    </row>
    <row r="367" spans="1:13">
      <c r="A367" s="242" t="s">
        <v>1718</v>
      </c>
      <c r="B367" s="236" t="s">
        <v>158</v>
      </c>
      <c r="C367" s="242" t="s">
        <v>1714</v>
      </c>
      <c r="D367" s="243"/>
      <c r="E367" s="244" t="s">
        <v>290</v>
      </c>
      <c r="F367" s="245"/>
      <c r="G367" s="261">
        <v>1800</v>
      </c>
      <c r="H367" s="245"/>
      <c r="I367" s="244">
        <v>0</v>
      </c>
      <c r="J367" s="245"/>
      <c r="K367" s="244" t="s">
        <v>1352</v>
      </c>
      <c r="L367" s="258" t="e">
        <f>VLOOKUP(A367,#REF!,3,0)</f>
        <v>#REF!</v>
      </c>
      <c r="M367" s="266">
        <f t="shared" si="3"/>
        <v>1800</v>
      </c>
    </row>
    <row r="368" spans="1:13">
      <c r="A368" s="246" t="s">
        <v>1934</v>
      </c>
      <c r="B368" s="236" t="s">
        <v>158</v>
      </c>
      <c r="C368" s="246" t="s">
        <v>1708</v>
      </c>
      <c r="D368" s="247"/>
      <c r="E368" s="248" t="s">
        <v>290</v>
      </c>
      <c r="F368" s="249"/>
      <c r="G368" s="262">
        <v>1800</v>
      </c>
      <c r="H368" s="249"/>
      <c r="I368" s="248">
        <v>0</v>
      </c>
      <c r="J368" s="249"/>
      <c r="K368" s="248" t="s">
        <v>1352</v>
      </c>
      <c r="L368" s="258" t="e">
        <f>VLOOKUP(A368,#REF!,3,0)</f>
        <v>#REF!</v>
      </c>
      <c r="M368" s="266">
        <f t="shared" si="3"/>
        <v>1800</v>
      </c>
    </row>
    <row r="369" spans="1:13">
      <c r="A369" s="250"/>
      <c r="B369" s="236" t="s">
        <v>158</v>
      </c>
      <c r="C369" s="250" t="s">
        <v>158</v>
      </c>
      <c r="D369" s="251"/>
      <c r="E369" s="251"/>
      <c r="F369" s="251"/>
      <c r="G369" s="251"/>
      <c r="H369" s="251"/>
      <c r="I369" s="251"/>
      <c r="J369" s="251"/>
      <c r="K369" s="251"/>
      <c r="L369" s="258"/>
      <c r="M369" s="266">
        <f t="shared" si="3"/>
        <v>0</v>
      </c>
    </row>
    <row r="370" spans="1:13">
      <c r="A370" s="242" t="s">
        <v>1726</v>
      </c>
      <c r="B370" s="236" t="s">
        <v>158</v>
      </c>
      <c r="C370" s="242" t="s">
        <v>1727</v>
      </c>
      <c r="D370" s="243"/>
      <c r="E370" s="244" t="s">
        <v>3486</v>
      </c>
      <c r="F370" s="245"/>
      <c r="G370" s="244">
        <v>28.04</v>
      </c>
      <c r="H370" s="245"/>
      <c r="I370" s="244">
        <v>0</v>
      </c>
      <c r="J370" s="245"/>
      <c r="K370" s="244" t="s">
        <v>3729</v>
      </c>
      <c r="L370" s="258" t="e">
        <f>VLOOKUP(A370,#REF!,3,0)</f>
        <v>#REF!</v>
      </c>
      <c r="M370" s="266">
        <f t="shared" si="3"/>
        <v>28.04</v>
      </c>
    </row>
    <row r="371" spans="1:13">
      <c r="A371" s="242" t="s">
        <v>1731</v>
      </c>
      <c r="B371" s="236" t="s">
        <v>158</v>
      </c>
      <c r="C371" s="242" t="s">
        <v>1727</v>
      </c>
      <c r="D371" s="243"/>
      <c r="E371" s="244" t="s">
        <v>3486</v>
      </c>
      <c r="F371" s="245"/>
      <c r="G371" s="244">
        <v>28.04</v>
      </c>
      <c r="H371" s="245"/>
      <c r="I371" s="244">
        <v>0</v>
      </c>
      <c r="J371" s="245"/>
      <c r="K371" s="244" t="s">
        <v>3729</v>
      </c>
      <c r="L371" s="258" t="e">
        <f>VLOOKUP(A371,#REF!,3,0)</f>
        <v>#REF!</v>
      </c>
      <c r="M371" s="266">
        <f t="shared" si="3"/>
        <v>28.04</v>
      </c>
    </row>
    <row r="372" spans="1:13">
      <c r="A372" s="246" t="s">
        <v>1732</v>
      </c>
      <c r="B372" s="236" t="s">
        <v>158</v>
      </c>
      <c r="C372" s="246" t="s">
        <v>1733</v>
      </c>
      <c r="D372" s="247"/>
      <c r="E372" s="248" t="s">
        <v>3487</v>
      </c>
      <c r="F372" s="249"/>
      <c r="G372" s="248">
        <v>28.04</v>
      </c>
      <c r="H372" s="249"/>
      <c r="I372" s="248">
        <v>0</v>
      </c>
      <c r="J372" s="249"/>
      <c r="K372" s="248" t="s">
        <v>3730</v>
      </c>
      <c r="L372" s="258" t="e">
        <f>VLOOKUP(A372,#REF!,3,0)</f>
        <v>#REF!</v>
      </c>
      <c r="M372" s="266">
        <f t="shared" si="3"/>
        <v>28.04</v>
      </c>
    </row>
    <row r="373" spans="1:13">
      <c r="A373" s="246" t="s">
        <v>1737</v>
      </c>
      <c r="B373" s="236" t="s">
        <v>158</v>
      </c>
      <c r="C373" s="246" t="s">
        <v>1738</v>
      </c>
      <c r="D373" s="247"/>
      <c r="E373" s="248" t="s">
        <v>3488</v>
      </c>
      <c r="F373" s="249"/>
      <c r="G373" s="248">
        <v>0</v>
      </c>
      <c r="H373" s="249"/>
      <c r="I373" s="248">
        <v>0</v>
      </c>
      <c r="J373" s="249"/>
      <c r="K373" s="248" t="s">
        <v>3488</v>
      </c>
      <c r="L373" s="258" t="e">
        <f>VLOOKUP(A373,#REF!,3,0)</f>
        <v>#REF!</v>
      </c>
      <c r="M373" s="266">
        <f t="shared" si="3"/>
        <v>0</v>
      </c>
    </row>
    <row r="374" spans="1:13">
      <c r="A374" s="250"/>
      <c r="B374" s="236" t="s">
        <v>158</v>
      </c>
      <c r="C374" s="250" t="s">
        <v>158</v>
      </c>
      <c r="D374" s="251"/>
      <c r="E374" s="251"/>
      <c r="F374" s="251"/>
      <c r="G374" s="251"/>
      <c r="H374" s="251"/>
      <c r="I374" s="251"/>
      <c r="J374" s="251"/>
      <c r="K374" s="251"/>
      <c r="L374" s="258"/>
      <c r="M374" s="266">
        <f t="shared" si="3"/>
        <v>0</v>
      </c>
    </row>
    <row r="375" spans="1:13">
      <c r="A375" s="242" t="s">
        <v>3489</v>
      </c>
      <c r="B375" s="236" t="s">
        <v>158</v>
      </c>
      <c r="C375" s="242" t="s">
        <v>3490</v>
      </c>
      <c r="D375" s="243"/>
      <c r="E375" s="244" t="s">
        <v>3491</v>
      </c>
      <c r="F375" s="245"/>
      <c r="G375" s="244">
        <v>735.84</v>
      </c>
      <c r="H375" s="245"/>
      <c r="I375" s="244">
        <v>0</v>
      </c>
      <c r="J375" s="245"/>
      <c r="K375" s="244" t="s">
        <v>3731</v>
      </c>
      <c r="L375" s="258" t="e">
        <f>VLOOKUP(A375,#REF!,3,0)</f>
        <v>#REF!</v>
      </c>
      <c r="M375" s="266">
        <f t="shared" si="3"/>
        <v>735.84</v>
      </c>
    </row>
    <row r="376" spans="1:13">
      <c r="A376" s="242" t="s">
        <v>3492</v>
      </c>
      <c r="B376" s="236" t="s">
        <v>158</v>
      </c>
      <c r="C376" s="242" t="s">
        <v>3490</v>
      </c>
      <c r="D376" s="243"/>
      <c r="E376" s="244" t="s">
        <v>3491</v>
      </c>
      <c r="F376" s="245"/>
      <c r="G376" s="244">
        <v>735.84</v>
      </c>
      <c r="H376" s="245"/>
      <c r="I376" s="244">
        <v>0</v>
      </c>
      <c r="J376" s="245"/>
      <c r="K376" s="244" t="s">
        <v>3731</v>
      </c>
      <c r="L376" s="258" t="e">
        <f>VLOOKUP(A376,#REF!,3,0)</f>
        <v>#REF!</v>
      </c>
      <c r="M376" s="266">
        <f t="shared" si="3"/>
        <v>735.84</v>
      </c>
    </row>
    <row r="377" spans="1:13">
      <c r="A377" s="242" t="s">
        <v>3493</v>
      </c>
      <c r="B377" s="236" t="s">
        <v>158</v>
      </c>
      <c r="C377" s="242" t="s">
        <v>1727</v>
      </c>
      <c r="D377" s="243"/>
      <c r="E377" s="244" t="s">
        <v>3491</v>
      </c>
      <c r="F377" s="245"/>
      <c r="G377" s="244">
        <v>735.84</v>
      </c>
      <c r="H377" s="245"/>
      <c r="I377" s="244">
        <v>0</v>
      </c>
      <c r="J377" s="245"/>
      <c r="K377" s="244" t="s">
        <v>3731</v>
      </c>
      <c r="L377" s="258" t="e">
        <f>VLOOKUP(A377,#REF!,3,0)</f>
        <v>#REF!</v>
      </c>
      <c r="M377" s="266">
        <f t="shared" si="3"/>
        <v>735.84</v>
      </c>
    </row>
    <row r="378" spans="1:13">
      <c r="A378" s="242" t="s">
        <v>3494</v>
      </c>
      <c r="B378" s="236" t="s">
        <v>158</v>
      </c>
      <c r="C378" s="242" t="s">
        <v>1727</v>
      </c>
      <c r="D378" s="243"/>
      <c r="E378" s="244" t="s">
        <v>3491</v>
      </c>
      <c r="F378" s="245"/>
      <c r="G378" s="244">
        <v>735.84</v>
      </c>
      <c r="H378" s="245"/>
      <c r="I378" s="244">
        <v>0</v>
      </c>
      <c r="J378" s="245"/>
      <c r="K378" s="244" t="s">
        <v>3731</v>
      </c>
      <c r="L378" s="258" t="e">
        <f>VLOOKUP(A378,#REF!,3,0)</f>
        <v>#REF!</v>
      </c>
      <c r="M378" s="266">
        <f t="shared" si="3"/>
        <v>735.84</v>
      </c>
    </row>
    <row r="379" spans="1:13">
      <c r="A379" s="246" t="s">
        <v>3495</v>
      </c>
      <c r="B379" s="236" t="s">
        <v>158</v>
      </c>
      <c r="C379" s="246" t="s">
        <v>1733</v>
      </c>
      <c r="D379" s="247"/>
      <c r="E379" s="248" t="s">
        <v>3491</v>
      </c>
      <c r="F379" s="249"/>
      <c r="G379" s="248">
        <v>735.84</v>
      </c>
      <c r="H379" s="249"/>
      <c r="I379" s="248">
        <v>0</v>
      </c>
      <c r="J379" s="249"/>
      <c r="K379" s="248" t="s">
        <v>3731</v>
      </c>
      <c r="L379" s="258" t="e">
        <f>VLOOKUP(A379,#REF!,3,0)</f>
        <v>#REF!</v>
      </c>
      <c r="M379" s="266">
        <f t="shared" si="3"/>
        <v>735.84</v>
      </c>
    </row>
    <row r="380" spans="1:13">
      <c r="A380" s="250"/>
      <c r="B380" s="236" t="s">
        <v>158</v>
      </c>
      <c r="C380" s="250" t="s">
        <v>158</v>
      </c>
      <c r="D380" s="251"/>
      <c r="E380" s="251"/>
      <c r="F380" s="251"/>
      <c r="G380" s="251"/>
      <c r="H380" s="251"/>
      <c r="I380" s="251"/>
      <c r="J380" s="251"/>
      <c r="K380" s="251"/>
      <c r="L380" s="258"/>
      <c r="M380" s="266">
        <f t="shared" si="3"/>
        <v>0</v>
      </c>
    </row>
    <row r="381" spans="1:13">
      <c r="A381" s="242" t="s">
        <v>1744</v>
      </c>
      <c r="B381" s="236" t="s">
        <v>158</v>
      </c>
      <c r="C381" s="242" t="s">
        <v>1745</v>
      </c>
      <c r="D381" s="243"/>
      <c r="E381" s="244" t="s">
        <v>3496</v>
      </c>
      <c r="F381" s="245"/>
      <c r="G381" s="261">
        <v>16233</v>
      </c>
      <c r="H381" s="245"/>
      <c r="I381" s="244">
        <v>0</v>
      </c>
      <c r="J381" s="245"/>
      <c r="K381" s="244" t="s">
        <v>3732</v>
      </c>
      <c r="L381" s="258" t="e">
        <f>VLOOKUP(A381,#REF!,3,0)</f>
        <v>#REF!</v>
      </c>
      <c r="M381" s="266">
        <f t="shared" si="3"/>
        <v>16233</v>
      </c>
    </row>
    <row r="382" spans="1:13">
      <c r="A382" s="242" t="s">
        <v>1748</v>
      </c>
      <c r="B382" s="236" t="s">
        <v>158</v>
      </c>
      <c r="C382" s="242" t="s">
        <v>1745</v>
      </c>
      <c r="D382" s="243"/>
      <c r="E382" s="244" t="s">
        <v>3496</v>
      </c>
      <c r="F382" s="245"/>
      <c r="G382" s="261">
        <v>16233</v>
      </c>
      <c r="H382" s="245"/>
      <c r="I382" s="244">
        <v>0</v>
      </c>
      <c r="J382" s="245"/>
      <c r="K382" s="244" t="s">
        <v>3732</v>
      </c>
      <c r="L382" s="258" t="e">
        <f>VLOOKUP(A382,#REF!,3,0)</f>
        <v>#REF!</v>
      </c>
      <c r="M382" s="266">
        <f t="shared" si="3"/>
        <v>16233</v>
      </c>
    </row>
    <row r="383" spans="1:13">
      <c r="A383" s="242" t="s">
        <v>1749</v>
      </c>
      <c r="B383" s="236" t="s">
        <v>158</v>
      </c>
      <c r="C383" s="242" t="s">
        <v>1745</v>
      </c>
      <c r="D383" s="243"/>
      <c r="E383" s="244" t="s">
        <v>3496</v>
      </c>
      <c r="F383" s="245"/>
      <c r="G383" s="261">
        <v>16233</v>
      </c>
      <c r="H383" s="245"/>
      <c r="I383" s="244">
        <v>0</v>
      </c>
      <c r="J383" s="245"/>
      <c r="K383" s="244" t="s">
        <v>3732</v>
      </c>
      <c r="L383" s="258" t="e">
        <f>VLOOKUP(A383,#REF!,3,0)</f>
        <v>#REF!</v>
      </c>
      <c r="M383" s="266">
        <f t="shared" si="3"/>
        <v>16233</v>
      </c>
    </row>
    <row r="384" spans="1:13">
      <c r="A384" s="242" t="s">
        <v>1750</v>
      </c>
      <c r="B384" s="236" t="s">
        <v>158</v>
      </c>
      <c r="C384" s="242" t="s">
        <v>1745</v>
      </c>
      <c r="D384" s="243"/>
      <c r="E384" s="244" t="s">
        <v>3496</v>
      </c>
      <c r="F384" s="245"/>
      <c r="G384" s="261">
        <v>16233</v>
      </c>
      <c r="H384" s="245"/>
      <c r="I384" s="244">
        <v>0</v>
      </c>
      <c r="J384" s="245"/>
      <c r="K384" s="244" t="s">
        <v>3732</v>
      </c>
      <c r="L384" s="258" t="e">
        <f>VLOOKUP(A384,#REF!,3,0)</f>
        <v>#REF!</v>
      </c>
      <c r="M384" s="266">
        <f t="shared" si="3"/>
        <v>16233</v>
      </c>
    </row>
    <row r="385" spans="1:13">
      <c r="A385" s="246" t="s">
        <v>1751</v>
      </c>
      <c r="B385" s="236" t="s">
        <v>158</v>
      </c>
      <c r="C385" s="246" t="s">
        <v>1752</v>
      </c>
      <c r="D385" s="247"/>
      <c r="E385" s="248" t="s">
        <v>3496</v>
      </c>
      <c r="F385" s="249"/>
      <c r="G385" s="262">
        <v>16233</v>
      </c>
      <c r="H385" s="249"/>
      <c r="I385" s="248">
        <v>0</v>
      </c>
      <c r="J385" s="249"/>
      <c r="K385" s="248" t="s">
        <v>3732</v>
      </c>
      <c r="L385" s="258" t="e">
        <f>VLOOKUP(A385,#REF!,3,0)</f>
        <v>#REF!</v>
      </c>
      <c r="M385" s="266">
        <f t="shared" si="3"/>
        <v>16233</v>
      </c>
    </row>
    <row r="386" spans="1:13">
      <c r="A386" s="250"/>
      <c r="B386" s="236" t="s">
        <v>158</v>
      </c>
      <c r="C386" s="250" t="s">
        <v>158</v>
      </c>
      <c r="D386" s="251"/>
      <c r="E386" s="251"/>
      <c r="F386" s="251"/>
      <c r="G386" s="251"/>
      <c r="H386" s="251"/>
      <c r="I386" s="251"/>
      <c r="J386" s="251"/>
      <c r="K386" s="251"/>
      <c r="L386" s="258"/>
      <c r="M386" s="266">
        <f t="shared" si="3"/>
        <v>0</v>
      </c>
    </row>
    <row r="387" spans="1:13">
      <c r="A387" s="242" t="s">
        <v>1753</v>
      </c>
      <c r="B387" s="236" t="s">
        <v>158</v>
      </c>
      <c r="C387" s="242" t="s">
        <v>1754</v>
      </c>
      <c r="D387" s="243"/>
      <c r="E387" s="244" t="s">
        <v>3497</v>
      </c>
      <c r="F387" s="245"/>
      <c r="G387" s="261">
        <v>8451.9500000000007</v>
      </c>
      <c r="H387" s="245"/>
      <c r="I387" s="244">
        <v>0</v>
      </c>
      <c r="J387" s="245"/>
      <c r="K387" s="244" t="s">
        <v>3733</v>
      </c>
      <c r="L387" s="258" t="e">
        <f>VLOOKUP(A387,#REF!,3,0)</f>
        <v>#REF!</v>
      </c>
      <c r="M387" s="266">
        <f t="shared" si="3"/>
        <v>8451.9500000000007</v>
      </c>
    </row>
    <row r="388" spans="1:13">
      <c r="A388" s="242" t="s">
        <v>1757</v>
      </c>
      <c r="B388" s="236" t="s">
        <v>158</v>
      </c>
      <c r="C388" s="242" t="s">
        <v>1754</v>
      </c>
      <c r="D388" s="243"/>
      <c r="E388" s="244" t="s">
        <v>3497</v>
      </c>
      <c r="F388" s="245"/>
      <c r="G388" s="261">
        <v>8451.9500000000007</v>
      </c>
      <c r="H388" s="245"/>
      <c r="I388" s="244">
        <v>0</v>
      </c>
      <c r="J388" s="245"/>
      <c r="K388" s="244" t="s">
        <v>3733</v>
      </c>
      <c r="L388" s="258" t="e">
        <f>VLOOKUP(A388,#REF!,3,0)</f>
        <v>#REF!</v>
      </c>
      <c r="M388" s="266">
        <f t="shared" si="3"/>
        <v>8451.9500000000007</v>
      </c>
    </row>
    <row r="389" spans="1:13">
      <c r="A389" s="242" t="s">
        <v>1758</v>
      </c>
      <c r="B389" s="236" t="s">
        <v>158</v>
      </c>
      <c r="C389" s="242" t="s">
        <v>1754</v>
      </c>
      <c r="D389" s="243"/>
      <c r="E389" s="244" t="s">
        <v>3497</v>
      </c>
      <c r="F389" s="245"/>
      <c r="G389" s="261">
        <v>8451.9500000000007</v>
      </c>
      <c r="H389" s="245"/>
      <c r="I389" s="244">
        <v>0</v>
      </c>
      <c r="J389" s="245"/>
      <c r="K389" s="244" t="s">
        <v>3733</v>
      </c>
      <c r="L389" s="258" t="e">
        <f>VLOOKUP(A389,#REF!,3,0)</f>
        <v>#REF!</v>
      </c>
      <c r="M389" s="266">
        <f t="shared" si="3"/>
        <v>8451.9500000000007</v>
      </c>
    </row>
    <row r="390" spans="1:13">
      <c r="A390" s="242" t="s">
        <v>1759</v>
      </c>
      <c r="B390" s="236" t="s">
        <v>158</v>
      </c>
      <c r="C390" s="242" t="s">
        <v>1754</v>
      </c>
      <c r="D390" s="243"/>
      <c r="E390" s="244" t="s">
        <v>3497</v>
      </c>
      <c r="F390" s="245"/>
      <c r="G390" s="261">
        <v>8451.9500000000007</v>
      </c>
      <c r="H390" s="245"/>
      <c r="I390" s="244">
        <v>0</v>
      </c>
      <c r="J390" s="245"/>
      <c r="K390" s="244" t="s">
        <v>3733</v>
      </c>
      <c r="L390" s="258" t="e">
        <f>VLOOKUP(A390,#REF!,3,0)</f>
        <v>#REF!</v>
      </c>
      <c r="M390" s="266">
        <f t="shared" si="3"/>
        <v>8451.9500000000007</v>
      </c>
    </row>
    <row r="391" spans="1:13">
      <c r="A391" s="246" t="s">
        <v>1760</v>
      </c>
      <c r="B391" s="236" t="s">
        <v>158</v>
      </c>
      <c r="C391" s="246" t="s">
        <v>1761</v>
      </c>
      <c r="D391" s="247"/>
      <c r="E391" s="248" t="s">
        <v>3498</v>
      </c>
      <c r="F391" s="249"/>
      <c r="G391" s="262">
        <v>8363.26</v>
      </c>
      <c r="H391" s="249"/>
      <c r="I391" s="248">
        <v>0</v>
      </c>
      <c r="J391" s="249"/>
      <c r="K391" s="248" t="s">
        <v>3734</v>
      </c>
      <c r="L391" s="258" t="e">
        <f>VLOOKUP(A391,#REF!,3,0)</f>
        <v>#REF!</v>
      </c>
      <c r="M391" s="266">
        <f t="shared" si="3"/>
        <v>8363.26</v>
      </c>
    </row>
    <row r="392" spans="1:13">
      <c r="A392" s="246" t="s">
        <v>1765</v>
      </c>
      <c r="B392" s="236" t="s">
        <v>158</v>
      </c>
      <c r="C392" s="246" t="s">
        <v>1766</v>
      </c>
      <c r="D392" s="247"/>
      <c r="E392" s="248" t="s">
        <v>3499</v>
      </c>
      <c r="F392" s="249"/>
      <c r="G392" s="248">
        <v>88.69</v>
      </c>
      <c r="H392" s="249"/>
      <c r="I392" s="248">
        <v>0</v>
      </c>
      <c r="J392" s="249"/>
      <c r="K392" s="248" t="s">
        <v>3735</v>
      </c>
      <c r="L392" s="258" t="e">
        <f>VLOOKUP(A392,#REF!,3,0)</f>
        <v>#REF!</v>
      </c>
      <c r="M392" s="266">
        <f t="shared" si="3"/>
        <v>88.69</v>
      </c>
    </row>
    <row r="393" spans="1:13">
      <c r="A393" s="242"/>
      <c r="B393" s="236" t="s">
        <v>158</v>
      </c>
      <c r="C393" s="242" t="s">
        <v>158</v>
      </c>
      <c r="D393" s="243"/>
      <c r="E393" s="243"/>
      <c r="F393" s="243"/>
      <c r="G393" s="243"/>
      <c r="H393" s="243"/>
      <c r="I393" s="243"/>
      <c r="J393" s="243"/>
      <c r="K393" s="243"/>
      <c r="L393" s="258"/>
      <c r="M393" s="266">
        <f t="shared" si="3"/>
        <v>0</v>
      </c>
    </row>
    <row r="394" spans="1:13">
      <c r="A394" s="242" t="s">
        <v>1776</v>
      </c>
      <c r="B394" s="236" t="s">
        <v>158</v>
      </c>
      <c r="C394" s="242" t="s">
        <v>1777</v>
      </c>
      <c r="D394" s="243"/>
      <c r="E394" s="244" t="s">
        <v>3500</v>
      </c>
      <c r="F394" s="245"/>
      <c r="G394" s="261">
        <v>47368.39</v>
      </c>
      <c r="H394" s="245"/>
      <c r="I394" s="244">
        <v>0</v>
      </c>
      <c r="J394" s="245"/>
      <c r="K394" s="244" t="s">
        <v>3736</v>
      </c>
      <c r="L394" s="258" t="e">
        <f>VLOOKUP(A394,#REF!,3,0)</f>
        <v>#REF!</v>
      </c>
      <c r="M394" s="266">
        <f t="shared" si="3"/>
        <v>47368.39</v>
      </c>
    </row>
    <row r="395" spans="1:13">
      <c r="A395" s="242" t="s">
        <v>1781</v>
      </c>
      <c r="B395" s="236" t="s">
        <v>158</v>
      </c>
      <c r="C395" s="242" t="s">
        <v>1782</v>
      </c>
      <c r="D395" s="243"/>
      <c r="E395" s="244" t="s">
        <v>3500</v>
      </c>
      <c r="F395" s="245"/>
      <c r="G395" s="261">
        <v>47368.39</v>
      </c>
      <c r="H395" s="245"/>
      <c r="I395" s="244">
        <v>0</v>
      </c>
      <c r="J395" s="245"/>
      <c r="K395" s="244" t="s">
        <v>3736</v>
      </c>
      <c r="L395" s="258" t="e">
        <f>VLOOKUP(A395,#REF!,3,0)</f>
        <v>#REF!</v>
      </c>
      <c r="M395" s="266">
        <f t="shared" si="3"/>
        <v>47368.39</v>
      </c>
    </row>
    <row r="396" spans="1:13">
      <c r="A396" s="242" t="s">
        <v>1783</v>
      </c>
      <c r="B396" s="236" t="s">
        <v>158</v>
      </c>
      <c r="C396" s="242" t="s">
        <v>1782</v>
      </c>
      <c r="D396" s="243"/>
      <c r="E396" s="244" t="s">
        <v>3500</v>
      </c>
      <c r="F396" s="245"/>
      <c r="G396" s="261">
        <v>47368.39</v>
      </c>
      <c r="H396" s="245"/>
      <c r="I396" s="244">
        <v>0</v>
      </c>
      <c r="J396" s="245"/>
      <c r="K396" s="244" t="s">
        <v>3736</v>
      </c>
      <c r="L396" s="258" t="e">
        <f>VLOOKUP(A396,#REF!,3,0)</f>
        <v>#REF!</v>
      </c>
      <c r="M396" s="266">
        <f t="shared" si="3"/>
        <v>47368.39</v>
      </c>
    </row>
    <row r="397" spans="1:13">
      <c r="A397" s="242" t="s">
        <v>1784</v>
      </c>
      <c r="B397" s="236" t="s">
        <v>158</v>
      </c>
      <c r="C397" s="242" t="s">
        <v>1782</v>
      </c>
      <c r="D397" s="243"/>
      <c r="E397" s="244" t="s">
        <v>3500</v>
      </c>
      <c r="F397" s="245"/>
      <c r="G397" s="261">
        <v>47368.39</v>
      </c>
      <c r="H397" s="245"/>
      <c r="I397" s="244">
        <v>0</v>
      </c>
      <c r="J397" s="245"/>
      <c r="K397" s="244" t="s">
        <v>3736</v>
      </c>
      <c r="L397" s="258" t="e">
        <f>VLOOKUP(A397,#REF!,3,0)</f>
        <v>#REF!</v>
      </c>
      <c r="M397" s="266">
        <f t="shared" si="3"/>
        <v>47368.39</v>
      </c>
    </row>
    <row r="398" spans="1:13">
      <c r="A398" s="246" t="s">
        <v>1785</v>
      </c>
      <c r="B398" s="236" t="s">
        <v>158</v>
      </c>
      <c r="C398" s="246" t="s">
        <v>1786</v>
      </c>
      <c r="D398" s="247"/>
      <c r="E398" s="248" t="s">
        <v>3501</v>
      </c>
      <c r="F398" s="249"/>
      <c r="G398" s="248">
        <v>368.39</v>
      </c>
      <c r="H398" s="249"/>
      <c r="I398" s="248">
        <v>0</v>
      </c>
      <c r="J398" s="249"/>
      <c r="K398" s="248" t="s">
        <v>3737</v>
      </c>
      <c r="L398" s="258" t="e">
        <f>VLOOKUP(A398,#REF!,3,0)</f>
        <v>#REF!</v>
      </c>
      <c r="M398" s="266">
        <f t="shared" si="3"/>
        <v>368.39</v>
      </c>
    </row>
    <row r="399" spans="1:13">
      <c r="A399" s="246" t="s">
        <v>3738</v>
      </c>
      <c r="B399" s="236" t="s">
        <v>158</v>
      </c>
      <c r="C399" s="246" t="s">
        <v>3739</v>
      </c>
      <c r="D399" s="247"/>
      <c r="E399" s="248" t="s">
        <v>290</v>
      </c>
      <c r="F399" s="249"/>
      <c r="G399" s="262">
        <v>42000</v>
      </c>
      <c r="H399" s="249"/>
      <c r="I399" s="248">
        <v>0</v>
      </c>
      <c r="J399" s="249"/>
      <c r="K399" s="248" t="s">
        <v>3740</v>
      </c>
      <c r="L399" s="258" t="e">
        <f>VLOOKUP(A399,#REF!,3,0)</f>
        <v>#REF!</v>
      </c>
      <c r="M399" s="266">
        <f t="shared" si="3"/>
        <v>42000</v>
      </c>
    </row>
    <row r="400" spans="1:13">
      <c r="A400" s="246" t="s">
        <v>1789</v>
      </c>
      <c r="B400" s="236" t="s">
        <v>158</v>
      </c>
      <c r="C400" s="246" t="s">
        <v>1790</v>
      </c>
      <c r="D400" s="247"/>
      <c r="E400" s="248" t="s">
        <v>3502</v>
      </c>
      <c r="F400" s="249"/>
      <c r="G400" s="262">
        <v>5000</v>
      </c>
      <c r="H400" s="249"/>
      <c r="I400" s="248">
        <v>0</v>
      </c>
      <c r="J400" s="249"/>
      <c r="K400" s="248" t="s">
        <v>3741</v>
      </c>
      <c r="L400" s="258" t="e">
        <f>VLOOKUP(A400,#REF!,3,0)</f>
        <v>#REF!</v>
      </c>
      <c r="M400" s="266">
        <f t="shared" si="3"/>
        <v>5000</v>
      </c>
    </row>
    <row r="401" spans="1:13">
      <c r="A401" s="250"/>
      <c r="B401" s="236" t="s">
        <v>158</v>
      </c>
      <c r="C401" s="250" t="s">
        <v>158</v>
      </c>
      <c r="D401" s="251"/>
      <c r="E401" s="251"/>
      <c r="F401" s="251"/>
      <c r="G401" s="251"/>
      <c r="H401" s="251"/>
      <c r="I401" s="251"/>
      <c r="J401" s="251"/>
      <c r="K401" s="251"/>
      <c r="L401" s="258"/>
    </row>
    <row r="402" spans="1:13">
      <c r="A402" s="242">
        <v>4</v>
      </c>
      <c r="B402" s="242" t="s">
        <v>1793</v>
      </c>
      <c r="C402" s="243"/>
      <c r="D402" s="243"/>
      <c r="E402" s="244" t="s">
        <v>3347</v>
      </c>
      <c r="F402" s="245"/>
      <c r="G402" s="261">
        <v>1544.33</v>
      </c>
      <c r="H402" s="245"/>
      <c r="I402" s="261">
        <v>1076538.8999999999</v>
      </c>
      <c r="J402" s="245"/>
      <c r="K402" s="244" t="s">
        <v>3585</v>
      </c>
      <c r="L402" s="258" t="e">
        <f>VLOOKUP(A402,#REF!,3,0)</f>
        <v>#REF!</v>
      </c>
      <c r="M402" s="266">
        <f>I402-G402</f>
        <v>1074994.5699999998</v>
      </c>
    </row>
    <row r="403" spans="1:13">
      <c r="A403" s="242" t="s">
        <v>1795</v>
      </c>
      <c r="B403" s="236" t="s">
        <v>158</v>
      </c>
      <c r="C403" s="242" t="s">
        <v>1793</v>
      </c>
      <c r="D403" s="243"/>
      <c r="E403" s="244" t="s">
        <v>3347</v>
      </c>
      <c r="F403" s="245"/>
      <c r="G403" s="261">
        <v>1544.33</v>
      </c>
      <c r="H403" s="245"/>
      <c r="I403" s="261">
        <v>1076538.8999999999</v>
      </c>
      <c r="J403" s="245"/>
      <c r="K403" s="244" t="s">
        <v>3585</v>
      </c>
      <c r="L403" s="258" t="e">
        <f>VLOOKUP(A403,#REF!,3,0)</f>
        <v>#REF!</v>
      </c>
      <c r="M403" s="266">
        <f t="shared" ref="M403:M434" si="4">I403-G403</f>
        <v>1074994.5699999998</v>
      </c>
    </row>
    <row r="404" spans="1:13">
      <c r="A404" s="242" t="s">
        <v>1796</v>
      </c>
      <c r="B404" s="236" t="s">
        <v>158</v>
      </c>
      <c r="C404" s="242" t="s">
        <v>1793</v>
      </c>
      <c r="D404" s="243"/>
      <c r="E404" s="244" t="s">
        <v>3347</v>
      </c>
      <c r="F404" s="245"/>
      <c r="G404" s="261">
        <v>1544.33</v>
      </c>
      <c r="H404" s="245"/>
      <c r="I404" s="261">
        <v>1076538.8999999999</v>
      </c>
      <c r="J404" s="245"/>
      <c r="K404" s="244" t="s">
        <v>3585</v>
      </c>
      <c r="L404" s="258" t="e">
        <f>VLOOKUP(A404,#REF!,3,0)</f>
        <v>#REF!</v>
      </c>
      <c r="M404" s="266">
        <f t="shared" si="4"/>
        <v>1074994.5699999998</v>
      </c>
    </row>
    <row r="405" spans="1:13">
      <c r="A405" s="242" t="s">
        <v>1797</v>
      </c>
      <c r="B405" s="236" t="s">
        <v>158</v>
      </c>
      <c r="C405" s="242" t="s">
        <v>1798</v>
      </c>
      <c r="D405" s="243"/>
      <c r="E405" s="244" t="s">
        <v>3503</v>
      </c>
      <c r="F405" s="245"/>
      <c r="G405" s="244">
        <v>0</v>
      </c>
      <c r="H405" s="245"/>
      <c r="I405" s="261">
        <v>569258.02</v>
      </c>
      <c r="J405" s="245"/>
      <c r="K405" s="244" t="s">
        <v>3742</v>
      </c>
      <c r="L405" s="258" t="e">
        <f>VLOOKUP(A405,#REF!,3,0)</f>
        <v>#REF!</v>
      </c>
      <c r="M405" s="266">
        <f t="shared" si="4"/>
        <v>569258.02</v>
      </c>
    </row>
    <row r="406" spans="1:13">
      <c r="A406" s="242" t="s">
        <v>1801</v>
      </c>
      <c r="B406" s="236" t="s">
        <v>158</v>
      </c>
      <c r="C406" s="242" t="s">
        <v>1798</v>
      </c>
      <c r="D406" s="243"/>
      <c r="E406" s="244" t="s">
        <v>3503</v>
      </c>
      <c r="F406" s="245"/>
      <c r="G406" s="244">
        <v>0</v>
      </c>
      <c r="H406" s="245"/>
      <c r="I406" s="261">
        <v>569258.02</v>
      </c>
      <c r="J406" s="245"/>
      <c r="K406" s="244" t="s">
        <v>3742</v>
      </c>
      <c r="L406" s="258" t="e">
        <f>VLOOKUP(A406,#REF!,3,0)</f>
        <v>#REF!</v>
      </c>
      <c r="M406" s="266">
        <f t="shared" si="4"/>
        <v>569258.02</v>
      </c>
    </row>
    <row r="407" spans="1:13">
      <c r="A407" s="246" t="s">
        <v>1802</v>
      </c>
      <c r="B407" s="236" t="s">
        <v>158</v>
      </c>
      <c r="C407" s="246" t="s">
        <v>1803</v>
      </c>
      <c r="D407" s="247"/>
      <c r="E407" s="248" t="s">
        <v>3503</v>
      </c>
      <c r="F407" s="249"/>
      <c r="G407" s="248">
        <v>0</v>
      </c>
      <c r="H407" s="249"/>
      <c r="I407" s="262">
        <v>569258.02</v>
      </c>
      <c r="J407" s="249"/>
      <c r="K407" s="248" t="s">
        <v>3742</v>
      </c>
      <c r="L407" s="258" t="e">
        <f>VLOOKUP(A407,#REF!,3,0)</f>
        <v>#REF!</v>
      </c>
      <c r="M407" s="266">
        <f t="shared" si="4"/>
        <v>569258.02</v>
      </c>
    </row>
    <row r="408" spans="1:13">
      <c r="A408" s="250"/>
      <c r="B408" s="236" t="s">
        <v>158</v>
      </c>
      <c r="C408" s="250" t="s">
        <v>158</v>
      </c>
      <c r="D408" s="251"/>
      <c r="E408" s="251"/>
      <c r="F408" s="251"/>
      <c r="G408" s="251"/>
      <c r="H408" s="251"/>
      <c r="I408" s="251"/>
      <c r="J408" s="251"/>
      <c r="K408" s="251"/>
      <c r="L408" s="258"/>
      <c r="M408" s="266">
        <f t="shared" si="4"/>
        <v>0</v>
      </c>
    </row>
    <row r="409" spans="1:13">
      <c r="A409" s="242" t="s">
        <v>1804</v>
      </c>
      <c r="B409" s="236" t="s">
        <v>158</v>
      </c>
      <c r="C409" s="242" t="s">
        <v>1805</v>
      </c>
      <c r="D409" s="243"/>
      <c r="E409" s="244" t="s">
        <v>3504</v>
      </c>
      <c r="F409" s="245"/>
      <c r="G409" s="261">
        <v>1544.33</v>
      </c>
      <c r="H409" s="245"/>
      <c r="I409" s="261">
        <v>493311.23</v>
      </c>
      <c r="J409" s="245"/>
      <c r="K409" s="244" t="s">
        <v>3743</v>
      </c>
      <c r="L409" s="258" t="e">
        <f>VLOOKUP(A409,#REF!,3,0)</f>
        <v>#REF!</v>
      </c>
      <c r="M409" s="266">
        <f t="shared" si="4"/>
        <v>491766.89999999997</v>
      </c>
    </row>
    <row r="410" spans="1:13">
      <c r="A410" s="242" t="s">
        <v>1809</v>
      </c>
      <c r="B410" s="236" t="s">
        <v>158</v>
      </c>
      <c r="C410" s="242" t="s">
        <v>1810</v>
      </c>
      <c r="D410" s="243"/>
      <c r="E410" s="244" t="s">
        <v>3505</v>
      </c>
      <c r="F410" s="245"/>
      <c r="G410" s="244">
        <v>0</v>
      </c>
      <c r="H410" s="245"/>
      <c r="I410" s="261">
        <v>94721.9</v>
      </c>
      <c r="J410" s="245"/>
      <c r="K410" s="244" t="s">
        <v>3744</v>
      </c>
      <c r="L410" s="258" t="e">
        <f>VLOOKUP(A410,#REF!,3,0)</f>
        <v>#REF!</v>
      </c>
      <c r="M410" s="266">
        <f t="shared" si="4"/>
        <v>94721.9</v>
      </c>
    </row>
    <row r="411" spans="1:13">
      <c r="A411" s="246" t="s">
        <v>1814</v>
      </c>
      <c r="B411" s="236" t="s">
        <v>158</v>
      </c>
      <c r="C411" s="246" t="s">
        <v>1815</v>
      </c>
      <c r="D411" s="247"/>
      <c r="E411" s="248" t="s">
        <v>3296</v>
      </c>
      <c r="F411" s="249"/>
      <c r="G411" s="248">
        <v>0</v>
      </c>
      <c r="H411" s="249"/>
      <c r="I411" s="262">
        <v>32721.9</v>
      </c>
      <c r="J411" s="249"/>
      <c r="K411" s="248" t="s">
        <v>3745</v>
      </c>
      <c r="L411" s="258" t="e">
        <f>VLOOKUP(A411,#REF!,3,0)</f>
        <v>#REF!</v>
      </c>
      <c r="M411" s="266">
        <f t="shared" si="4"/>
        <v>32721.9</v>
      </c>
    </row>
    <row r="412" spans="1:13">
      <c r="A412" s="246" t="s">
        <v>1818</v>
      </c>
      <c r="B412" s="236" t="s">
        <v>158</v>
      </c>
      <c r="C412" s="246" t="s">
        <v>1819</v>
      </c>
      <c r="D412" s="247"/>
      <c r="E412" s="248" t="s">
        <v>1580</v>
      </c>
      <c r="F412" s="249"/>
      <c r="G412" s="248">
        <v>0</v>
      </c>
      <c r="H412" s="249"/>
      <c r="I412" s="262">
        <v>62000</v>
      </c>
      <c r="J412" s="249"/>
      <c r="K412" s="248" t="s">
        <v>3746</v>
      </c>
      <c r="L412" s="258" t="e">
        <f>VLOOKUP(A412,#REF!,3,0)</f>
        <v>#REF!</v>
      </c>
      <c r="M412" s="266">
        <f t="shared" si="4"/>
        <v>62000</v>
      </c>
    </row>
    <row r="413" spans="1:13">
      <c r="A413" s="250"/>
      <c r="B413" s="236" t="s">
        <v>158</v>
      </c>
      <c r="C413" s="250" t="s">
        <v>158</v>
      </c>
      <c r="D413" s="251"/>
      <c r="E413" s="251"/>
      <c r="F413" s="251"/>
      <c r="G413" s="251"/>
      <c r="H413" s="251"/>
      <c r="I413" s="251"/>
      <c r="J413" s="251"/>
      <c r="K413" s="251"/>
      <c r="L413" s="258"/>
      <c r="M413" s="266">
        <f t="shared" si="4"/>
        <v>0</v>
      </c>
    </row>
    <row r="414" spans="1:13">
      <c r="A414" s="242" t="s">
        <v>1823</v>
      </c>
      <c r="B414" s="236" t="s">
        <v>158</v>
      </c>
      <c r="C414" s="242" t="s">
        <v>1824</v>
      </c>
      <c r="D414" s="243"/>
      <c r="E414" s="244" t="s">
        <v>3506</v>
      </c>
      <c r="F414" s="245"/>
      <c r="G414" s="244">
        <v>0</v>
      </c>
      <c r="H414" s="245"/>
      <c r="I414" s="261">
        <v>184347.88</v>
      </c>
      <c r="J414" s="245"/>
      <c r="K414" s="244" t="s">
        <v>3747</v>
      </c>
      <c r="L414" s="258" t="e">
        <f>VLOOKUP(A414,#REF!,3,0)</f>
        <v>#REF!</v>
      </c>
      <c r="M414" s="266">
        <f t="shared" si="4"/>
        <v>184347.88</v>
      </c>
    </row>
    <row r="415" spans="1:13">
      <c r="A415" s="246" t="s">
        <v>1827</v>
      </c>
      <c r="B415" s="236" t="s">
        <v>158</v>
      </c>
      <c r="C415" s="246" t="s">
        <v>1828</v>
      </c>
      <c r="D415" s="247"/>
      <c r="E415" s="248" t="s">
        <v>3506</v>
      </c>
      <c r="F415" s="249"/>
      <c r="G415" s="248">
        <v>0</v>
      </c>
      <c r="H415" s="249"/>
      <c r="I415" s="262">
        <v>184347.88</v>
      </c>
      <c r="J415" s="249"/>
      <c r="K415" s="248" t="s">
        <v>3747</v>
      </c>
      <c r="L415" s="258" t="e">
        <f>VLOOKUP(A415,#REF!,3,0)</f>
        <v>#REF!</v>
      </c>
      <c r="M415" s="266">
        <f t="shared" si="4"/>
        <v>184347.88</v>
      </c>
    </row>
    <row r="416" spans="1:13">
      <c r="A416" s="250"/>
      <c r="B416" s="236" t="s">
        <v>158</v>
      </c>
      <c r="C416" s="250" t="s">
        <v>158</v>
      </c>
      <c r="D416" s="251"/>
      <c r="E416" s="251"/>
      <c r="F416" s="251"/>
      <c r="G416" s="251"/>
      <c r="H416" s="251"/>
      <c r="I416" s="251"/>
      <c r="J416" s="251"/>
      <c r="K416" s="251"/>
      <c r="L416" s="258"/>
      <c r="M416" s="266">
        <f t="shared" si="4"/>
        <v>0</v>
      </c>
    </row>
    <row r="417" spans="1:13">
      <c r="A417" s="242" t="s">
        <v>1829</v>
      </c>
      <c r="B417" s="236" t="s">
        <v>158</v>
      </c>
      <c r="C417" s="242" t="s">
        <v>3507</v>
      </c>
      <c r="D417" s="243"/>
      <c r="E417" s="244" t="s">
        <v>2296</v>
      </c>
      <c r="F417" s="245"/>
      <c r="G417" s="244">
        <v>0</v>
      </c>
      <c r="H417" s="245"/>
      <c r="I417" s="261">
        <v>41233</v>
      </c>
      <c r="J417" s="245"/>
      <c r="K417" s="244" t="s">
        <v>3748</v>
      </c>
      <c r="L417" s="258" t="e">
        <f>VLOOKUP(A417,#REF!,3,0)</f>
        <v>#REF!</v>
      </c>
      <c r="M417" s="266">
        <f t="shared" si="4"/>
        <v>41233</v>
      </c>
    </row>
    <row r="418" spans="1:13">
      <c r="A418" s="246" t="s">
        <v>1833</v>
      </c>
      <c r="B418" s="236" t="s">
        <v>158</v>
      </c>
      <c r="C418" s="246" t="s">
        <v>1834</v>
      </c>
      <c r="D418" s="247"/>
      <c r="E418" s="248" t="s">
        <v>2296</v>
      </c>
      <c r="F418" s="249"/>
      <c r="G418" s="248">
        <v>0</v>
      </c>
      <c r="H418" s="249"/>
      <c r="I418" s="262">
        <v>41233</v>
      </c>
      <c r="J418" s="249"/>
      <c r="K418" s="248" t="s">
        <v>3748</v>
      </c>
      <c r="L418" s="258" t="e">
        <f>VLOOKUP(A418,#REF!,3,0)</f>
        <v>#REF!</v>
      </c>
      <c r="M418" s="266">
        <f t="shared" si="4"/>
        <v>41233</v>
      </c>
    </row>
    <row r="419" spans="1:13">
      <c r="A419" s="250"/>
      <c r="B419" s="236" t="s">
        <v>158</v>
      </c>
      <c r="C419" s="250" t="s">
        <v>158</v>
      </c>
      <c r="D419" s="251"/>
      <c r="E419" s="251"/>
      <c r="F419" s="251"/>
      <c r="G419" s="251"/>
      <c r="H419" s="251"/>
      <c r="I419" s="251"/>
      <c r="J419" s="251"/>
      <c r="K419" s="251"/>
      <c r="L419" s="258"/>
      <c r="M419" s="266">
        <f t="shared" si="4"/>
        <v>0</v>
      </c>
    </row>
    <row r="420" spans="1:13">
      <c r="A420" s="238" t="s">
        <v>257</v>
      </c>
      <c r="B420" s="238" t="s">
        <v>258</v>
      </c>
      <c r="C420" s="239"/>
      <c r="D420" s="239"/>
      <c r="E420" s="240" t="s">
        <v>259</v>
      </c>
      <c r="F420" s="241"/>
      <c r="G420" s="240" t="s">
        <v>260</v>
      </c>
      <c r="H420" s="241"/>
      <c r="I420" s="240" t="s">
        <v>261</v>
      </c>
      <c r="J420" s="241"/>
      <c r="K420" s="240" t="s">
        <v>262</v>
      </c>
      <c r="L420" s="258" t="e">
        <f>VLOOKUP(A420,#REF!,3,0)</f>
        <v>#REF!</v>
      </c>
      <c r="M420" s="266" t="e">
        <f t="shared" si="4"/>
        <v>#VALUE!</v>
      </c>
    </row>
    <row r="421" spans="1:13">
      <c r="A421" s="242" t="s">
        <v>1835</v>
      </c>
      <c r="B421" s="236" t="s">
        <v>158</v>
      </c>
      <c r="C421" s="242" t="s">
        <v>1836</v>
      </c>
      <c r="D421" s="243"/>
      <c r="E421" s="244" t="s">
        <v>3508</v>
      </c>
      <c r="F421" s="245"/>
      <c r="G421" s="261">
        <v>1544.33</v>
      </c>
      <c r="H421" s="245"/>
      <c r="I421" s="261">
        <v>173008.45</v>
      </c>
      <c r="J421" s="245"/>
      <c r="K421" s="244" t="s">
        <v>3749</v>
      </c>
      <c r="L421" s="258" t="e">
        <f>VLOOKUP(A421,#REF!,3,0)</f>
        <v>#REF!</v>
      </c>
      <c r="M421" s="266">
        <f t="shared" si="4"/>
        <v>171464.12000000002</v>
      </c>
    </row>
    <row r="422" spans="1:13">
      <c r="A422" s="246" t="s">
        <v>1839</v>
      </c>
      <c r="B422" s="236" t="s">
        <v>158</v>
      </c>
      <c r="C422" s="246" t="s">
        <v>1840</v>
      </c>
      <c r="D422" s="247"/>
      <c r="E422" s="248" t="s">
        <v>3509</v>
      </c>
      <c r="F422" s="249"/>
      <c r="G422" s="262">
        <v>1544.33</v>
      </c>
      <c r="H422" s="249"/>
      <c r="I422" s="248">
        <v>0</v>
      </c>
      <c r="J422" s="249"/>
      <c r="K422" s="248" t="s">
        <v>3750</v>
      </c>
      <c r="L422" s="258" t="e">
        <f>VLOOKUP(A422,#REF!,3,0)</f>
        <v>#REF!</v>
      </c>
      <c r="M422" s="266">
        <f t="shared" si="4"/>
        <v>-1544.33</v>
      </c>
    </row>
    <row r="423" spans="1:13">
      <c r="A423" s="246" t="s">
        <v>1842</v>
      </c>
      <c r="B423" s="236" t="s">
        <v>158</v>
      </c>
      <c r="C423" s="246" t="s">
        <v>1843</v>
      </c>
      <c r="D423" s="247"/>
      <c r="E423" s="248" t="s">
        <v>3510</v>
      </c>
      <c r="F423" s="249"/>
      <c r="G423" s="248">
        <v>0</v>
      </c>
      <c r="H423" s="249"/>
      <c r="I423" s="262">
        <v>173008.45</v>
      </c>
      <c r="J423" s="249"/>
      <c r="K423" s="248" t="s">
        <v>3751</v>
      </c>
      <c r="L423" s="258" t="e">
        <f>VLOOKUP(A423,#REF!,3,0)</f>
        <v>#REF!</v>
      </c>
      <c r="M423" s="266">
        <f t="shared" si="4"/>
        <v>173008.45</v>
      </c>
    </row>
    <row r="424" spans="1:13">
      <c r="A424" s="250"/>
      <c r="B424" s="236" t="s">
        <v>158</v>
      </c>
      <c r="C424" s="250" t="s">
        <v>158</v>
      </c>
      <c r="D424" s="251"/>
      <c r="E424" s="251"/>
      <c r="F424" s="251"/>
      <c r="G424" s="251"/>
      <c r="H424" s="251"/>
      <c r="I424" s="251"/>
      <c r="J424" s="251"/>
      <c r="K424" s="251"/>
      <c r="L424" s="258"/>
      <c r="M424" s="266">
        <f t="shared" si="4"/>
        <v>0</v>
      </c>
    </row>
    <row r="425" spans="1:13">
      <c r="A425" s="242" t="s">
        <v>1846</v>
      </c>
      <c r="B425" s="236" t="s">
        <v>158</v>
      </c>
      <c r="C425" s="242" t="s">
        <v>1847</v>
      </c>
      <c r="D425" s="243"/>
      <c r="E425" s="244" t="s">
        <v>3511</v>
      </c>
      <c r="F425" s="245"/>
      <c r="G425" s="244">
        <v>0</v>
      </c>
      <c r="H425" s="245"/>
      <c r="I425" s="261">
        <v>13961.43</v>
      </c>
      <c r="J425" s="245"/>
      <c r="K425" s="244" t="s">
        <v>3752</v>
      </c>
      <c r="L425" s="258" t="e">
        <f>VLOOKUP(A425,#REF!,3,0)</f>
        <v>#REF!</v>
      </c>
      <c r="M425" s="266">
        <f t="shared" si="4"/>
        <v>13961.43</v>
      </c>
    </row>
    <row r="426" spans="1:13">
      <c r="A426" s="242" t="s">
        <v>1851</v>
      </c>
      <c r="B426" s="236" t="s">
        <v>158</v>
      </c>
      <c r="C426" s="242" t="s">
        <v>1847</v>
      </c>
      <c r="D426" s="243"/>
      <c r="E426" s="244" t="s">
        <v>3511</v>
      </c>
      <c r="F426" s="245"/>
      <c r="G426" s="244">
        <v>0</v>
      </c>
      <c r="H426" s="245"/>
      <c r="I426" s="261">
        <v>13961.43</v>
      </c>
      <c r="J426" s="245"/>
      <c r="K426" s="244" t="s">
        <v>3752</v>
      </c>
      <c r="L426" s="258" t="e">
        <f>VLOOKUP(A426,#REF!,3,0)</f>
        <v>#REF!</v>
      </c>
      <c r="M426" s="266">
        <f t="shared" si="4"/>
        <v>13961.43</v>
      </c>
    </row>
    <row r="427" spans="1:13">
      <c r="A427" s="246" t="s">
        <v>1852</v>
      </c>
      <c r="B427" s="236" t="s">
        <v>158</v>
      </c>
      <c r="C427" s="246" t="s">
        <v>1853</v>
      </c>
      <c r="D427" s="247"/>
      <c r="E427" s="248" t="s">
        <v>3512</v>
      </c>
      <c r="F427" s="249"/>
      <c r="G427" s="248">
        <v>0</v>
      </c>
      <c r="H427" s="249"/>
      <c r="I427" s="262">
        <v>11194.56</v>
      </c>
      <c r="J427" s="249"/>
      <c r="K427" s="248" t="s">
        <v>3753</v>
      </c>
      <c r="L427" s="258" t="e">
        <f>VLOOKUP(A427,#REF!,3,0)</f>
        <v>#REF!</v>
      </c>
      <c r="M427" s="266">
        <f t="shared" si="4"/>
        <v>11194.56</v>
      </c>
    </row>
    <row r="428" spans="1:13">
      <c r="A428" s="246" t="s">
        <v>1857</v>
      </c>
      <c r="B428" s="236" t="s">
        <v>158</v>
      </c>
      <c r="C428" s="246" t="s">
        <v>1858</v>
      </c>
      <c r="D428" s="247"/>
      <c r="E428" s="248" t="s">
        <v>3513</v>
      </c>
      <c r="F428" s="249"/>
      <c r="G428" s="248">
        <v>0</v>
      </c>
      <c r="H428" s="249"/>
      <c r="I428" s="248">
        <v>486.7</v>
      </c>
      <c r="J428" s="249"/>
      <c r="K428" s="248" t="s">
        <v>3754</v>
      </c>
      <c r="L428" s="258" t="e">
        <f>VLOOKUP(A428,#REF!,3,0)</f>
        <v>#REF!</v>
      </c>
      <c r="M428" s="266">
        <f t="shared" si="4"/>
        <v>486.7</v>
      </c>
    </row>
    <row r="429" spans="1:13">
      <c r="A429" s="246" t="s">
        <v>3514</v>
      </c>
      <c r="B429" s="236" t="s">
        <v>158</v>
      </c>
      <c r="C429" s="246" t="s">
        <v>3515</v>
      </c>
      <c r="D429" s="247"/>
      <c r="E429" s="248" t="s">
        <v>3516</v>
      </c>
      <c r="F429" s="249"/>
      <c r="G429" s="248">
        <v>0</v>
      </c>
      <c r="H429" s="249"/>
      <c r="I429" s="262">
        <v>1483.39</v>
      </c>
      <c r="J429" s="249"/>
      <c r="K429" s="248" t="s">
        <v>3755</v>
      </c>
      <c r="L429" s="258" t="e">
        <f>VLOOKUP(A429,#REF!,3,0)</f>
        <v>#REF!</v>
      </c>
      <c r="M429" s="266">
        <f t="shared" si="4"/>
        <v>1483.39</v>
      </c>
    </row>
    <row r="430" spans="1:13">
      <c r="A430" s="246" t="s">
        <v>3517</v>
      </c>
      <c r="B430" s="236" t="s">
        <v>158</v>
      </c>
      <c r="C430" s="246" t="s">
        <v>3518</v>
      </c>
      <c r="D430" s="247"/>
      <c r="E430" s="248" t="s">
        <v>3519</v>
      </c>
      <c r="F430" s="249"/>
      <c r="G430" s="248">
        <v>0</v>
      </c>
      <c r="H430" s="249"/>
      <c r="I430" s="248">
        <v>796.78</v>
      </c>
      <c r="J430" s="249"/>
      <c r="K430" s="248" t="s">
        <v>3756</v>
      </c>
      <c r="L430" s="258" t="e">
        <f>VLOOKUP(A430,#REF!,3,0)</f>
        <v>#REF!</v>
      </c>
      <c r="M430" s="266">
        <f t="shared" si="4"/>
        <v>796.78</v>
      </c>
    </row>
    <row r="431" spans="1:13">
      <c r="A431" s="242"/>
      <c r="B431" s="236" t="s">
        <v>158</v>
      </c>
      <c r="C431" s="242" t="s">
        <v>158</v>
      </c>
      <c r="D431" s="243"/>
      <c r="E431" s="243"/>
      <c r="F431" s="243"/>
      <c r="G431" s="243"/>
      <c r="H431" s="243"/>
      <c r="I431" s="243"/>
      <c r="J431" s="243"/>
      <c r="K431" s="243"/>
      <c r="L431" s="258"/>
      <c r="M431" s="266">
        <f t="shared" si="4"/>
        <v>0</v>
      </c>
    </row>
    <row r="432" spans="1:13">
      <c r="A432" s="242" t="s">
        <v>1864</v>
      </c>
      <c r="B432" s="236" t="s">
        <v>158</v>
      </c>
      <c r="C432" s="242" t="s">
        <v>1865</v>
      </c>
      <c r="D432" s="243"/>
      <c r="E432" s="244" t="s">
        <v>3520</v>
      </c>
      <c r="F432" s="245"/>
      <c r="G432" s="244">
        <v>0</v>
      </c>
      <c r="H432" s="245"/>
      <c r="I432" s="244">
        <v>8.2200000000000006</v>
      </c>
      <c r="J432" s="245"/>
      <c r="K432" s="244" t="s">
        <v>3757</v>
      </c>
      <c r="L432" s="258" t="e">
        <f>VLOOKUP(A432,#REF!,3,0)</f>
        <v>#REF!</v>
      </c>
      <c r="M432" s="266">
        <f t="shared" si="4"/>
        <v>8.2200000000000006</v>
      </c>
    </row>
    <row r="433" spans="1:13">
      <c r="A433" s="242" t="s">
        <v>1869</v>
      </c>
      <c r="B433" s="236" t="s">
        <v>158</v>
      </c>
      <c r="C433" s="242" t="s">
        <v>1865</v>
      </c>
      <c r="D433" s="243"/>
      <c r="E433" s="244" t="s">
        <v>3520</v>
      </c>
      <c r="F433" s="245"/>
      <c r="G433" s="244">
        <v>0</v>
      </c>
      <c r="H433" s="245"/>
      <c r="I433" s="244">
        <v>8.2200000000000006</v>
      </c>
      <c r="J433" s="245"/>
      <c r="K433" s="244" t="s">
        <v>3757</v>
      </c>
      <c r="L433" s="258" t="e">
        <f>VLOOKUP(A433,#REF!,3,0)</f>
        <v>#REF!</v>
      </c>
      <c r="M433" s="266">
        <f t="shared" si="4"/>
        <v>8.2200000000000006</v>
      </c>
    </row>
    <row r="434" spans="1:13">
      <c r="A434" s="246" t="s">
        <v>1870</v>
      </c>
      <c r="B434" s="236" t="s">
        <v>158</v>
      </c>
      <c r="C434" s="246" t="s">
        <v>3521</v>
      </c>
      <c r="D434" s="247"/>
      <c r="E434" s="248" t="s">
        <v>3520</v>
      </c>
      <c r="F434" s="249"/>
      <c r="G434" s="248">
        <v>0</v>
      </c>
      <c r="H434" s="249"/>
      <c r="I434" s="248">
        <v>8.2200000000000006</v>
      </c>
      <c r="J434" s="249"/>
      <c r="K434" s="248" t="s">
        <v>3757</v>
      </c>
      <c r="L434" s="258" t="e">
        <f>VLOOKUP(A434,#REF!,3,0)</f>
        <v>#REF!</v>
      </c>
      <c r="M434" s="266">
        <f t="shared" si="4"/>
        <v>8.2200000000000006</v>
      </c>
    </row>
    <row r="435" spans="1:13">
      <c r="A435" s="252" t="s">
        <v>1877</v>
      </c>
      <c r="B435" s="253"/>
      <c r="C435" s="253"/>
      <c r="D435" s="253"/>
      <c r="E435" s="253"/>
      <c r="F435" s="253"/>
      <c r="G435" s="253"/>
      <c r="H435" s="253"/>
      <c r="I435" s="253"/>
      <c r="J435" s="253"/>
      <c r="K435" s="253"/>
      <c r="L435" s="264"/>
    </row>
    <row r="436" spans="1:13">
      <c r="A436" s="254" t="s">
        <v>264</v>
      </c>
      <c r="B436" s="255"/>
      <c r="C436" s="255"/>
      <c r="D436" s="256" t="s">
        <v>3523</v>
      </c>
      <c r="F436" s="254" t="s">
        <v>542</v>
      </c>
      <c r="G436" s="255"/>
      <c r="H436" s="255"/>
      <c r="I436" s="255"/>
      <c r="J436" s="255"/>
      <c r="K436" s="256" t="s">
        <v>3523</v>
      </c>
      <c r="L436" s="265"/>
    </row>
    <row r="437" spans="1:13">
      <c r="A437" s="254" t="s">
        <v>742</v>
      </c>
      <c r="B437" s="255"/>
      <c r="C437" s="255"/>
      <c r="D437" s="256" t="s">
        <v>3585</v>
      </c>
      <c r="F437" s="254" t="s">
        <v>1793</v>
      </c>
      <c r="G437" s="255"/>
      <c r="H437" s="255"/>
      <c r="I437" s="255"/>
      <c r="J437" s="255"/>
      <c r="K437" s="256" t="s">
        <v>3585</v>
      </c>
      <c r="L437" s="265"/>
    </row>
    <row r="438" spans="1:13">
      <c r="A438" s="254"/>
      <c r="B438" s="255"/>
      <c r="C438" s="255"/>
      <c r="D438" s="256" t="s">
        <v>158</v>
      </c>
      <c r="F438" s="254" t="s">
        <v>158</v>
      </c>
      <c r="G438" s="255"/>
      <c r="H438" s="255"/>
      <c r="I438" s="255"/>
      <c r="J438" s="255"/>
      <c r="K438" s="256" t="s">
        <v>158</v>
      </c>
      <c r="L438" s="265"/>
    </row>
    <row r="439" spans="1:13">
      <c r="A439" s="254" t="s">
        <v>1878</v>
      </c>
      <c r="B439" s="255"/>
      <c r="C439" s="255"/>
      <c r="D439" s="256" t="s">
        <v>3758</v>
      </c>
      <c r="F439" s="254" t="s">
        <v>1880</v>
      </c>
      <c r="G439" s="255"/>
      <c r="H439" s="255"/>
      <c r="I439" s="255"/>
      <c r="J439" s="255"/>
      <c r="K439" s="256" t="s">
        <v>3758</v>
      </c>
      <c r="L439" s="265"/>
    </row>
    <row r="440" spans="1:13">
      <c r="D440" s="254" t="s">
        <v>1881</v>
      </c>
      <c r="E440" s="255"/>
      <c r="F440" s="256" t="s">
        <v>290</v>
      </c>
      <c r="G440" s="257"/>
    </row>
    <row r="441" spans="1:13">
      <c r="D441" s="254" t="s">
        <v>1882</v>
      </c>
      <c r="E441" s="255"/>
      <c r="F441" s="256" t="s">
        <v>290</v>
      </c>
      <c r="G441" s="257"/>
    </row>
    <row r="442" spans="1:13">
      <c r="A442" s="236"/>
      <c r="B442" s="237"/>
      <c r="C442" s="237"/>
      <c r="D442" s="237"/>
      <c r="E442" s="237"/>
      <c r="F442" s="237"/>
      <c r="G442" s="237"/>
      <c r="H442" s="237"/>
      <c r="I442" s="237"/>
      <c r="J442" s="237"/>
      <c r="K442" s="237"/>
      <c r="L442" s="260"/>
    </row>
  </sheetData>
  <autoFilter ref="A1:L444" xr:uid="{00000000-0009-0000-0000-000004000000}"/>
  <pageMargins left="0.3611111111111111" right="0.3611111111111111" top="0.3611111111111111" bottom="0.3611111111111111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61"/>
  <sheetViews>
    <sheetView showGridLines="0" topLeftCell="A262" workbookViewId="0">
      <selection activeCell="O333" sqref="O333"/>
    </sheetView>
  </sheetViews>
  <sheetFormatPr defaultRowHeight="12"/>
  <cols>
    <col min="1" max="1" width="15.85546875" style="235" bestFit="1" customWidth="1"/>
    <col min="2" max="2" width="3.7109375" style="235" customWidth="1"/>
    <col min="3" max="3" width="40" style="235" bestFit="1" customWidth="1"/>
    <col min="4" max="4" width="3.7109375" style="235" customWidth="1"/>
    <col min="5" max="5" width="12.28515625" style="235" bestFit="1" customWidth="1"/>
    <col min="6" max="6" width="3.7109375" style="235" customWidth="1"/>
    <col min="7" max="7" width="10" style="235" bestFit="1" customWidth="1"/>
    <col min="8" max="8" width="3.7109375" style="235" customWidth="1"/>
    <col min="9" max="9" width="10" style="235" bestFit="1" customWidth="1"/>
    <col min="10" max="10" width="3.7109375" style="235" customWidth="1"/>
    <col min="11" max="11" width="12.28515625" style="235" bestFit="1" customWidth="1"/>
    <col min="12" max="12" width="7.28515625" style="263" customWidth="1"/>
    <col min="13" max="256" width="9.140625" style="235"/>
    <col min="257" max="257" width="15.85546875" style="235" bestFit="1" customWidth="1"/>
    <col min="258" max="258" width="3.7109375" style="235" customWidth="1"/>
    <col min="259" max="259" width="40" style="235" bestFit="1" customWidth="1"/>
    <col min="260" max="260" width="3.7109375" style="235" customWidth="1"/>
    <col min="261" max="261" width="12.28515625" style="235" bestFit="1" customWidth="1"/>
    <col min="262" max="262" width="3.7109375" style="235" customWidth="1"/>
    <col min="263" max="263" width="10" style="235" bestFit="1" customWidth="1"/>
    <col min="264" max="264" width="3.7109375" style="235" customWidth="1"/>
    <col min="265" max="265" width="10" style="235" bestFit="1" customWidth="1"/>
    <col min="266" max="266" width="3.7109375" style="235" customWidth="1"/>
    <col min="267" max="267" width="12.28515625" style="235" bestFit="1" customWidth="1"/>
    <col min="268" max="268" width="7.28515625" style="235" customWidth="1"/>
    <col min="269" max="512" width="9.140625" style="235"/>
    <col min="513" max="513" width="15.85546875" style="235" bestFit="1" customWidth="1"/>
    <col min="514" max="514" width="3.7109375" style="235" customWidth="1"/>
    <col min="515" max="515" width="40" style="235" bestFit="1" customWidth="1"/>
    <col min="516" max="516" width="3.7109375" style="235" customWidth="1"/>
    <col min="517" max="517" width="12.28515625" style="235" bestFit="1" customWidth="1"/>
    <col min="518" max="518" width="3.7109375" style="235" customWidth="1"/>
    <col min="519" max="519" width="10" style="235" bestFit="1" customWidth="1"/>
    <col min="520" max="520" width="3.7109375" style="235" customWidth="1"/>
    <col min="521" max="521" width="10" style="235" bestFit="1" customWidth="1"/>
    <col min="522" max="522" width="3.7109375" style="235" customWidth="1"/>
    <col min="523" max="523" width="12.28515625" style="235" bestFit="1" customWidth="1"/>
    <col min="524" max="524" width="7.28515625" style="235" customWidth="1"/>
    <col min="525" max="768" width="9.140625" style="235"/>
    <col min="769" max="769" width="15.85546875" style="235" bestFit="1" customWidth="1"/>
    <col min="770" max="770" width="3.7109375" style="235" customWidth="1"/>
    <col min="771" max="771" width="40" style="235" bestFit="1" customWidth="1"/>
    <col min="772" max="772" width="3.7109375" style="235" customWidth="1"/>
    <col min="773" max="773" width="12.28515625" style="235" bestFit="1" customWidth="1"/>
    <col min="774" max="774" width="3.7109375" style="235" customWidth="1"/>
    <col min="775" max="775" width="10" style="235" bestFit="1" customWidth="1"/>
    <col min="776" max="776" width="3.7109375" style="235" customWidth="1"/>
    <col min="777" max="777" width="10" style="235" bestFit="1" customWidth="1"/>
    <col min="778" max="778" width="3.7109375" style="235" customWidth="1"/>
    <col min="779" max="779" width="12.28515625" style="235" bestFit="1" customWidth="1"/>
    <col min="780" max="780" width="7.28515625" style="235" customWidth="1"/>
    <col min="781" max="1024" width="9.140625" style="235"/>
    <col min="1025" max="1025" width="15.85546875" style="235" bestFit="1" customWidth="1"/>
    <col min="1026" max="1026" width="3.7109375" style="235" customWidth="1"/>
    <col min="1027" max="1027" width="40" style="235" bestFit="1" customWidth="1"/>
    <col min="1028" max="1028" width="3.7109375" style="235" customWidth="1"/>
    <col min="1029" max="1029" width="12.28515625" style="235" bestFit="1" customWidth="1"/>
    <col min="1030" max="1030" width="3.7109375" style="235" customWidth="1"/>
    <col min="1031" max="1031" width="10" style="235" bestFit="1" customWidth="1"/>
    <col min="1032" max="1032" width="3.7109375" style="235" customWidth="1"/>
    <col min="1033" max="1033" width="10" style="235" bestFit="1" customWidth="1"/>
    <col min="1034" max="1034" width="3.7109375" style="235" customWidth="1"/>
    <col min="1035" max="1035" width="12.28515625" style="235" bestFit="1" customWidth="1"/>
    <col min="1036" max="1036" width="7.28515625" style="235" customWidth="1"/>
    <col min="1037" max="1280" width="9.140625" style="235"/>
    <col min="1281" max="1281" width="15.85546875" style="235" bestFit="1" customWidth="1"/>
    <col min="1282" max="1282" width="3.7109375" style="235" customWidth="1"/>
    <col min="1283" max="1283" width="40" style="235" bestFit="1" customWidth="1"/>
    <col min="1284" max="1284" width="3.7109375" style="235" customWidth="1"/>
    <col min="1285" max="1285" width="12.28515625" style="235" bestFit="1" customWidth="1"/>
    <col min="1286" max="1286" width="3.7109375" style="235" customWidth="1"/>
    <col min="1287" max="1287" width="10" style="235" bestFit="1" customWidth="1"/>
    <col min="1288" max="1288" width="3.7109375" style="235" customWidth="1"/>
    <col min="1289" max="1289" width="10" style="235" bestFit="1" customWidth="1"/>
    <col min="1290" max="1290" width="3.7109375" style="235" customWidth="1"/>
    <col min="1291" max="1291" width="12.28515625" style="235" bestFit="1" customWidth="1"/>
    <col min="1292" max="1292" width="7.28515625" style="235" customWidth="1"/>
    <col min="1293" max="1536" width="9.140625" style="235"/>
    <col min="1537" max="1537" width="15.85546875" style="235" bestFit="1" customWidth="1"/>
    <col min="1538" max="1538" width="3.7109375" style="235" customWidth="1"/>
    <col min="1539" max="1539" width="40" style="235" bestFit="1" customWidth="1"/>
    <col min="1540" max="1540" width="3.7109375" style="235" customWidth="1"/>
    <col min="1541" max="1541" width="12.28515625" style="235" bestFit="1" customWidth="1"/>
    <col min="1542" max="1542" width="3.7109375" style="235" customWidth="1"/>
    <col min="1543" max="1543" width="10" style="235" bestFit="1" customWidth="1"/>
    <col min="1544" max="1544" width="3.7109375" style="235" customWidth="1"/>
    <col min="1545" max="1545" width="10" style="235" bestFit="1" customWidth="1"/>
    <col min="1546" max="1546" width="3.7109375" style="235" customWidth="1"/>
    <col min="1547" max="1547" width="12.28515625" style="235" bestFit="1" customWidth="1"/>
    <col min="1548" max="1548" width="7.28515625" style="235" customWidth="1"/>
    <col min="1549" max="1792" width="9.140625" style="235"/>
    <col min="1793" max="1793" width="15.85546875" style="235" bestFit="1" customWidth="1"/>
    <col min="1794" max="1794" width="3.7109375" style="235" customWidth="1"/>
    <col min="1795" max="1795" width="40" style="235" bestFit="1" customWidth="1"/>
    <col min="1796" max="1796" width="3.7109375" style="235" customWidth="1"/>
    <col min="1797" max="1797" width="12.28515625" style="235" bestFit="1" customWidth="1"/>
    <col min="1798" max="1798" width="3.7109375" style="235" customWidth="1"/>
    <col min="1799" max="1799" width="10" style="235" bestFit="1" customWidth="1"/>
    <col min="1800" max="1800" width="3.7109375" style="235" customWidth="1"/>
    <col min="1801" max="1801" width="10" style="235" bestFit="1" customWidth="1"/>
    <col min="1802" max="1802" width="3.7109375" style="235" customWidth="1"/>
    <col min="1803" max="1803" width="12.28515625" style="235" bestFit="1" customWidth="1"/>
    <col min="1804" max="1804" width="7.28515625" style="235" customWidth="1"/>
    <col min="1805" max="2048" width="9.140625" style="235"/>
    <col min="2049" max="2049" width="15.85546875" style="235" bestFit="1" customWidth="1"/>
    <col min="2050" max="2050" width="3.7109375" style="235" customWidth="1"/>
    <col min="2051" max="2051" width="40" style="235" bestFit="1" customWidth="1"/>
    <col min="2052" max="2052" width="3.7109375" style="235" customWidth="1"/>
    <col min="2053" max="2053" width="12.28515625" style="235" bestFit="1" customWidth="1"/>
    <col min="2054" max="2054" width="3.7109375" style="235" customWidth="1"/>
    <col min="2055" max="2055" width="10" style="235" bestFit="1" customWidth="1"/>
    <col min="2056" max="2056" width="3.7109375" style="235" customWidth="1"/>
    <col min="2057" max="2057" width="10" style="235" bestFit="1" customWidth="1"/>
    <col min="2058" max="2058" width="3.7109375" style="235" customWidth="1"/>
    <col min="2059" max="2059" width="12.28515625" style="235" bestFit="1" customWidth="1"/>
    <col min="2060" max="2060" width="7.28515625" style="235" customWidth="1"/>
    <col min="2061" max="2304" width="9.140625" style="235"/>
    <col min="2305" max="2305" width="15.85546875" style="235" bestFit="1" customWidth="1"/>
    <col min="2306" max="2306" width="3.7109375" style="235" customWidth="1"/>
    <col min="2307" max="2307" width="40" style="235" bestFit="1" customWidth="1"/>
    <col min="2308" max="2308" width="3.7109375" style="235" customWidth="1"/>
    <col min="2309" max="2309" width="12.28515625" style="235" bestFit="1" customWidth="1"/>
    <col min="2310" max="2310" width="3.7109375" style="235" customWidth="1"/>
    <col min="2311" max="2311" width="10" style="235" bestFit="1" customWidth="1"/>
    <col min="2312" max="2312" width="3.7109375" style="235" customWidth="1"/>
    <col min="2313" max="2313" width="10" style="235" bestFit="1" customWidth="1"/>
    <col min="2314" max="2314" width="3.7109375" style="235" customWidth="1"/>
    <col min="2315" max="2315" width="12.28515625" style="235" bestFit="1" customWidth="1"/>
    <col min="2316" max="2316" width="7.28515625" style="235" customWidth="1"/>
    <col min="2317" max="2560" width="9.140625" style="235"/>
    <col min="2561" max="2561" width="15.85546875" style="235" bestFit="1" customWidth="1"/>
    <col min="2562" max="2562" width="3.7109375" style="235" customWidth="1"/>
    <col min="2563" max="2563" width="40" style="235" bestFit="1" customWidth="1"/>
    <col min="2564" max="2564" width="3.7109375" style="235" customWidth="1"/>
    <col min="2565" max="2565" width="12.28515625" style="235" bestFit="1" customWidth="1"/>
    <col min="2566" max="2566" width="3.7109375" style="235" customWidth="1"/>
    <col min="2567" max="2567" width="10" style="235" bestFit="1" customWidth="1"/>
    <col min="2568" max="2568" width="3.7109375" style="235" customWidth="1"/>
    <col min="2569" max="2569" width="10" style="235" bestFit="1" customWidth="1"/>
    <col min="2570" max="2570" width="3.7109375" style="235" customWidth="1"/>
    <col min="2571" max="2571" width="12.28515625" style="235" bestFit="1" customWidth="1"/>
    <col min="2572" max="2572" width="7.28515625" style="235" customWidth="1"/>
    <col min="2573" max="2816" width="9.140625" style="235"/>
    <col min="2817" max="2817" width="15.85546875" style="235" bestFit="1" customWidth="1"/>
    <col min="2818" max="2818" width="3.7109375" style="235" customWidth="1"/>
    <col min="2819" max="2819" width="40" style="235" bestFit="1" customWidth="1"/>
    <col min="2820" max="2820" width="3.7109375" style="235" customWidth="1"/>
    <col min="2821" max="2821" width="12.28515625" style="235" bestFit="1" customWidth="1"/>
    <col min="2822" max="2822" width="3.7109375" style="235" customWidth="1"/>
    <col min="2823" max="2823" width="10" style="235" bestFit="1" customWidth="1"/>
    <col min="2824" max="2824" width="3.7109375" style="235" customWidth="1"/>
    <col min="2825" max="2825" width="10" style="235" bestFit="1" customWidth="1"/>
    <col min="2826" max="2826" width="3.7109375" style="235" customWidth="1"/>
    <col min="2827" max="2827" width="12.28515625" style="235" bestFit="1" customWidth="1"/>
    <col min="2828" max="2828" width="7.28515625" style="235" customWidth="1"/>
    <col min="2829" max="3072" width="9.140625" style="235"/>
    <col min="3073" max="3073" width="15.85546875" style="235" bestFit="1" customWidth="1"/>
    <col min="3074" max="3074" width="3.7109375" style="235" customWidth="1"/>
    <col min="3075" max="3075" width="40" style="235" bestFit="1" customWidth="1"/>
    <col min="3076" max="3076" width="3.7109375" style="235" customWidth="1"/>
    <col min="3077" max="3077" width="12.28515625" style="235" bestFit="1" customWidth="1"/>
    <col min="3078" max="3078" width="3.7109375" style="235" customWidth="1"/>
    <col min="3079" max="3079" width="10" style="235" bestFit="1" customWidth="1"/>
    <col min="3080" max="3080" width="3.7109375" style="235" customWidth="1"/>
    <col min="3081" max="3081" width="10" style="235" bestFit="1" customWidth="1"/>
    <col min="3082" max="3082" width="3.7109375" style="235" customWidth="1"/>
    <col min="3083" max="3083" width="12.28515625" style="235" bestFit="1" customWidth="1"/>
    <col min="3084" max="3084" width="7.28515625" style="235" customWidth="1"/>
    <col min="3085" max="3328" width="9.140625" style="235"/>
    <col min="3329" max="3329" width="15.85546875" style="235" bestFit="1" customWidth="1"/>
    <col min="3330" max="3330" width="3.7109375" style="235" customWidth="1"/>
    <col min="3331" max="3331" width="40" style="235" bestFit="1" customWidth="1"/>
    <col min="3332" max="3332" width="3.7109375" style="235" customWidth="1"/>
    <col min="3333" max="3333" width="12.28515625" style="235" bestFit="1" customWidth="1"/>
    <col min="3334" max="3334" width="3.7109375" style="235" customWidth="1"/>
    <col min="3335" max="3335" width="10" style="235" bestFit="1" customWidth="1"/>
    <col min="3336" max="3336" width="3.7109375" style="235" customWidth="1"/>
    <col min="3337" max="3337" width="10" style="235" bestFit="1" customWidth="1"/>
    <col min="3338" max="3338" width="3.7109375" style="235" customWidth="1"/>
    <col min="3339" max="3339" width="12.28515625" style="235" bestFit="1" customWidth="1"/>
    <col min="3340" max="3340" width="7.28515625" style="235" customWidth="1"/>
    <col min="3341" max="3584" width="9.140625" style="235"/>
    <col min="3585" max="3585" width="15.85546875" style="235" bestFit="1" customWidth="1"/>
    <col min="3586" max="3586" width="3.7109375" style="235" customWidth="1"/>
    <col min="3587" max="3587" width="40" style="235" bestFit="1" customWidth="1"/>
    <col min="3588" max="3588" width="3.7109375" style="235" customWidth="1"/>
    <col min="3589" max="3589" width="12.28515625" style="235" bestFit="1" customWidth="1"/>
    <col min="3590" max="3590" width="3.7109375" style="235" customWidth="1"/>
    <col min="3591" max="3591" width="10" style="235" bestFit="1" customWidth="1"/>
    <col min="3592" max="3592" width="3.7109375" style="235" customWidth="1"/>
    <col min="3593" max="3593" width="10" style="235" bestFit="1" customWidth="1"/>
    <col min="3594" max="3594" width="3.7109375" style="235" customWidth="1"/>
    <col min="3595" max="3595" width="12.28515625" style="235" bestFit="1" customWidth="1"/>
    <col min="3596" max="3596" width="7.28515625" style="235" customWidth="1"/>
    <col min="3597" max="3840" width="9.140625" style="235"/>
    <col min="3841" max="3841" width="15.85546875" style="235" bestFit="1" customWidth="1"/>
    <col min="3842" max="3842" width="3.7109375" style="235" customWidth="1"/>
    <col min="3843" max="3843" width="40" style="235" bestFit="1" customWidth="1"/>
    <col min="3844" max="3844" width="3.7109375" style="235" customWidth="1"/>
    <col min="3845" max="3845" width="12.28515625" style="235" bestFit="1" customWidth="1"/>
    <col min="3846" max="3846" width="3.7109375" style="235" customWidth="1"/>
    <col min="3847" max="3847" width="10" style="235" bestFit="1" customWidth="1"/>
    <col min="3848" max="3848" width="3.7109375" style="235" customWidth="1"/>
    <col min="3849" max="3849" width="10" style="235" bestFit="1" customWidth="1"/>
    <col min="3850" max="3850" width="3.7109375" style="235" customWidth="1"/>
    <col min="3851" max="3851" width="12.28515625" style="235" bestFit="1" customWidth="1"/>
    <col min="3852" max="3852" width="7.28515625" style="235" customWidth="1"/>
    <col min="3853" max="4096" width="9.140625" style="235"/>
    <col min="4097" max="4097" width="15.85546875" style="235" bestFit="1" customWidth="1"/>
    <col min="4098" max="4098" width="3.7109375" style="235" customWidth="1"/>
    <col min="4099" max="4099" width="40" style="235" bestFit="1" customWidth="1"/>
    <col min="4100" max="4100" width="3.7109375" style="235" customWidth="1"/>
    <col min="4101" max="4101" width="12.28515625" style="235" bestFit="1" customWidth="1"/>
    <col min="4102" max="4102" width="3.7109375" style="235" customWidth="1"/>
    <col min="4103" max="4103" width="10" style="235" bestFit="1" customWidth="1"/>
    <col min="4104" max="4104" width="3.7109375" style="235" customWidth="1"/>
    <col min="4105" max="4105" width="10" style="235" bestFit="1" customWidth="1"/>
    <col min="4106" max="4106" width="3.7109375" style="235" customWidth="1"/>
    <col min="4107" max="4107" width="12.28515625" style="235" bestFit="1" customWidth="1"/>
    <col min="4108" max="4108" width="7.28515625" style="235" customWidth="1"/>
    <col min="4109" max="4352" width="9.140625" style="235"/>
    <col min="4353" max="4353" width="15.85546875" style="235" bestFit="1" customWidth="1"/>
    <col min="4354" max="4354" width="3.7109375" style="235" customWidth="1"/>
    <col min="4355" max="4355" width="40" style="235" bestFit="1" customWidth="1"/>
    <col min="4356" max="4356" width="3.7109375" style="235" customWidth="1"/>
    <col min="4357" max="4357" width="12.28515625" style="235" bestFit="1" customWidth="1"/>
    <col min="4358" max="4358" width="3.7109375" style="235" customWidth="1"/>
    <col min="4359" max="4359" width="10" style="235" bestFit="1" customWidth="1"/>
    <col min="4360" max="4360" width="3.7109375" style="235" customWidth="1"/>
    <col min="4361" max="4361" width="10" style="235" bestFit="1" customWidth="1"/>
    <col min="4362" max="4362" width="3.7109375" style="235" customWidth="1"/>
    <col min="4363" max="4363" width="12.28515625" style="235" bestFit="1" customWidth="1"/>
    <col min="4364" max="4364" width="7.28515625" style="235" customWidth="1"/>
    <col min="4365" max="4608" width="9.140625" style="235"/>
    <col min="4609" max="4609" width="15.85546875" style="235" bestFit="1" customWidth="1"/>
    <col min="4610" max="4610" width="3.7109375" style="235" customWidth="1"/>
    <col min="4611" max="4611" width="40" style="235" bestFit="1" customWidth="1"/>
    <col min="4612" max="4612" width="3.7109375" style="235" customWidth="1"/>
    <col min="4613" max="4613" width="12.28515625" style="235" bestFit="1" customWidth="1"/>
    <col min="4614" max="4614" width="3.7109375" style="235" customWidth="1"/>
    <col min="4615" max="4615" width="10" style="235" bestFit="1" customWidth="1"/>
    <col min="4616" max="4616" width="3.7109375" style="235" customWidth="1"/>
    <col min="4617" max="4617" width="10" style="235" bestFit="1" customWidth="1"/>
    <col min="4618" max="4618" width="3.7109375" style="235" customWidth="1"/>
    <col min="4619" max="4619" width="12.28515625" style="235" bestFit="1" customWidth="1"/>
    <col min="4620" max="4620" width="7.28515625" style="235" customWidth="1"/>
    <col min="4621" max="4864" width="9.140625" style="235"/>
    <col min="4865" max="4865" width="15.85546875" style="235" bestFit="1" customWidth="1"/>
    <col min="4866" max="4866" width="3.7109375" style="235" customWidth="1"/>
    <col min="4867" max="4867" width="40" style="235" bestFit="1" customWidth="1"/>
    <col min="4868" max="4868" width="3.7109375" style="235" customWidth="1"/>
    <col min="4869" max="4869" width="12.28515625" style="235" bestFit="1" customWidth="1"/>
    <col min="4870" max="4870" width="3.7109375" style="235" customWidth="1"/>
    <col min="4871" max="4871" width="10" style="235" bestFit="1" customWidth="1"/>
    <col min="4872" max="4872" width="3.7109375" style="235" customWidth="1"/>
    <col min="4873" max="4873" width="10" style="235" bestFit="1" customWidth="1"/>
    <col min="4874" max="4874" width="3.7109375" style="235" customWidth="1"/>
    <col min="4875" max="4875" width="12.28515625" style="235" bestFit="1" customWidth="1"/>
    <col min="4876" max="4876" width="7.28515625" style="235" customWidth="1"/>
    <col min="4877" max="5120" width="9.140625" style="235"/>
    <col min="5121" max="5121" width="15.85546875" style="235" bestFit="1" customWidth="1"/>
    <col min="5122" max="5122" width="3.7109375" style="235" customWidth="1"/>
    <col min="5123" max="5123" width="40" style="235" bestFit="1" customWidth="1"/>
    <col min="5124" max="5124" width="3.7109375" style="235" customWidth="1"/>
    <col min="5125" max="5125" width="12.28515625" style="235" bestFit="1" customWidth="1"/>
    <col min="5126" max="5126" width="3.7109375" style="235" customWidth="1"/>
    <col min="5127" max="5127" width="10" style="235" bestFit="1" customWidth="1"/>
    <col min="5128" max="5128" width="3.7109375" style="235" customWidth="1"/>
    <col min="5129" max="5129" width="10" style="235" bestFit="1" customWidth="1"/>
    <col min="5130" max="5130" width="3.7109375" style="235" customWidth="1"/>
    <col min="5131" max="5131" width="12.28515625" style="235" bestFit="1" customWidth="1"/>
    <col min="5132" max="5132" width="7.28515625" style="235" customWidth="1"/>
    <col min="5133" max="5376" width="9.140625" style="235"/>
    <col min="5377" max="5377" width="15.85546875" style="235" bestFit="1" customWidth="1"/>
    <col min="5378" max="5378" width="3.7109375" style="235" customWidth="1"/>
    <col min="5379" max="5379" width="40" style="235" bestFit="1" customWidth="1"/>
    <col min="5380" max="5380" width="3.7109375" style="235" customWidth="1"/>
    <col min="5381" max="5381" width="12.28515625" style="235" bestFit="1" customWidth="1"/>
    <col min="5382" max="5382" width="3.7109375" style="235" customWidth="1"/>
    <col min="5383" max="5383" width="10" style="235" bestFit="1" customWidth="1"/>
    <col min="5384" max="5384" width="3.7109375" style="235" customWidth="1"/>
    <col min="5385" max="5385" width="10" style="235" bestFit="1" customWidth="1"/>
    <col min="5386" max="5386" width="3.7109375" style="235" customWidth="1"/>
    <col min="5387" max="5387" width="12.28515625" style="235" bestFit="1" customWidth="1"/>
    <col min="5388" max="5388" width="7.28515625" style="235" customWidth="1"/>
    <col min="5389" max="5632" width="9.140625" style="235"/>
    <col min="5633" max="5633" width="15.85546875" style="235" bestFit="1" customWidth="1"/>
    <col min="5634" max="5634" width="3.7109375" style="235" customWidth="1"/>
    <col min="5635" max="5635" width="40" style="235" bestFit="1" customWidth="1"/>
    <col min="5636" max="5636" width="3.7109375" style="235" customWidth="1"/>
    <col min="5637" max="5637" width="12.28515625" style="235" bestFit="1" customWidth="1"/>
    <col min="5638" max="5638" width="3.7109375" style="235" customWidth="1"/>
    <col min="5639" max="5639" width="10" style="235" bestFit="1" customWidth="1"/>
    <col min="5640" max="5640" width="3.7109375" style="235" customWidth="1"/>
    <col min="5641" max="5641" width="10" style="235" bestFit="1" customWidth="1"/>
    <col min="5642" max="5642" width="3.7109375" style="235" customWidth="1"/>
    <col min="5643" max="5643" width="12.28515625" style="235" bestFit="1" customWidth="1"/>
    <col min="5644" max="5644" width="7.28515625" style="235" customWidth="1"/>
    <col min="5645" max="5888" width="9.140625" style="235"/>
    <col min="5889" max="5889" width="15.85546875" style="235" bestFit="1" customWidth="1"/>
    <col min="5890" max="5890" width="3.7109375" style="235" customWidth="1"/>
    <col min="5891" max="5891" width="40" style="235" bestFit="1" customWidth="1"/>
    <col min="5892" max="5892" width="3.7109375" style="235" customWidth="1"/>
    <col min="5893" max="5893" width="12.28515625" style="235" bestFit="1" customWidth="1"/>
    <col min="5894" max="5894" width="3.7109375" style="235" customWidth="1"/>
    <col min="5895" max="5895" width="10" style="235" bestFit="1" customWidth="1"/>
    <col min="5896" max="5896" width="3.7109375" style="235" customWidth="1"/>
    <col min="5897" max="5897" width="10" style="235" bestFit="1" customWidth="1"/>
    <col min="5898" max="5898" width="3.7109375" style="235" customWidth="1"/>
    <col min="5899" max="5899" width="12.28515625" style="235" bestFit="1" customWidth="1"/>
    <col min="5900" max="5900" width="7.28515625" style="235" customWidth="1"/>
    <col min="5901" max="6144" width="9.140625" style="235"/>
    <col min="6145" max="6145" width="15.85546875" style="235" bestFit="1" customWidth="1"/>
    <col min="6146" max="6146" width="3.7109375" style="235" customWidth="1"/>
    <col min="6147" max="6147" width="40" style="235" bestFit="1" customWidth="1"/>
    <col min="6148" max="6148" width="3.7109375" style="235" customWidth="1"/>
    <col min="6149" max="6149" width="12.28515625" style="235" bestFit="1" customWidth="1"/>
    <col min="6150" max="6150" width="3.7109375" style="235" customWidth="1"/>
    <col min="6151" max="6151" width="10" style="235" bestFit="1" customWidth="1"/>
    <col min="6152" max="6152" width="3.7109375" style="235" customWidth="1"/>
    <col min="6153" max="6153" width="10" style="235" bestFit="1" customWidth="1"/>
    <col min="6154" max="6154" width="3.7109375" style="235" customWidth="1"/>
    <col min="6155" max="6155" width="12.28515625" style="235" bestFit="1" customWidth="1"/>
    <col min="6156" max="6156" width="7.28515625" style="235" customWidth="1"/>
    <col min="6157" max="6400" width="9.140625" style="235"/>
    <col min="6401" max="6401" width="15.85546875" style="235" bestFit="1" customWidth="1"/>
    <col min="6402" max="6402" width="3.7109375" style="235" customWidth="1"/>
    <col min="6403" max="6403" width="40" style="235" bestFit="1" customWidth="1"/>
    <col min="6404" max="6404" width="3.7109375" style="235" customWidth="1"/>
    <col min="6405" max="6405" width="12.28515625" style="235" bestFit="1" customWidth="1"/>
    <col min="6406" max="6406" width="3.7109375" style="235" customWidth="1"/>
    <col min="6407" max="6407" width="10" style="235" bestFit="1" customWidth="1"/>
    <col min="6408" max="6408" width="3.7109375" style="235" customWidth="1"/>
    <col min="6409" max="6409" width="10" style="235" bestFit="1" customWidth="1"/>
    <col min="6410" max="6410" width="3.7109375" style="235" customWidth="1"/>
    <col min="6411" max="6411" width="12.28515625" style="235" bestFit="1" customWidth="1"/>
    <col min="6412" max="6412" width="7.28515625" style="235" customWidth="1"/>
    <col min="6413" max="6656" width="9.140625" style="235"/>
    <col min="6657" max="6657" width="15.85546875" style="235" bestFit="1" customWidth="1"/>
    <col min="6658" max="6658" width="3.7109375" style="235" customWidth="1"/>
    <col min="6659" max="6659" width="40" style="235" bestFit="1" customWidth="1"/>
    <col min="6660" max="6660" width="3.7109375" style="235" customWidth="1"/>
    <col min="6661" max="6661" width="12.28515625" style="235" bestFit="1" customWidth="1"/>
    <col min="6662" max="6662" width="3.7109375" style="235" customWidth="1"/>
    <col min="6663" max="6663" width="10" style="235" bestFit="1" customWidth="1"/>
    <col min="6664" max="6664" width="3.7109375" style="235" customWidth="1"/>
    <col min="6665" max="6665" width="10" style="235" bestFit="1" customWidth="1"/>
    <col min="6666" max="6666" width="3.7109375" style="235" customWidth="1"/>
    <col min="6667" max="6667" width="12.28515625" style="235" bestFit="1" customWidth="1"/>
    <col min="6668" max="6668" width="7.28515625" style="235" customWidth="1"/>
    <col min="6669" max="6912" width="9.140625" style="235"/>
    <col min="6913" max="6913" width="15.85546875" style="235" bestFit="1" customWidth="1"/>
    <col min="6914" max="6914" width="3.7109375" style="235" customWidth="1"/>
    <col min="6915" max="6915" width="40" style="235" bestFit="1" customWidth="1"/>
    <col min="6916" max="6916" width="3.7109375" style="235" customWidth="1"/>
    <col min="6917" max="6917" width="12.28515625" style="235" bestFit="1" customWidth="1"/>
    <col min="6918" max="6918" width="3.7109375" style="235" customWidth="1"/>
    <col min="6919" max="6919" width="10" style="235" bestFit="1" customWidth="1"/>
    <col min="6920" max="6920" width="3.7109375" style="235" customWidth="1"/>
    <col min="6921" max="6921" width="10" style="235" bestFit="1" customWidth="1"/>
    <col min="6922" max="6922" width="3.7109375" style="235" customWidth="1"/>
    <col min="6923" max="6923" width="12.28515625" style="235" bestFit="1" customWidth="1"/>
    <col min="6924" max="6924" width="7.28515625" style="235" customWidth="1"/>
    <col min="6925" max="7168" width="9.140625" style="235"/>
    <col min="7169" max="7169" width="15.85546875" style="235" bestFit="1" customWidth="1"/>
    <col min="7170" max="7170" width="3.7109375" style="235" customWidth="1"/>
    <col min="7171" max="7171" width="40" style="235" bestFit="1" customWidth="1"/>
    <col min="7172" max="7172" width="3.7109375" style="235" customWidth="1"/>
    <col min="7173" max="7173" width="12.28515625" style="235" bestFit="1" customWidth="1"/>
    <col min="7174" max="7174" width="3.7109375" style="235" customWidth="1"/>
    <col min="7175" max="7175" width="10" style="235" bestFit="1" customWidth="1"/>
    <col min="7176" max="7176" width="3.7109375" style="235" customWidth="1"/>
    <col min="7177" max="7177" width="10" style="235" bestFit="1" customWidth="1"/>
    <col min="7178" max="7178" width="3.7109375" style="235" customWidth="1"/>
    <col min="7179" max="7179" width="12.28515625" style="235" bestFit="1" customWidth="1"/>
    <col min="7180" max="7180" width="7.28515625" style="235" customWidth="1"/>
    <col min="7181" max="7424" width="9.140625" style="235"/>
    <col min="7425" max="7425" width="15.85546875" style="235" bestFit="1" customWidth="1"/>
    <col min="7426" max="7426" width="3.7109375" style="235" customWidth="1"/>
    <col min="7427" max="7427" width="40" style="235" bestFit="1" customWidth="1"/>
    <col min="7428" max="7428" width="3.7109375" style="235" customWidth="1"/>
    <col min="7429" max="7429" width="12.28515625" style="235" bestFit="1" customWidth="1"/>
    <col min="7430" max="7430" width="3.7109375" style="235" customWidth="1"/>
    <col min="7431" max="7431" width="10" style="235" bestFit="1" customWidth="1"/>
    <col min="7432" max="7432" width="3.7109375" style="235" customWidth="1"/>
    <col min="7433" max="7433" width="10" style="235" bestFit="1" customWidth="1"/>
    <col min="7434" max="7434" width="3.7109375" style="235" customWidth="1"/>
    <col min="7435" max="7435" width="12.28515625" style="235" bestFit="1" customWidth="1"/>
    <col min="7436" max="7436" width="7.28515625" style="235" customWidth="1"/>
    <col min="7437" max="7680" width="9.140625" style="235"/>
    <col min="7681" max="7681" width="15.85546875" style="235" bestFit="1" customWidth="1"/>
    <col min="7682" max="7682" width="3.7109375" style="235" customWidth="1"/>
    <col min="7683" max="7683" width="40" style="235" bestFit="1" customWidth="1"/>
    <col min="7684" max="7684" width="3.7109375" style="235" customWidth="1"/>
    <col min="7685" max="7685" width="12.28515625" style="235" bestFit="1" customWidth="1"/>
    <col min="7686" max="7686" width="3.7109375" style="235" customWidth="1"/>
    <col min="7687" max="7687" width="10" style="235" bestFit="1" customWidth="1"/>
    <col min="7688" max="7688" width="3.7109375" style="235" customWidth="1"/>
    <col min="7689" max="7689" width="10" style="235" bestFit="1" customWidth="1"/>
    <col min="7690" max="7690" width="3.7109375" style="235" customWidth="1"/>
    <col min="7691" max="7691" width="12.28515625" style="235" bestFit="1" customWidth="1"/>
    <col min="7692" max="7692" width="7.28515625" style="235" customWidth="1"/>
    <col min="7693" max="7936" width="9.140625" style="235"/>
    <col min="7937" max="7937" width="15.85546875" style="235" bestFit="1" customWidth="1"/>
    <col min="7938" max="7938" width="3.7109375" style="235" customWidth="1"/>
    <col min="7939" max="7939" width="40" style="235" bestFit="1" customWidth="1"/>
    <col min="7940" max="7940" width="3.7109375" style="235" customWidth="1"/>
    <col min="7941" max="7941" width="12.28515625" style="235" bestFit="1" customWidth="1"/>
    <col min="7942" max="7942" width="3.7109375" style="235" customWidth="1"/>
    <col min="7943" max="7943" width="10" style="235" bestFit="1" customWidth="1"/>
    <col min="7944" max="7944" width="3.7109375" style="235" customWidth="1"/>
    <col min="7945" max="7945" width="10" style="235" bestFit="1" customWidth="1"/>
    <col min="7946" max="7946" width="3.7109375" style="235" customWidth="1"/>
    <col min="7947" max="7947" width="12.28515625" style="235" bestFit="1" customWidth="1"/>
    <col min="7948" max="7948" width="7.28515625" style="235" customWidth="1"/>
    <col min="7949" max="8192" width="9.140625" style="235"/>
    <col min="8193" max="8193" width="15.85546875" style="235" bestFit="1" customWidth="1"/>
    <col min="8194" max="8194" width="3.7109375" style="235" customWidth="1"/>
    <col min="8195" max="8195" width="40" style="235" bestFit="1" customWidth="1"/>
    <col min="8196" max="8196" width="3.7109375" style="235" customWidth="1"/>
    <col min="8197" max="8197" width="12.28515625" style="235" bestFit="1" customWidth="1"/>
    <col min="8198" max="8198" width="3.7109375" style="235" customWidth="1"/>
    <col min="8199" max="8199" width="10" style="235" bestFit="1" customWidth="1"/>
    <col min="8200" max="8200" width="3.7109375" style="235" customWidth="1"/>
    <col min="8201" max="8201" width="10" style="235" bestFit="1" customWidth="1"/>
    <col min="8202" max="8202" width="3.7109375" style="235" customWidth="1"/>
    <col min="8203" max="8203" width="12.28515625" style="235" bestFit="1" customWidth="1"/>
    <col min="8204" max="8204" width="7.28515625" style="235" customWidth="1"/>
    <col min="8205" max="8448" width="9.140625" style="235"/>
    <col min="8449" max="8449" width="15.85546875" style="235" bestFit="1" customWidth="1"/>
    <col min="8450" max="8450" width="3.7109375" style="235" customWidth="1"/>
    <col min="8451" max="8451" width="40" style="235" bestFit="1" customWidth="1"/>
    <col min="8452" max="8452" width="3.7109375" style="235" customWidth="1"/>
    <col min="8453" max="8453" width="12.28515625" style="235" bestFit="1" customWidth="1"/>
    <col min="8454" max="8454" width="3.7109375" style="235" customWidth="1"/>
    <col min="8455" max="8455" width="10" style="235" bestFit="1" customWidth="1"/>
    <col min="8456" max="8456" width="3.7109375" style="235" customWidth="1"/>
    <col min="8457" max="8457" width="10" style="235" bestFit="1" customWidth="1"/>
    <col min="8458" max="8458" width="3.7109375" style="235" customWidth="1"/>
    <col min="8459" max="8459" width="12.28515625" style="235" bestFit="1" customWidth="1"/>
    <col min="8460" max="8460" width="7.28515625" style="235" customWidth="1"/>
    <col min="8461" max="8704" width="9.140625" style="235"/>
    <col min="8705" max="8705" width="15.85546875" style="235" bestFit="1" customWidth="1"/>
    <col min="8706" max="8706" width="3.7109375" style="235" customWidth="1"/>
    <col min="8707" max="8707" width="40" style="235" bestFit="1" customWidth="1"/>
    <col min="8708" max="8708" width="3.7109375" style="235" customWidth="1"/>
    <col min="8709" max="8709" width="12.28515625" style="235" bestFit="1" customWidth="1"/>
    <col min="8710" max="8710" width="3.7109375" style="235" customWidth="1"/>
    <col min="8711" max="8711" width="10" style="235" bestFit="1" customWidth="1"/>
    <col min="8712" max="8712" width="3.7109375" style="235" customWidth="1"/>
    <col min="8713" max="8713" width="10" style="235" bestFit="1" customWidth="1"/>
    <col min="8714" max="8714" width="3.7109375" style="235" customWidth="1"/>
    <col min="8715" max="8715" width="12.28515625" style="235" bestFit="1" customWidth="1"/>
    <col min="8716" max="8716" width="7.28515625" style="235" customWidth="1"/>
    <col min="8717" max="8960" width="9.140625" style="235"/>
    <col min="8961" max="8961" width="15.85546875" style="235" bestFit="1" customWidth="1"/>
    <col min="8962" max="8962" width="3.7109375" style="235" customWidth="1"/>
    <col min="8963" max="8963" width="40" style="235" bestFit="1" customWidth="1"/>
    <col min="8964" max="8964" width="3.7109375" style="235" customWidth="1"/>
    <col min="8965" max="8965" width="12.28515625" style="235" bestFit="1" customWidth="1"/>
    <col min="8966" max="8966" width="3.7109375" style="235" customWidth="1"/>
    <col min="8967" max="8967" width="10" style="235" bestFit="1" customWidth="1"/>
    <col min="8968" max="8968" width="3.7109375" style="235" customWidth="1"/>
    <col min="8969" max="8969" width="10" style="235" bestFit="1" customWidth="1"/>
    <col min="8970" max="8970" width="3.7109375" style="235" customWidth="1"/>
    <col min="8971" max="8971" width="12.28515625" style="235" bestFit="1" customWidth="1"/>
    <col min="8972" max="8972" width="7.28515625" style="235" customWidth="1"/>
    <col min="8973" max="9216" width="9.140625" style="235"/>
    <col min="9217" max="9217" width="15.85546875" style="235" bestFit="1" customWidth="1"/>
    <col min="9218" max="9218" width="3.7109375" style="235" customWidth="1"/>
    <col min="9219" max="9219" width="40" style="235" bestFit="1" customWidth="1"/>
    <col min="9220" max="9220" width="3.7109375" style="235" customWidth="1"/>
    <col min="9221" max="9221" width="12.28515625" style="235" bestFit="1" customWidth="1"/>
    <col min="9222" max="9222" width="3.7109375" style="235" customWidth="1"/>
    <col min="9223" max="9223" width="10" style="235" bestFit="1" customWidth="1"/>
    <col min="9224" max="9224" width="3.7109375" style="235" customWidth="1"/>
    <col min="9225" max="9225" width="10" style="235" bestFit="1" customWidth="1"/>
    <col min="9226" max="9226" width="3.7109375" style="235" customWidth="1"/>
    <col min="9227" max="9227" width="12.28515625" style="235" bestFit="1" customWidth="1"/>
    <col min="9228" max="9228" width="7.28515625" style="235" customWidth="1"/>
    <col min="9229" max="9472" width="9.140625" style="235"/>
    <col min="9473" max="9473" width="15.85546875" style="235" bestFit="1" customWidth="1"/>
    <col min="9474" max="9474" width="3.7109375" style="235" customWidth="1"/>
    <col min="9475" max="9475" width="40" style="235" bestFit="1" customWidth="1"/>
    <col min="9476" max="9476" width="3.7109375" style="235" customWidth="1"/>
    <col min="9477" max="9477" width="12.28515625" style="235" bestFit="1" customWidth="1"/>
    <col min="9478" max="9478" width="3.7109375" style="235" customWidth="1"/>
    <col min="9479" max="9479" width="10" style="235" bestFit="1" customWidth="1"/>
    <col min="9480" max="9480" width="3.7109375" style="235" customWidth="1"/>
    <col min="9481" max="9481" width="10" style="235" bestFit="1" customWidth="1"/>
    <col min="9482" max="9482" width="3.7109375" style="235" customWidth="1"/>
    <col min="9483" max="9483" width="12.28515625" style="235" bestFit="1" customWidth="1"/>
    <col min="9484" max="9484" width="7.28515625" style="235" customWidth="1"/>
    <col min="9485" max="9728" width="9.140625" style="235"/>
    <col min="9729" max="9729" width="15.85546875" style="235" bestFit="1" customWidth="1"/>
    <col min="9730" max="9730" width="3.7109375" style="235" customWidth="1"/>
    <col min="9731" max="9731" width="40" style="235" bestFit="1" customWidth="1"/>
    <col min="9732" max="9732" width="3.7109375" style="235" customWidth="1"/>
    <col min="9733" max="9733" width="12.28515625" style="235" bestFit="1" customWidth="1"/>
    <col min="9734" max="9734" width="3.7109375" style="235" customWidth="1"/>
    <col min="9735" max="9735" width="10" style="235" bestFit="1" customWidth="1"/>
    <col min="9736" max="9736" width="3.7109375" style="235" customWidth="1"/>
    <col min="9737" max="9737" width="10" style="235" bestFit="1" customWidth="1"/>
    <col min="9738" max="9738" width="3.7109375" style="235" customWidth="1"/>
    <col min="9739" max="9739" width="12.28515625" style="235" bestFit="1" customWidth="1"/>
    <col min="9740" max="9740" width="7.28515625" style="235" customWidth="1"/>
    <col min="9741" max="9984" width="9.140625" style="235"/>
    <col min="9985" max="9985" width="15.85546875" style="235" bestFit="1" customWidth="1"/>
    <col min="9986" max="9986" width="3.7109375" style="235" customWidth="1"/>
    <col min="9987" max="9987" width="40" style="235" bestFit="1" customWidth="1"/>
    <col min="9988" max="9988" width="3.7109375" style="235" customWidth="1"/>
    <col min="9989" max="9989" width="12.28515625" style="235" bestFit="1" customWidth="1"/>
    <col min="9990" max="9990" width="3.7109375" style="235" customWidth="1"/>
    <col min="9991" max="9991" width="10" style="235" bestFit="1" customWidth="1"/>
    <col min="9992" max="9992" width="3.7109375" style="235" customWidth="1"/>
    <col min="9993" max="9993" width="10" style="235" bestFit="1" customWidth="1"/>
    <col min="9994" max="9994" width="3.7109375" style="235" customWidth="1"/>
    <col min="9995" max="9995" width="12.28515625" style="235" bestFit="1" customWidth="1"/>
    <col min="9996" max="9996" width="7.28515625" style="235" customWidth="1"/>
    <col min="9997" max="10240" width="9.140625" style="235"/>
    <col min="10241" max="10241" width="15.85546875" style="235" bestFit="1" customWidth="1"/>
    <col min="10242" max="10242" width="3.7109375" style="235" customWidth="1"/>
    <col min="10243" max="10243" width="40" style="235" bestFit="1" customWidth="1"/>
    <col min="10244" max="10244" width="3.7109375" style="235" customWidth="1"/>
    <col min="10245" max="10245" width="12.28515625" style="235" bestFit="1" customWidth="1"/>
    <col min="10246" max="10246" width="3.7109375" style="235" customWidth="1"/>
    <col min="10247" max="10247" width="10" style="235" bestFit="1" customWidth="1"/>
    <col min="10248" max="10248" width="3.7109375" style="235" customWidth="1"/>
    <col min="10249" max="10249" width="10" style="235" bestFit="1" customWidth="1"/>
    <col min="10250" max="10250" width="3.7109375" style="235" customWidth="1"/>
    <col min="10251" max="10251" width="12.28515625" style="235" bestFit="1" customWidth="1"/>
    <col min="10252" max="10252" width="7.28515625" style="235" customWidth="1"/>
    <col min="10253" max="10496" width="9.140625" style="235"/>
    <col min="10497" max="10497" width="15.85546875" style="235" bestFit="1" customWidth="1"/>
    <col min="10498" max="10498" width="3.7109375" style="235" customWidth="1"/>
    <col min="10499" max="10499" width="40" style="235" bestFit="1" customWidth="1"/>
    <col min="10500" max="10500" width="3.7109375" style="235" customWidth="1"/>
    <col min="10501" max="10501" width="12.28515625" style="235" bestFit="1" customWidth="1"/>
    <col min="10502" max="10502" width="3.7109375" style="235" customWidth="1"/>
    <col min="10503" max="10503" width="10" style="235" bestFit="1" customWidth="1"/>
    <col min="10504" max="10504" width="3.7109375" style="235" customWidth="1"/>
    <col min="10505" max="10505" width="10" style="235" bestFit="1" customWidth="1"/>
    <col min="10506" max="10506" width="3.7109375" style="235" customWidth="1"/>
    <col min="10507" max="10507" width="12.28515625" style="235" bestFit="1" customWidth="1"/>
    <col min="10508" max="10508" width="7.28515625" style="235" customWidth="1"/>
    <col min="10509" max="10752" width="9.140625" style="235"/>
    <col min="10753" max="10753" width="15.85546875" style="235" bestFit="1" customWidth="1"/>
    <col min="10754" max="10754" width="3.7109375" style="235" customWidth="1"/>
    <col min="10755" max="10755" width="40" style="235" bestFit="1" customWidth="1"/>
    <col min="10756" max="10756" width="3.7109375" style="235" customWidth="1"/>
    <col min="10757" max="10757" width="12.28515625" style="235" bestFit="1" customWidth="1"/>
    <col min="10758" max="10758" width="3.7109375" style="235" customWidth="1"/>
    <col min="10759" max="10759" width="10" style="235" bestFit="1" customWidth="1"/>
    <col min="10760" max="10760" width="3.7109375" style="235" customWidth="1"/>
    <col min="10761" max="10761" width="10" style="235" bestFit="1" customWidth="1"/>
    <col min="10762" max="10762" width="3.7109375" style="235" customWidth="1"/>
    <col min="10763" max="10763" width="12.28515625" style="235" bestFit="1" customWidth="1"/>
    <col min="10764" max="10764" width="7.28515625" style="235" customWidth="1"/>
    <col min="10765" max="11008" width="9.140625" style="235"/>
    <col min="11009" max="11009" width="15.85546875" style="235" bestFit="1" customWidth="1"/>
    <col min="11010" max="11010" width="3.7109375" style="235" customWidth="1"/>
    <col min="11011" max="11011" width="40" style="235" bestFit="1" customWidth="1"/>
    <col min="11012" max="11012" width="3.7109375" style="235" customWidth="1"/>
    <col min="11013" max="11013" width="12.28515625" style="235" bestFit="1" customWidth="1"/>
    <col min="11014" max="11014" width="3.7109375" style="235" customWidth="1"/>
    <col min="11015" max="11015" width="10" style="235" bestFit="1" customWidth="1"/>
    <col min="11016" max="11016" width="3.7109375" style="235" customWidth="1"/>
    <col min="11017" max="11017" width="10" style="235" bestFit="1" customWidth="1"/>
    <col min="11018" max="11018" width="3.7109375" style="235" customWidth="1"/>
    <col min="11019" max="11019" width="12.28515625" style="235" bestFit="1" customWidth="1"/>
    <col min="11020" max="11020" width="7.28515625" style="235" customWidth="1"/>
    <col min="11021" max="11264" width="9.140625" style="235"/>
    <col min="11265" max="11265" width="15.85546875" style="235" bestFit="1" customWidth="1"/>
    <col min="11266" max="11266" width="3.7109375" style="235" customWidth="1"/>
    <col min="11267" max="11267" width="40" style="235" bestFit="1" customWidth="1"/>
    <col min="11268" max="11268" width="3.7109375" style="235" customWidth="1"/>
    <col min="11269" max="11269" width="12.28515625" style="235" bestFit="1" customWidth="1"/>
    <col min="11270" max="11270" width="3.7109375" style="235" customWidth="1"/>
    <col min="11271" max="11271" width="10" style="235" bestFit="1" customWidth="1"/>
    <col min="11272" max="11272" width="3.7109375" style="235" customWidth="1"/>
    <col min="11273" max="11273" width="10" style="235" bestFit="1" customWidth="1"/>
    <col min="11274" max="11274" width="3.7109375" style="235" customWidth="1"/>
    <col min="11275" max="11275" width="12.28515625" style="235" bestFit="1" customWidth="1"/>
    <col min="11276" max="11276" width="7.28515625" style="235" customWidth="1"/>
    <col min="11277" max="11520" width="9.140625" style="235"/>
    <col min="11521" max="11521" width="15.85546875" style="235" bestFit="1" customWidth="1"/>
    <col min="11522" max="11522" width="3.7109375" style="235" customWidth="1"/>
    <col min="11523" max="11523" width="40" style="235" bestFit="1" customWidth="1"/>
    <col min="11524" max="11524" width="3.7109375" style="235" customWidth="1"/>
    <col min="11525" max="11525" width="12.28515625" style="235" bestFit="1" customWidth="1"/>
    <col min="11526" max="11526" width="3.7109375" style="235" customWidth="1"/>
    <col min="11527" max="11527" width="10" style="235" bestFit="1" customWidth="1"/>
    <col min="11528" max="11528" width="3.7109375" style="235" customWidth="1"/>
    <col min="11529" max="11529" width="10" style="235" bestFit="1" customWidth="1"/>
    <col min="11530" max="11530" width="3.7109375" style="235" customWidth="1"/>
    <col min="11531" max="11531" width="12.28515625" style="235" bestFit="1" customWidth="1"/>
    <col min="11532" max="11532" width="7.28515625" style="235" customWidth="1"/>
    <col min="11533" max="11776" width="9.140625" style="235"/>
    <col min="11777" max="11777" width="15.85546875" style="235" bestFit="1" customWidth="1"/>
    <col min="11778" max="11778" width="3.7109375" style="235" customWidth="1"/>
    <col min="11779" max="11779" width="40" style="235" bestFit="1" customWidth="1"/>
    <col min="11780" max="11780" width="3.7109375" style="235" customWidth="1"/>
    <col min="11781" max="11781" width="12.28515625" style="235" bestFit="1" customWidth="1"/>
    <col min="11782" max="11782" width="3.7109375" style="235" customWidth="1"/>
    <col min="11783" max="11783" width="10" style="235" bestFit="1" customWidth="1"/>
    <col min="11784" max="11784" width="3.7109375" style="235" customWidth="1"/>
    <col min="11785" max="11785" width="10" style="235" bestFit="1" customWidth="1"/>
    <col min="11786" max="11786" width="3.7109375" style="235" customWidth="1"/>
    <col min="11787" max="11787" width="12.28515625" style="235" bestFit="1" customWidth="1"/>
    <col min="11788" max="11788" width="7.28515625" style="235" customWidth="1"/>
    <col min="11789" max="12032" width="9.140625" style="235"/>
    <col min="12033" max="12033" width="15.85546875" style="235" bestFit="1" customWidth="1"/>
    <col min="12034" max="12034" width="3.7109375" style="235" customWidth="1"/>
    <col min="12035" max="12035" width="40" style="235" bestFit="1" customWidth="1"/>
    <col min="12036" max="12036" width="3.7109375" style="235" customWidth="1"/>
    <col min="12037" max="12037" width="12.28515625" style="235" bestFit="1" customWidth="1"/>
    <col min="12038" max="12038" width="3.7109375" style="235" customWidth="1"/>
    <col min="12039" max="12039" width="10" style="235" bestFit="1" customWidth="1"/>
    <col min="12040" max="12040" width="3.7109375" style="235" customWidth="1"/>
    <col min="12041" max="12041" width="10" style="235" bestFit="1" customWidth="1"/>
    <col min="12042" max="12042" width="3.7109375" style="235" customWidth="1"/>
    <col min="12043" max="12043" width="12.28515625" style="235" bestFit="1" customWidth="1"/>
    <col min="12044" max="12044" width="7.28515625" style="235" customWidth="1"/>
    <col min="12045" max="12288" width="9.140625" style="235"/>
    <col min="12289" max="12289" width="15.85546875" style="235" bestFit="1" customWidth="1"/>
    <col min="12290" max="12290" width="3.7109375" style="235" customWidth="1"/>
    <col min="12291" max="12291" width="40" style="235" bestFit="1" customWidth="1"/>
    <col min="12292" max="12292" width="3.7109375" style="235" customWidth="1"/>
    <col min="12293" max="12293" width="12.28515625" style="235" bestFit="1" customWidth="1"/>
    <col min="12294" max="12294" width="3.7109375" style="235" customWidth="1"/>
    <col min="12295" max="12295" width="10" style="235" bestFit="1" customWidth="1"/>
    <col min="12296" max="12296" width="3.7109375" style="235" customWidth="1"/>
    <col min="12297" max="12297" width="10" style="235" bestFit="1" customWidth="1"/>
    <col min="12298" max="12298" width="3.7109375" style="235" customWidth="1"/>
    <col min="12299" max="12299" width="12.28515625" style="235" bestFit="1" customWidth="1"/>
    <col min="12300" max="12300" width="7.28515625" style="235" customWidth="1"/>
    <col min="12301" max="12544" width="9.140625" style="235"/>
    <col min="12545" max="12545" width="15.85546875" style="235" bestFit="1" customWidth="1"/>
    <col min="12546" max="12546" width="3.7109375" style="235" customWidth="1"/>
    <col min="12547" max="12547" width="40" style="235" bestFit="1" customWidth="1"/>
    <col min="12548" max="12548" width="3.7109375" style="235" customWidth="1"/>
    <col min="12549" max="12549" width="12.28515625" style="235" bestFit="1" customWidth="1"/>
    <col min="12550" max="12550" width="3.7109375" style="235" customWidth="1"/>
    <col min="12551" max="12551" width="10" style="235" bestFit="1" customWidth="1"/>
    <col min="12552" max="12552" width="3.7109375" style="235" customWidth="1"/>
    <col min="12553" max="12553" width="10" style="235" bestFit="1" customWidth="1"/>
    <col min="12554" max="12554" width="3.7109375" style="235" customWidth="1"/>
    <col min="12555" max="12555" width="12.28515625" style="235" bestFit="1" customWidth="1"/>
    <col min="12556" max="12556" width="7.28515625" style="235" customWidth="1"/>
    <col min="12557" max="12800" width="9.140625" style="235"/>
    <col min="12801" max="12801" width="15.85546875" style="235" bestFit="1" customWidth="1"/>
    <col min="12802" max="12802" width="3.7109375" style="235" customWidth="1"/>
    <col min="12803" max="12803" width="40" style="235" bestFit="1" customWidth="1"/>
    <col min="12804" max="12804" width="3.7109375" style="235" customWidth="1"/>
    <col min="12805" max="12805" width="12.28515625" style="235" bestFit="1" customWidth="1"/>
    <col min="12806" max="12806" width="3.7109375" style="235" customWidth="1"/>
    <col min="12807" max="12807" width="10" style="235" bestFit="1" customWidth="1"/>
    <col min="12808" max="12808" width="3.7109375" style="235" customWidth="1"/>
    <col min="12809" max="12809" width="10" style="235" bestFit="1" customWidth="1"/>
    <col min="12810" max="12810" width="3.7109375" style="235" customWidth="1"/>
    <col min="12811" max="12811" width="12.28515625" style="235" bestFit="1" customWidth="1"/>
    <col min="12812" max="12812" width="7.28515625" style="235" customWidth="1"/>
    <col min="12813" max="13056" width="9.140625" style="235"/>
    <col min="13057" max="13057" width="15.85546875" style="235" bestFit="1" customWidth="1"/>
    <col min="13058" max="13058" width="3.7109375" style="235" customWidth="1"/>
    <col min="13059" max="13059" width="40" style="235" bestFit="1" customWidth="1"/>
    <col min="13060" max="13060" width="3.7109375" style="235" customWidth="1"/>
    <col min="13061" max="13061" width="12.28515625" style="235" bestFit="1" customWidth="1"/>
    <col min="13062" max="13062" width="3.7109375" style="235" customWidth="1"/>
    <col min="13063" max="13063" width="10" style="235" bestFit="1" customWidth="1"/>
    <col min="13064" max="13064" width="3.7109375" style="235" customWidth="1"/>
    <col min="13065" max="13065" width="10" style="235" bestFit="1" customWidth="1"/>
    <col min="13066" max="13066" width="3.7109375" style="235" customWidth="1"/>
    <col min="13067" max="13067" width="12.28515625" style="235" bestFit="1" customWidth="1"/>
    <col min="13068" max="13068" width="7.28515625" style="235" customWidth="1"/>
    <col min="13069" max="13312" width="9.140625" style="235"/>
    <col min="13313" max="13313" width="15.85546875" style="235" bestFit="1" customWidth="1"/>
    <col min="13314" max="13314" width="3.7109375" style="235" customWidth="1"/>
    <col min="13315" max="13315" width="40" style="235" bestFit="1" customWidth="1"/>
    <col min="13316" max="13316" width="3.7109375" style="235" customWidth="1"/>
    <col min="13317" max="13317" width="12.28515625" style="235" bestFit="1" customWidth="1"/>
    <col min="13318" max="13318" width="3.7109375" style="235" customWidth="1"/>
    <col min="13319" max="13319" width="10" style="235" bestFit="1" customWidth="1"/>
    <col min="13320" max="13320" width="3.7109375" style="235" customWidth="1"/>
    <col min="13321" max="13321" width="10" style="235" bestFit="1" customWidth="1"/>
    <col min="13322" max="13322" width="3.7109375" style="235" customWidth="1"/>
    <col min="13323" max="13323" width="12.28515625" style="235" bestFit="1" customWidth="1"/>
    <col min="13324" max="13324" width="7.28515625" style="235" customWidth="1"/>
    <col min="13325" max="13568" width="9.140625" style="235"/>
    <col min="13569" max="13569" width="15.85546875" style="235" bestFit="1" customWidth="1"/>
    <col min="13570" max="13570" width="3.7109375" style="235" customWidth="1"/>
    <col min="13571" max="13571" width="40" style="235" bestFit="1" customWidth="1"/>
    <col min="13572" max="13572" width="3.7109375" style="235" customWidth="1"/>
    <col min="13573" max="13573" width="12.28515625" style="235" bestFit="1" customWidth="1"/>
    <col min="13574" max="13574" width="3.7109375" style="235" customWidth="1"/>
    <col min="13575" max="13575" width="10" style="235" bestFit="1" customWidth="1"/>
    <col min="13576" max="13576" width="3.7109375" style="235" customWidth="1"/>
    <col min="13577" max="13577" width="10" style="235" bestFit="1" customWidth="1"/>
    <col min="13578" max="13578" width="3.7109375" style="235" customWidth="1"/>
    <col min="13579" max="13579" width="12.28515625" style="235" bestFit="1" customWidth="1"/>
    <col min="13580" max="13580" width="7.28515625" style="235" customWidth="1"/>
    <col min="13581" max="13824" width="9.140625" style="235"/>
    <col min="13825" max="13825" width="15.85546875" style="235" bestFit="1" customWidth="1"/>
    <col min="13826" max="13826" width="3.7109375" style="235" customWidth="1"/>
    <col min="13827" max="13827" width="40" style="235" bestFit="1" customWidth="1"/>
    <col min="13828" max="13828" width="3.7109375" style="235" customWidth="1"/>
    <col min="13829" max="13829" width="12.28515625" style="235" bestFit="1" customWidth="1"/>
    <col min="13830" max="13830" width="3.7109375" style="235" customWidth="1"/>
    <col min="13831" max="13831" width="10" style="235" bestFit="1" customWidth="1"/>
    <col min="13832" max="13832" width="3.7109375" style="235" customWidth="1"/>
    <col min="13833" max="13833" width="10" style="235" bestFit="1" customWidth="1"/>
    <col min="13834" max="13834" width="3.7109375" style="235" customWidth="1"/>
    <col min="13835" max="13835" width="12.28515625" style="235" bestFit="1" customWidth="1"/>
    <col min="13836" max="13836" width="7.28515625" style="235" customWidth="1"/>
    <col min="13837" max="14080" width="9.140625" style="235"/>
    <col min="14081" max="14081" width="15.85546875" style="235" bestFit="1" customWidth="1"/>
    <col min="14082" max="14082" width="3.7109375" style="235" customWidth="1"/>
    <col min="14083" max="14083" width="40" style="235" bestFit="1" customWidth="1"/>
    <col min="14084" max="14084" width="3.7109375" style="235" customWidth="1"/>
    <col min="14085" max="14085" width="12.28515625" style="235" bestFit="1" customWidth="1"/>
    <col min="14086" max="14086" width="3.7109375" style="235" customWidth="1"/>
    <col min="14087" max="14087" width="10" style="235" bestFit="1" customWidth="1"/>
    <col min="14088" max="14088" width="3.7109375" style="235" customWidth="1"/>
    <col min="14089" max="14089" width="10" style="235" bestFit="1" customWidth="1"/>
    <col min="14090" max="14090" width="3.7109375" style="235" customWidth="1"/>
    <col min="14091" max="14091" width="12.28515625" style="235" bestFit="1" customWidth="1"/>
    <col min="14092" max="14092" width="7.28515625" style="235" customWidth="1"/>
    <col min="14093" max="14336" width="9.140625" style="235"/>
    <col min="14337" max="14337" width="15.85546875" style="235" bestFit="1" customWidth="1"/>
    <col min="14338" max="14338" width="3.7109375" style="235" customWidth="1"/>
    <col min="14339" max="14339" width="40" style="235" bestFit="1" customWidth="1"/>
    <col min="14340" max="14340" width="3.7109375" style="235" customWidth="1"/>
    <col min="14341" max="14341" width="12.28515625" style="235" bestFit="1" customWidth="1"/>
    <col min="14342" max="14342" width="3.7109375" style="235" customWidth="1"/>
    <col min="14343" max="14343" width="10" style="235" bestFit="1" customWidth="1"/>
    <col min="14344" max="14344" width="3.7109375" style="235" customWidth="1"/>
    <col min="14345" max="14345" width="10" style="235" bestFit="1" customWidth="1"/>
    <col min="14346" max="14346" width="3.7109375" style="235" customWidth="1"/>
    <col min="14347" max="14347" width="12.28515625" style="235" bestFit="1" customWidth="1"/>
    <col min="14348" max="14348" width="7.28515625" style="235" customWidth="1"/>
    <col min="14349" max="14592" width="9.140625" style="235"/>
    <col min="14593" max="14593" width="15.85546875" style="235" bestFit="1" customWidth="1"/>
    <col min="14594" max="14594" width="3.7109375" style="235" customWidth="1"/>
    <col min="14595" max="14595" width="40" style="235" bestFit="1" customWidth="1"/>
    <col min="14596" max="14596" width="3.7109375" style="235" customWidth="1"/>
    <col min="14597" max="14597" width="12.28515625" style="235" bestFit="1" customWidth="1"/>
    <col min="14598" max="14598" width="3.7109375" style="235" customWidth="1"/>
    <col min="14599" max="14599" width="10" style="235" bestFit="1" customWidth="1"/>
    <col min="14600" max="14600" width="3.7109375" style="235" customWidth="1"/>
    <col min="14601" max="14601" width="10" style="235" bestFit="1" customWidth="1"/>
    <col min="14602" max="14602" width="3.7109375" style="235" customWidth="1"/>
    <col min="14603" max="14603" width="12.28515625" style="235" bestFit="1" customWidth="1"/>
    <col min="14604" max="14604" width="7.28515625" style="235" customWidth="1"/>
    <col min="14605" max="14848" width="9.140625" style="235"/>
    <col min="14849" max="14849" width="15.85546875" style="235" bestFit="1" customWidth="1"/>
    <col min="14850" max="14850" width="3.7109375" style="235" customWidth="1"/>
    <col min="14851" max="14851" width="40" style="235" bestFit="1" customWidth="1"/>
    <col min="14852" max="14852" width="3.7109375" style="235" customWidth="1"/>
    <col min="14853" max="14853" width="12.28515625" style="235" bestFit="1" customWidth="1"/>
    <col min="14854" max="14854" width="3.7109375" style="235" customWidth="1"/>
    <col min="14855" max="14855" width="10" style="235" bestFit="1" customWidth="1"/>
    <col min="14856" max="14856" width="3.7109375" style="235" customWidth="1"/>
    <col min="14857" max="14857" width="10" style="235" bestFit="1" customWidth="1"/>
    <col min="14858" max="14858" width="3.7109375" style="235" customWidth="1"/>
    <col min="14859" max="14859" width="12.28515625" style="235" bestFit="1" customWidth="1"/>
    <col min="14860" max="14860" width="7.28515625" style="235" customWidth="1"/>
    <col min="14861" max="15104" width="9.140625" style="235"/>
    <col min="15105" max="15105" width="15.85546875" style="235" bestFit="1" customWidth="1"/>
    <col min="15106" max="15106" width="3.7109375" style="235" customWidth="1"/>
    <col min="15107" max="15107" width="40" style="235" bestFit="1" customWidth="1"/>
    <col min="15108" max="15108" width="3.7109375" style="235" customWidth="1"/>
    <col min="15109" max="15109" width="12.28515625" style="235" bestFit="1" customWidth="1"/>
    <col min="15110" max="15110" width="3.7109375" style="235" customWidth="1"/>
    <col min="15111" max="15111" width="10" style="235" bestFit="1" customWidth="1"/>
    <col min="15112" max="15112" width="3.7109375" style="235" customWidth="1"/>
    <col min="15113" max="15113" width="10" style="235" bestFit="1" customWidth="1"/>
    <col min="15114" max="15114" width="3.7109375" style="235" customWidth="1"/>
    <col min="15115" max="15115" width="12.28515625" style="235" bestFit="1" customWidth="1"/>
    <col min="15116" max="15116" width="7.28515625" style="235" customWidth="1"/>
    <col min="15117" max="15360" width="9.140625" style="235"/>
    <col min="15361" max="15361" width="15.85546875" style="235" bestFit="1" customWidth="1"/>
    <col min="15362" max="15362" width="3.7109375" style="235" customWidth="1"/>
    <col min="15363" max="15363" width="40" style="235" bestFit="1" customWidth="1"/>
    <col min="15364" max="15364" width="3.7109375" style="235" customWidth="1"/>
    <col min="15365" max="15365" width="12.28515625" style="235" bestFit="1" customWidth="1"/>
    <col min="15366" max="15366" width="3.7109375" style="235" customWidth="1"/>
    <col min="15367" max="15367" width="10" style="235" bestFit="1" customWidth="1"/>
    <col min="15368" max="15368" width="3.7109375" style="235" customWidth="1"/>
    <col min="15369" max="15369" width="10" style="235" bestFit="1" customWidth="1"/>
    <col min="15370" max="15370" width="3.7109375" style="235" customWidth="1"/>
    <col min="15371" max="15371" width="12.28515625" style="235" bestFit="1" customWidth="1"/>
    <col min="15372" max="15372" width="7.28515625" style="235" customWidth="1"/>
    <col min="15373" max="15616" width="9.140625" style="235"/>
    <col min="15617" max="15617" width="15.85546875" style="235" bestFit="1" customWidth="1"/>
    <col min="15618" max="15618" width="3.7109375" style="235" customWidth="1"/>
    <col min="15619" max="15619" width="40" style="235" bestFit="1" customWidth="1"/>
    <col min="15620" max="15620" width="3.7109375" style="235" customWidth="1"/>
    <col min="15621" max="15621" width="12.28515625" style="235" bestFit="1" customWidth="1"/>
    <col min="15622" max="15622" width="3.7109375" style="235" customWidth="1"/>
    <col min="15623" max="15623" width="10" style="235" bestFit="1" customWidth="1"/>
    <col min="15624" max="15624" width="3.7109375" style="235" customWidth="1"/>
    <col min="15625" max="15625" width="10" style="235" bestFit="1" customWidth="1"/>
    <col min="15626" max="15626" width="3.7109375" style="235" customWidth="1"/>
    <col min="15627" max="15627" width="12.28515625" style="235" bestFit="1" customWidth="1"/>
    <col min="15628" max="15628" width="7.28515625" style="235" customWidth="1"/>
    <col min="15629" max="15872" width="9.140625" style="235"/>
    <col min="15873" max="15873" width="15.85546875" style="235" bestFit="1" customWidth="1"/>
    <col min="15874" max="15874" width="3.7109375" style="235" customWidth="1"/>
    <col min="15875" max="15875" width="40" style="235" bestFit="1" customWidth="1"/>
    <col min="15876" max="15876" width="3.7109375" style="235" customWidth="1"/>
    <col min="15877" max="15877" width="12.28515625" style="235" bestFit="1" customWidth="1"/>
    <col min="15878" max="15878" width="3.7109375" style="235" customWidth="1"/>
    <col min="15879" max="15879" width="10" style="235" bestFit="1" customWidth="1"/>
    <col min="15880" max="15880" width="3.7109375" style="235" customWidth="1"/>
    <col min="15881" max="15881" width="10" style="235" bestFit="1" customWidth="1"/>
    <col min="15882" max="15882" width="3.7109375" style="235" customWidth="1"/>
    <col min="15883" max="15883" width="12.28515625" style="235" bestFit="1" customWidth="1"/>
    <col min="15884" max="15884" width="7.28515625" style="235" customWidth="1"/>
    <col min="15885" max="16128" width="9.140625" style="235"/>
    <col min="16129" max="16129" width="15.85546875" style="235" bestFit="1" customWidth="1"/>
    <col min="16130" max="16130" width="3.7109375" style="235" customWidth="1"/>
    <col min="16131" max="16131" width="40" style="235" bestFit="1" customWidth="1"/>
    <col min="16132" max="16132" width="3.7109375" style="235" customWidth="1"/>
    <col min="16133" max="16133" width="12.28515625" style="235" bestFit="1" customWidth="1"/>
    <col min="16134" max="16134" width="3.7109375" style="235" customWidth="1"/>
    <col min="16135" max="16135" width="10" style="235" bestFit="1" customWidth="1"/>
    <col min="16136" max="16136" width="3.7109375" style="235" customWidth="1"/>
    <col min="16137" max="16137" width="10" style="235" bestFit="1" customWidth="1"/>
    <col min="16138" max="16138" width="3.7109375" style="235" customWidth="1"/>
    <col min="16139" max="16139" width="12.28515625" style="235" bestFit="1" customWidth="1"/>
    <col min="16140" max="16140" width="7.28515625" style="235" customWidth="1"/>
    <col min="16141" max="16384" width="9.140625" style="235"/>
  </cols>
  <sheetData>
    <row r="1" spans="1:12">
      <c r="A1" s="238" t="s">
        <v>257</v>
      </c>
      <c r="B1" s="238" t="s">
        <v>258</v>
      </c>
      <c r="C1" s="239"/>
      <c r="D1" s="239"/>
      <c r="E1" s="240" t="s">
        <v>259</v>
      </c>
      <c r="F1" s="241"/>
      <c r="G1" s="240" t="s">
        <v>260</v>
      </c>
      <c r="H1" s="241"/>
      <c r="I1" s="240" t="s">
        <v>261</v>
      </c>
      <c r="J1" s="241"/>
      <c r="K1" s="240" t="s">
        <v>262</v>
      </c>
      <c r="L1" s="259"/>
    </row>
    <row r="2" spans="1:12">
      <c r="A2" s="242">
        <v>1</v>
      </c>
      <c r="B2" s="242" t="s">
        <v>264</v>
      </c>
      <c r="C2" s="243"/>
      <c r="D2" s="243"/>
      <c r="E2" s="244" t="s">
        <v>3523</v>
      </c>
      <c r="F2" s="245"/>
      <c r="G2" s="261">
        <v>3133685.89</v>
      </c>
      <c r="H2" s="245"/>
      <c r="I2" s="261">
        <v>3450108.5</v>
      </c>
      <c r="J2" s="245"/>
      <c r="K2" s="244" t="s">
        <v>3759</v>
      </c>
      <c r="L2" s="258" t="e">
        <f>VLOOKUP(A2,#REF!,3,0)</f>
        <v>#REF!</v>
      </c>
    </row>
    <row r="3" spans="1:12">
      <c r="A3" s="242" t="s">
        <v>269</v>
      </c>
      <c r="B3" s="236" t="s">
        <v>158</v>
      </c>
      <c r="C3" s="242" t="s">
        <v>270</v>
      </c>
      <c r="D3" s="243"/>
      <c r="E3" s="244" t="s">
        <v>3524</v>
      </c>
      <c r="F3" s="245"/>
      <c r="G3" s="261">
        <v>3133685.89</v>
      </c>
      <c r="H3" s="245"/>
      <c r="I3" s="261">
        <v>3441676.79</v>
      </c>
      <c r="J3" s="245"/>
      <c r="K3" s="244" t="s">
        <v>3760</v>
      </c>
      <c r="L3" s="258" t="e">
        <f>VLOOKUP(A3,#REF!,3,0)</f>
        <v>#REF!</v>
      </c>
    </row>
    <row r="4" spans="1:12">
      <c r="A4" s="242" t="s">
        <v>274</v>
      </c>
      <c r="B4" s="236" t="s">
        <v>158</v>
      </c>
      <c r="C4" s="242" t="s">
        <v>275</v>
      </c>
      <c r="D4" s="243"/>
      <c r="E4" s="244" t="s">
        <v>3525</v>
      </c>
      <c r="F4" s="245"/>
      <c r="G4" s="261">
        <v>2592841.0699999998</v>
      </c>
      <c r="H4" s="245"/>
      <c r="I4" s="261">
        <v>3007892.17</v>
      </c>
      <c r="J4" s="245"/>
      <c r="K4" s="244" t="s">
        <v>3761</v>
      </c>
      <c r="L4" s="258" t="e">
        <f>VLOOKUP(A4,#REF!,3,0)</f>
        <v>#REF!</v>
      </c>
    </row>
    <row r="5" spans="1:12">
      <c r="A5" s="242" t="s">
        <v>280</v>
      </c>
      <c r="B5" s="236" t="s">
        <v>158</v>
      </c>
      <c r="C5" s="242" t="s">
        <v>275</v>
      </c>
      <c r="D5" s="243"/>
      <c r="E5" s="244" t="s">
        <v>3525</v>
      </c>
      <c r="F5" s="245"/>
      <c r="G5" s="261">
        <v>2592841.0699999998</v>
      </c>
      <c r="H5" s="245"/>
      <c r="I5" s="261">
        <v>3007892.17</v>
      </c>
      <c r="J5" s="245"/>
      <c r="K5" s="244" t="s">
        <v>3761</v>
      </c>
      <c r="L5" s="258" t="e">
        <f>VLOOKUP(A5,#REF!,3,0)</f>
        <v>#REF!</v>
      </c>
    </row>
    <row r="6" spans="1:12">
      <c r="A6" s="242" t="s">
        <v>281</v>
      </c>
      <c r="B6" s="236" t="s">
        <v>158</v>
      </c>
      <c r="C6" s="242" t="s">
        <v>282</v>
      </c>
      <c r="D6" s="243"/>
      <c r="E6" s="244" t="s">
        <v>3270</v>
      </c>
      <c r="F6" s="245"/>
      <c r="G6" s="261">
        <v>20573</v>
      </c>
      <c r="H6" s="245"/>
      <c r="I6" s="261">
        <v>20573</v>
      </c>
      <c r="J6" s="245"/>
      <c r="K6" s="244" t="s">
        <v>3270</v>
      </c>
      <c r="L6" s="258" t="e">
        <f>VLOOKUP(A6,#REF!,3,0)</f>
        <v>#REF!</v>
      </c>
    </row>
    <row r="7" spans="1:12">
      <c r="A7" s="246" t="s">
        <v>285</v>
      </c>
      <c r="B7" s="236" t="s">
        <v>158</v>
      </c>
      <c r="C7" s="246" t="s">
        <v>286</v>
      </c>
      <c r="D7" s="247"/>
      <c r="E7" s="248" t="s">
        <v>3270</v>
      </c>
      <c r="F7" s="249"/>
      <c r="G7" s="248">
        <v>0</v>
      </c>
      <c r="H7" s="249"/>
      <c r="I7" s="248">
        <v>0</v>
      </c>
      <c r="J7" s="249"/>
      <c r="K7" s="248" t="s">
        <v>3270</v>
      </c>
      <c r="L7" s="258" t="e">
        <f>VLOOKUP(A7,#REF!,3,0)</f>
        <v>#REF!</v>
      </c>
    </row>
    <row r="8" spans="1:12">
      <c r="A8" s="246" t="s">
        <v>288</v>
      </c>
      <c r="B8" s="236" t="s">
        <v>158</v>
      </c>
      <c r="C8" s="246" t="s">
        <v>289</v>
      </c>
      <c r="D8" s="247"/>
      <c r="E8" s="248" t="s">
        <v>290</v>
      </c>
      <c r="F8" s="249"/>
      <c r="G8" s="262">
        <v>20573</v>
      </c>
      <c r="H8" s="249"/>
      <c r="I8" s="262">
        <v>20573</v>
      </c>
      <c r="J8" s="249"/>
      <c r="K8" s="248" t="s">
        <v>290</v>
      </c>
      <c r="L8" s="258" t="e">
        <f>VLOOKUP(A8,#REF!,3,0)</f>
        <v>#REF!</v>
      </c>
    </row>
    <row r="9" spans="1:12">
      <c r="A9" s="250"/>
      <c r="B9" s="236" t="s">
        <v>158</v>
      </c>
      <c r="C9" s="250" t="s">
        <v>158</v>
      </c>
      <c r="D9" s="251"/>
      <c r="E9" s="251"/>
      <c r="F9" s="251"/>
      <c r="G9" s="251"/>
      <c r="H9" s="251"/>
      <c r="I9" s="251"/>
      <c r="J9" s="251"/>
      <c r="K9" s="251"/>
      <c r="L9" s="258"/>
    </row>
    <row r="10" spans="1:12">
      <c r="A10" s="242" t="s">
        <v>291</v>
      </c>
      <c r="B10" s="236" t="s">
        <v>158</v>
      </c>
      <c r="C10" s="242" t="s">
        <v>292</v>
      </c>
      <c r="D10" s="243"/>
      <c r="E10" s="244" t="s">
        <v>3526</v>
      </c>
      <c r="F10" s="245"/>
      <c r="G10" s="261">
        <v>1808068.19</v>
      </c>
      <c r="H10" s="245"/>
      <c r="I10" s="261">
        <v>1830342.08</v>
      </c>
      <c r="J10" s="245"/>
      <c r="K10" s="244" t="s">
        <v>3762</v>
      </c>
      <c r="L10" s="258" t="e">
        <f>VLOOKUP(A10,#REF!,3,0)</f>
        <v>#REF!</v>
      </c>
    </row>
    <row r="11" spans="1:12">
      <c r="A11" s="246" t="s">
        <v>297</v>
      </c>
      <c r="B11" s="236" t="s">
        <v>158</v>
      </c>
      <c r="C11" s="246" t="s">
        <v>298</v>
      </c>
      <c r="D11" s="247"/>
      <c r="E11" s="248" t="s">
        <v>290</v>
      </c>
      <c r="F11" s="249"/>
      <c r="G11" s="262">
        <v>116611.25</v>
      </c>
      <c r="H11" s="249"/>
      <c r="I11" s="262">
        <v>116611.25</v>
      </c>
      <c r="J11" s="249"/>
      <c r="K11" s="248" t="s">
        <v>290</v>
      </c>
      <c r="L11" s="258" t="e">
        <f>VLOOKUP(A11,#REF!,3,0)</f>
        <v>#REF!</v>
      </c>
    </row>
    <row r="12" spans="1:12">
      <c r="A12" s="246" t="s">
        <v>303</v>
      </c>
      <c r="B12" s="236" t="s">
        <v>158</v>
      </c>
      <c r="C12" s="246" t="s">
        <v>304</v>
      </c>
      <c r="D12" s="247"/>
      <c r="E12" s="248" t="s">
        <v>3527</v>
      </c>
      <c r="F12" s="249"/>
      <c r="G12" s="262">
        <v>1384336.75</v>
      </c>
      <c r="H12" s="249"/>
      <c r="I12" s="262">
        <v>1356720.14</v>
      </c>
      <c r="J12" s="249"/>
      <c r="K12" s="248" t="s">
        <v>3763</v>
      </c>
      <c r="L12" s="258" t="e">
        <f>VLOOKUP(A12,#REF!,3,0)</f>
        <v>#REF!</v>
      </c>
    </row>
    <row r="13" spans="1:12">
      <c r="A13" s="246" t="s">
        <v>309</v>
      </c>
      <c r="B13" s="236" t="s">
        <v>158</v>
      </c>
      <c r="C13" s="246" t="s">
        <v>310</v>
      </c>
      <c r="D13" s="247"/>
      <c r="E13" s="248" t="s">
        <v>3528</v>
      </c>
      <c r="F13" s="249"/>
      <c r="G13" s="262">
        <v>307120.19</v>
      </c>
      <c r="H13" s="249"/>
      <c r="I13" s="262">
        <v>357010.69</v>
      </c>
      <c r="J13" s="249"/>
      <c r="K13" s="248" t="s">
        <v>3764</v>
      </c>
      <c r="L13" s="258" t="e">
        <f>VLOOKUP(A13,#REF!,3,0)</f>
        <v>#REF!</v>
      </c>
    </row>
    <row r="14" spans="1:12">
      <c r="A14" s="246" t="s">
        <v>315</v>
      </c>
      <c r="B14" s="236" t="s">
        <v>158</v>
      </c>
      <c r="C14" s="246" t="s">
        <v>316</v>
      </c>
      <c r="D14" s="247"/>
      <c r="E14" s="248" t="s">
        <v>2229</v>
      </c>
      <c r="F14" s="249"/>
      <c r="G14" s="248">
        <v>0</v>
      </c>
      <c r="H14" s="249"/>
      <c r="I14" s="248">
        <v>0</v>
      </c>
      <c r="J14" s="249"/>
      <c r="K14" s="248" t="s">
        <v>2229</v>
      </c>
      <c r="L14" s="258" t="e">
        <f>VLOOKUP(A14,#REF!,3,0)</f>
        <v>#REF!</v>
      </c>
    </row>
    <row r="15" spans="1:12">
      <c r="A15" s="246" t="s">
        <v>321</v>
      </c>
      <c r="B15" s="236" t="s">
        <v>158</v>
      </c>
      <c r="C15" s="246" t="s">
        <v>322</v>
      </c>
      <c r="D15" s="247"/>
      <c r="E15" s="248" t="s">
        <v>323</v>
      </c>
      <c r="F15" s="249"/>
      <c r="G15" s="248">
        <v>0</v>
      </c>
      <c r="H15" s="249"/>
      <c r="I15" s="248">
        <v>0</v>
      </c>
      <c r="J15" s="249"/>
      <c r="K15" s="248" t="s">
        <v>323</v>
      </c>
      <c r="L15" s="258" t="e">
        <f>VLOOKUP(A15,#REF!,3,0)</f>
        <v>#REF!</v>
      </c>
    </row>
    <row r="16" spans="1:12">
      <c r="A16" s="250"/>
      <c r="B16" s="236" t="s">
        <v>158</v>
      </c>
      <c r="C16" s="250" t="s">
        <v>158</v>
      </c>
      <c r="D16" s="251"/>
      <c r="E16" s="251"/>
      <c r="F16" s="251"/>
      <c r="G16" s="251"/>
      <c r="H16" s="251"/>
      <c r="I16" s="251"/>
      <c r="J16" s="251"/>
      <c r="K16" s="251"/>
      <c r="L16" s="258"/>
    </row>
    <row r="17" spans="1:12">
      <c r="A17" s="242" t="s">
        <v>329</v>
      </c>
      <c r="B17" s="236" t="s">
        <v>158</v>
      </c>
      <c r="C17" s="242" t="s">
        <v>330</v>
      </c>
      <c r="D17" s="243"/>
      <c r="E17" s="244" t="s">
        <v>3529</v>
      </c>
      <c r="F17" s="245"/>
      <c r="G17" s="261">
        <v>752783.26</v>
      </c>
      <c r="H17" s="245"/>
      <c r="I17" s="261">
        <v>1130898.8999999999</v>
      </c>
      <c r="J17" s="245"/>
      <c r="K17" s="244" t="s">
        <v>3765</v>
      </c>
      <c r="L17" s="258" t="e">
        <f>VLOOKUP(A17,#REF!,3,0)</f>
        <v>#REF!</v>
      </c>
    </row>
    <row r="18" spans="1:12">
      <c r="A18" s="246" t="s">
        <v>346</v>
      </c>
      <c r="B18" s="236" t="s">
        <v>158</v>
      </c>
      <c r="C18" s="246" t="s">
        <v>347</v>
      </c>
      <c r="D18" s="247"/>
      <c r="E18" s="248" t="s">
        <v>323</v>
      </c>
      <c r="F18" s="249"/>
      <c r="G18" s="248">
        <v>0</v>
      </c>
      <c r="H18" s="249"/>
      <c r="I18" s="248">
        <v>0</v>
      </c>
      <c r="J18" s="249"/>
      <c r="K18" s="248" t="s">
        <v>323</v>
      </c>
      <c r="L18" s="258" t="e">
        <f>VLOOKUP(A18,#REF!,3,0)</f>
        <v>#REF!</v>
      </c>
    </row>
    <row r="19" spans="1:12">
      <c r="A19" s="246" t="s">
        <v>359</v>
      </c>
      <c r="B19" s="236" t="s">
        <v>158</v>
      </c>
      <c r="C19" s="246" t="s">
        <v>360</v>
      </c>
      <c r="D19" s="247"/>
      <c r="E19" s="248" t="s">
        <v>3530</v>
      </c>
      <c r="F19" s="249"/>
      <c r="G19" s="262">
        <v>1759.8</v>
      </c>
      <c r="H19" s="249"/>
      <c r="I19" s="248">
        <v>0</v>
      </c>
      <c r="J19" s="249"/>
      <c r="K19" s="248" t="s">
        <v>3766</v>
      </c>
      <c r="L19" s="258" t="e">
        <f>VLOOKUP(A19,#REF!,3,0)</f>
        <v>#REF!</v>
      </c>
    </row>
    <row r="20" spans="1:12">
      <c r="A20" s="246" t="s">
        <v>365</v>
      </c>
      <c r="B20" s="236" t="s">
        <v>158</v>
      </c>
      <c r="C20" s="246" t="s">
        <v>366</v>
      </c>
      <c r="D20" s="247"/>
      <c r="E20" s="248" t="s">
        <v>3531</v>
      </c>
      <c r="F20" s="249"/>
      <c r="G20" s="262">
        <v>3687.65</v>
      </c>
      <c r="H20" s="249"/>
      <c r="I20" s="248">
        <v>0</v>
      </c>
      <c r="J20" s="249"/>
      <c r="K20" s="248" t="s">
        <v>3767</v>
      </c>
      <c r="L20" s="258" t="e">
        <f>VLOOKUP(A20,#REF!,3,0)</f>
        <v>#REF!</v>
      </c>
    </row>
    <row r="21" spans="1:12">
      <c r="A21" s="246" t="s">
        <v>1885</v>
      </c>
      <c r="B21" s="236" t="s">
        <v>158</v>
      </c>
      <c r="C21" s="246" t="s">
        <v>1886</v>
      </c>
      <c r="D21" s="247"/>
      <c r="E21" s="248" t="s">
        <v>3532</v>
      </c>
      <c r="F21" s="249"/>
      <c r="G21" s="262">
        <v>115935.81</v>
      </c>
      <c r="H21" s="249"/>
      <c r="I21" s="248">
        <v>0</v>
      </c>
      <c r="J21" s="249"/>
      <c r="K21" s="248" t="s">
        <v>3768</v>
      </c>
      <c r="L21" s="258" t="e">
        <f>VLOOKUP(A21,#REF!,3,0)</f>
        <v>#REF!</v>
      </c>
    </row>
    <row r="22" spans="1:12">
      <c r="A22" s="246" t="s">
        <v>2494</v>
      </c>
      <c r="B22" s="236" t="s">
        <v>158</v>
      </c>
      <c r="C22" s="246" t="s">
        <v>2495</v>
      </c>
      <c r="D22" s="247"/>
      <c r="E22" s="248" t="s">
        <v>3533</v>
      </c>
      <c r="F22" s="249"/>
      <c r="G22" s="248">
        <v>0</v>
      </c>
      <c r="H22" s="249"/>
      <c r="I22" s="248">
        <v>398.66</v>
      </c>
      <c r="J22" s="249"/>
      <c r="K22" s="248" t="s">
        <v>3769</v>
      </c>
      <c r="L22" s="258" t="e">
        <f>VLOOKUP(A22,#REF!,3,0)</f>
        <v>#REF!</v>
      </c>
    </row>
    <row r="23" spans="1:12">
      <c r="A23" s="246" t="s">
        <v>2497</v>
      </c>
      <c r="B23" s="236" t="s">
        <v>158</v>
      </c>
      <c r="C23" s="246" t="s">
        <v>2498</v>
      </c>
      <c r="D23" s="247"/>
      <c r="E23" s="248" t="s">
        <v>3534</v>
      </c>
      <c r="F23" s="249"/>
      <c r="G23" s="262">
        <v>136400</v>
      </c>
      <c r="H23" s="249"/>
      <c r="I23" s="262">
        <v>241699.42</v>
      </c>
      <c r="J23" s="249"/>
      <c r="K23" s="248" t="s">
        <v>3770</v>
      </c>
      <c r="L23" s="258" t="e">
        <f>VLOOKUP(A23,#REF!,3,0)</f>
        <v>#REF!</v>
      </c>
    </row>
    <row r="24" spans="1:12">
      <c r="A24" s="246" t="s">
        <v>2499</v>
      </c>
      <c r="B24" s="236" t="s">
        <v>158</v>
      </c>
      <c r="C24" s="246" t="s">
        <v>2500</v>
      </c>
      <c r="D24" s="247"/>
      <c r="E24" s="248" t="s">
        <v>3535</v>
      </c>
      <c r="F24" s="249"/>
      <c r="G24" s="262">
        <v>495000</v>
      </c>
      <c r="H24" s="249"/>
      <c r="I24" s="262">
        <v>888800.82</v>
      </c>
      <c r="J24" s="249"/>
      <c r="K24" s="248" t="s">
        <v>3771</v>
      </c>
      <c r="L24" s="258" t="e">
        <f>VLOOKUP(A24,#REF!,3,0)</f>
        <v>#REF!</v>
      </c>
    </row>
    <row r="25" spans="1:12">
      <c r="A25" s="250"/>
      <c r="B25" s="236" t="s">
        <v>158</v>
      </c>
      <c r="C25" s="250" t="s">
        <v>158</v>
      </c>
      <c r="D25" s="251"/>
      <c r="E25" s="251"/>
      <c r="F25" s="251"/>
      <c r="G25" s="251"/>
      <c r="H25" s="251"/>
      <c r="I25" s="251"/>
      <c r="J25" s="251"/>
      <c r="K25" s="251"/>
      <c r="L25" s="258"/>
    </row>
    <row r="26" spans="1:12">
      <c r="A26" s="242" t="s">
        <v>385</v>
      </c>
      <c r="B26" s="236" t="s">
        <v>158</v>
      </c>
      <c r="C26" s="242" t="s">
        <v>386</v>
      </c>
      <c r="D26" s="243"/>
      <c r="E26" s="244" t="s">
        <v>3536</v>
      </c>
      <c r="F26" s="245"/>
      <c r="G26" s="261">
        <v>1416.62</v>
      </c>
      <c r="H26" s="245"/>
      <c r="I26" s="261">
        <v>10774.73</v>
      </c>
      <c r="J26" s="245"/>
      <c r="K26" s="244" t="s">
        <v>3772</v>
      </c>
      <c r="L26" s="258" t="e">
        <f>VLOOKUP(A26,#REF!,3,0)</f>
        <v>#REF!</v>
      </c>
    </row>
    <row r="27" spans="1:12">
      <c r="A27" s="246" t="s">
        <v>391</v>
      </c>
      <c r="B27" s="236" t="s">
        <v>158</v>
      </c>
      <c r="C27" s="246" t="s">
        <v>392</v>
      </c>
      <c r="D27" s="247"/>
      <c r="E27" s="248" t="s">
        <v>3537</v>
      </c>
      <c r="F27" s="249"/>
      <c r="G27" s="248">
        <v>509.26</v>
      </c>
      <c r="H27" s="249"/>
      <c r="I27" s="262">
        <v>10017.620000000001</v>
      </c>
      <c r="J27" s="249"/>
      <c r="K27" s="248" t="s">
        <v>3773</v>
      </c>
      <c r="L27" s="258" t="e">
        <f>VLOOKUP(A27,#REF!,3,0)</f>
        <v>#REF!</v>
      </c>
    </row>
    <row r="28" spans="1:12">
      <c r="A28" s="246" t="s">
        <v>1887</v>
      </c>
      <c r="B28" s="236" t="s">
        <v>158</v>
      </c>
      <c r="C28" s="246" t="s">
        <v>1888</v>
      </c>
      <c r="D28" s="247"/>
      <c r="E28" s="248" t="s">
        <v>3538</v>
      </c>
      <c r="F28" s="249"/>
      <c r="G28" s="248">
        <v>907.36</v>
      </c>
      <c r="H28" s="249"/>
      <c r="I28" s="248">
        <v>0</v>
      </c>
      <c r="J28" s="249"/>
      <c r="K28" s="248" t="s">
        <v>3774</v>
      </c>
      <c r="L28" s="258" t="e">
        <f>VLOOKUP(A28,#REF!,3,0)</f>
        <v>#REF!</v>
      </c>
    </row>
    <row r="29" spans="1:12">
      <c r="A29" s="246" t="s">
        <v>3539</v>
      </c>
      <c r="B29" s="236" t="s">
        <v>158</v>
      </c>
      <c r="C29" s="246" t="s">
        <v>3540</v>
      </c>
      <c r="D29" s="247"/>
      <c r="E29" s="248" t="s">
        <v>3541</v>
      </c>
      <c r="F29" s="249"/>
      <c r="G29" s="248">
        <v>0</v>
      </c>
      <c r="H29" s="249"/>
      <c r="I29" s="248">
        <v>757.11</v>
      </c>
      <c r="J29" s="249"/>
      <c r="K29" s="248" t="s">
        <v>3775</v>
      </c>
      <c r="L29" s="258" t="e">
        <f>VLOOKUP(A29,#REF!,3,0)</f>
        <v>#REF!</v>
      </c>
    </row>
    <row r="30" spans="1:12">
      <c r="A30" s="250"/>
      <c r="B30" s="236" t="s">
        <v>158</v>
      </c>
      <c r="C30" s="250" t="s">
        <v>158</v>
      </c>
      <c r="D30" s="251"/>
      <c r="E30" s="251"/>
      <c r="F30" s="251"/>
      <c r="G30" s="251"/>
      <c r="H30" s="251"/>
      <c r="I30" s="251"/>
      <c r="J30" s="251"/>
      <c r="K30" s="251"/>
      <c r="L30" s="258"/>
    </row>
    <row r="31" spans="1:12">
      <c r="A31" s="242" t="s">
        <v>393</v>
      </c>
      <c r="B31" s="236" t="s">
        <v>158</v>
      </c>
      <c r="C31" s="242" t="s">
        <v>325</v>
      </c>
      <c r="D31" s="243"/>
      <c r="E31" s="244" t="s">
        <v>3542</v>
      </c>
      <c r="F31" s="245"/>
      <c r="G31" s="261">
        <v>10000</v>
      </c>
      <c r="H31" s="245"/>
      <c r="I31" s="261">
        <v>15303.46</v>
      </c>
      <c r="J31" s="245"/>
      <c r="K31" s="244" t="s">
        <v>3776</v>
      </c>
      <c r="L31" s="258" t="e">
        <f>VLOOKUP(A31,#REF!,3,0)</f>
        <v>#REF!</v>
      </c>
    </row>
    <row r="32" spans="1:12">
      <c r="A32" s="246" t="s">
        <v>398</v>
      </c>
      <c r="B32" s="236" t="s">
        <v>158</v>
      </c>
      <c r="C32" s="246" t="s">
        <v>392</v>
      </c>
      <c r="D32" s="247"/>
      <c r="E32" s="248" t="s">
        <v>3542</v>
      </c>
      <c r="F32" s="249"/>
      <c r="G32" s="262">
        <v>10000</v>
      </c>
      <c r="H32" s="249"/>
      <c r="I32" s="262">
        <v>15303.46</v>
      </c>
      <c r="J32" s="249"/>
      <c r="K32" s="248" t="s">
        <v>3776</v>
      </c>
      <c r="L32" s="258" t="e">
        <f>VLOOKUP(A32,#REF!,3,0)</f>
        <v>#REF!</v>
      </c>
    </row>
    <row r="33" spans="1:12">
      <c r="A33" s="250"/>
      <c r="B33" s="236" t="s">
        <v>158</v>
      </c>
      <c r="C33" s="250" t="s">
        <v>158</v>
      </c>
      <c r="D33" s="251"/>
      <c r="E33" s="251"/>
      <c r="F33" s="251"/>
      <c r="G33" s="251"/>
      <c r="H33" s="251"/>
      <c r="I33" s="251"/>
      <c r="J33" s="251"/>
      <c r="K33" s="251"/>
      <c r="L33" s="258"/>
    </row>
    <row r="34" spans="1:12">
      <c r="A34" s="242" t="s">
        <v>399</v>
      </c>
      <c r="B34" s="236" t="s">
        <v>158</v>
      </c>
      <c r="C34" s="242" t="s">
        <v>400</v>
      </c>
      <c r="D34" s="243"/>
      <c r="E34" s="244" t="s">
        <v>3544</v>
      </c>
      <c r="F34" s="245"/>
      <c r="G34" s="261">
        <v>540844.81999999995</v>
      </c>
      <c r="H34" s="245"/>
      <c r="I34" s="261">
        <v>433784.62</v>
      </c>
      <c r="J34" s="245"/>
      <c r="K34" s="244" t="s">
        <v>3777</v>
      </c>
      <c r="L34" s="258" t="e">
        <f>VLOOKUP(A34,#REF!,3,0)</f>
        <v>#REF!</v>
      </c>
    </row>
    <row r="35" spans="1:12">
      <c r="A35" s="242" t="s">
        <v>405</v>
      </c>
      <c r="B35" s="236" t="s">
        <v>158</v>
      </c>
      <c r="C35" s="242" t="s">
        <v>406</v>
      </c>
      <c r="D35" s="243"/>
      <c r="E35" s="244" t="s">
        <v>3545</v>
      </c>
      <c r="F35" s="245"/>
      <c r="G35" s="261">
        <v>137345.46</v>
      </c>
      <c r="H35" s="245"/>
      <c r="I35" s="261">
        <v>237598.92</v>
      </c>
      <c r="J35" s="245"/>
      <c r="K35" s="244" t="s">
        <v>3778</v>
      </c>
      <c r="L35" s="258" t="e">
        <f>VLOOKUP(A35,#REF!,3,0)</f>
        <v>#REF!</v>
      </c>
    </row>
    <row r="36" spans="1:12">
      <c r="A36" s="242" t="s">
        <v>411</v>
      </c>
      <c r="B36" s="236" t="s">
        <v>158</v>
      </c>
      <c r="C36" s="242" t="s">
        <v>412</v>
      </c>
      <c r="D36" s="243"/>
      <c r="E36" s="244" t="s">
        <v>3545</v>
      </c>
      <c r="F36" s="245"/>
      <c r="G36" s="261">
        <v>137345.46</v>
      </c>
      <c r="H36" s="245"/>
      <c r="I36" s="261">
        <v>237598.92</v>
      </c>
      <c r="J36" s="245"/>
      <c r="K36" s="244" t="s">
        <v>3778</v>
      </c>
      <c r="L36" s="258" t="e">
        <f>VLOOKUP(A36,#REF!,3,0)</f>
        <v>#REF!</v>
      </c>
    </row>
    <row r="37" spans="1:12">
      <c r="A37" s="246" t="s">
        <v>417</v>
      </c>
      <c r="B37" s="236" t="s">
        <v>158</v>
      </c>
      <c r="C37" s="246" t="s">
        <v>418</v>
      </c>
      <c r="D37" s="247"/>
      <c r="E37" s="248" t="s">
        <v>3546</v>
      </c>
      <c r="F37" s="249"/>
      <c r="G37" s="262">
        <v>52159.96</v>
      </c>
      <c r="H37" s="249"/>
      <c r="I37" s="262">
        <v>93729.96</v>
      </c>
      <c r="J37" s="249"/>
      <c r="K37" s="248" t="s">
        <v>3294</v>
      </c>
      <c r="L37" s="258" t="e">
        <f>VLOOKUP(A37,#REF!,3,0)</f>
        <v>#REF!</v>
      </c>
    </row>
    <row r="38" spans="1:12">
      <c r="A38" s="246" t="s">
        <v>423</v>
      </c>
      <c r="B38" s="236" t="s">
        <v>158</v>
      </c>
      <c r="C38" s="246" t="s">
        <v>424</v>
      </c>
      <c r="D38" s="247"/>
      <c r="E38" s="248" t="s">
        <v>3547</v>
      </c>
      <c r="F38" s="249"/>
      <c r="G38" s="262">
        <v>72185.5</v>
      </c>
      <c r="H38" s="249"/>
      <c r="I38" s="262">
        <v>116691.25</v>
      </c>
      <c r="J38" s="249"/>
      <c r="K38" s="248" t="s">
        <v>3779</v>
      </c>
      <c r="L38" s="258" t="e">
        <f>VLOOKUP(A38,#REF!,3,0)</f>
        <v>#REF!</v>
      </c>
    </row>
    <row r="39" spans="1:12">
      <c r="A39" s="246" t="s">
        <v>429</v>
      </c>
      <c r="B39" s="236" t="s">
        <v>158</v>
      </c>
      <c r="C39" s="246" t="s">
        <v>430</v>
      </c>
      <c r="D39" s="247"/>
      <c r="E39" s="248" t="s">
        <v>3296</v>
      </c>
      <c r="F39" s="249"/>
      <c r="G39" s="262">
        <v>13000</v>
      </c>
      <c r="H39" s="249"/>
      <c r="I39" s="262">
        <v>27177.71</v>
      </c>
      <c r="J39" s="249"/>
      <c r="K39" s="248" t="s">
        <v>1724</v>
      </c>
      <c r="L39" s="258" t="e">
        <f>VLOOKUP(A39,#REF!,3,0)</f>
        <v>#REF!</v>
      </c>
    </row>
    <row r="40" spans="1:12">
      <c r="A40" s="250"/>
      <c r="B40" s="236" t="s">
        <v>158</v>
      </c>
      <c r="C40" s="250" t="s">
        <v>158</v>
      </c>
      <c r="D40" s="251"/>
      <c r="E40" s="251"/>
      <c r="F40" s="251"/>
      <c r="G40" s="251"/>
      <c r="H40" s="251"/>
      <c r="I40" s="251"/>
      <c r="J40" s="251"/>
      <c r="K40" s="251"/>
      <c r="L40" s="258"/>
    </row>
    <row r="41" spans="1:12">
      <c r="A41" s="242" t="s">
        <v>439</v>
      </c>
      <c r="B41" s="236" t="s">
        <v>158</v>
      </c>
      <c r="C41" s="242" t="s">
        <v>440</v>
      </c>
      <c r="D41" s="243"/>
      <c r="E41" s="244" t="s">
        <v>3548</v>
      </c>
      <c r="F41" s="245"/>
      <c r="G41" s="261">
        <v>403499.36</v>
      </c>
      <c r="H41" s="245"/>
      <c r="I41" s="261">
        <v>191900.03</v>
      </c>
      <c r="J41" s="245"/>
      <c r="K41" s="244" t="s">
        <v>3780</v>
      </c>
      <c r="L41" s="258" t="e">
        <f>VLOOKUP(A41,#REF!,3,0)</f>
        <v>#REF!</v>
      </c>
    </row>
    <row r="42" spans="1:12">
      <c r="A42" s="242" t="s">
        <v>445</v>
      </c>
      <c r="B42" s="236" t="s">
        <v>158</v>
      </c>
      <c r="C42" s="242" t="s">
        <v>446</v>
      </c>
      <c r="D42" s="243"/>
      <c r="E42" s="244" t="s">
        <v>3548</v>
      </c>
      <c r="F42" s="245"/>
      <c r="G42" s="261">
        <v>403499.36</v>
      </c>
      <c r="H42" s="245"/>
      <c r="I42" s="261">
        <v>191900.03</v>
      </c>
      <c r="J42" s="245"/>
      <c r="K42" s="244" t="s">
        <v>3780</v>
      </c>
      <c r="L42" s="258" t="e">
        <f>VLOOKUP(A42,#REF!,3,0)</f>
        <v>#REF!</v>
      </c>
    </row>
    <row r="43" spans="1:12">
      <c r="A43" s="246" t="s">
        <v>447</v>
      </c>
      <c r="B43" s="236" t="s">
        <v>158</v>
      </c>
      <c r="C43" s="246" t="s">
        <v>448</v>
      </c>
      <c r="D43" s="247"/>
      <c r="E43" s="248" t="s">
        <v>290</v>
      </c>
      <c r="F43" s="249"/>
      <c r="G43" s="262">
        <v>126440</v>
      </c>
      <c r="H43" s="249"/>
      <c r="I43" s="262">
        <v>126440</v>
      </c>
      <c r="J43" s="249"/>
      <c r="K43" s="248" t="s">
        <v>290</v>
      </c>
      <c r="L43" s="258" t="e">
        <f>VLOOKUP(A43,#REF!,3,0)</f>
        <v>#REF!</v>
      </c>
    </row>
    <row r="44" spans="1:12">
      <c r="A44" s="246" t="s">
        <v>450</v>
      </c>
      <c r="B44" s="236" t="s">
        <v>158</v>
      </c>
      <c r="C44" s="246" t="s">
        <v>451</v>
      </c>
      <c r="D44" s="247"/>
      <c r="E44" s="248" t="s">
        <v>3549</v>
      </c>
      <c r="F44" s="249"/>
      <c r="G44" s="262">
        <v>16795</v>
      </c>
      <c r="H44" s="249"/>
      <c r="I44" s="262">
        <v>22249.64</v>
      </c>
      <c r="J44" s="249"/>
      <c r="K44" s="248" t="s">
        <v>3781</v>
      </c>
      <c r="L44" s="258" t="e">
        <f>VLOOKUP(A44,#REF!,3,0)</f>
        <v>#REF!</v>
      </c>
    </row>
    <row r="45" spans="1:12">
      <c r="A45" s="246" t="s">
        <v>456</v>
      </c>
      <c r="B45" s="236" t="s">
        <v>158</v>
      </c>
      <c r="C45" s="246" t="s">
        <v>457</v>
      </c>
      <c r="D45" s="247"/>
      <c r="E45" s="248" t="s">
        <v>3550</v>
      </c>
      <c r="F45" s="249"/>
      <c r="G45" s="262">
        <v>5996</v>
      </c>
      <c r="H45" s="249"/>
      <c r="I45" s="248">
        <v>0</v>
      </c>
      <c r="J45" s="249"/>
      <c r="K45" s="248" t="s">
        <v>3782</v>
      </c>
      <c r="L45" s="258" t="e">
        <f>VLOOKUP(A45,#REF!,3,0)</f>
        <v>#REF!</v>
      </c>
    </row>
    <row r="46" spans="1:12">
      <c r="A46" s="246" t="s">
        <v>1916</v>
      </c>
      <c r="B46" s="236" t="s">
        <v>158</v>
      </c>
      <c r="C46" s="246" t="s">
        <v>1917</v>
      </c>
      <c r="D46" s="247"/>
      <c r="E46" s="248" t="s">
        <v>290</v>
      </c>
      <c r="F46" s="249"/>
      <c r="G46" s="262">
        <v>43210.39</v>
      </c>
      <c r="H46" s="249"/>
      <c r="I46" s="262">
        <v>43210.39</v>
      </c>
      <c r="J46" s="249"/>
      <c r="K46" s="248" t="s">
        <v>290</v>
      </c>
      <c r="L46" s="258" t="e">
        <f>VLOOKUP(A46,#REF!,3,0)</f>
        <v>#REF!</v>
      </c>
    </row>
    <row r="47" spans="1:12">
      <c r="A47" s="246" t="s">
        <v>462</v>
      </c>
      <c r="B47" s="236" t="s">
        <v>158</v>
      </c>
      <c r="C47" s="246" t="s">
        <v>463</v>
      </c>
      <c r="D47" s="247"/>
      <c r="E47" s="248" t="s">
        <v>3551</v>
      </c>
      <c r="F47" s="249"/>
      <c r="G47" s="262">
        <v>210856.29</v>
      </c>
      <c r="H47" s="249"/>
      <c r="I47" s="248">
        <v>0</v>
      </c>
      <c r="J47" s="249"/>
      <c r="K47" s="248" t="s">
        <v>3783</v>
      </c>
      <c r="L47" s="258" t="e">
        <f>VLOOKUP(A47,#REF!,3,0)</f>
        <v>#REF!</v>
      </c>
    </row>
    <row r="48" spans="1:12">
      <c r="A48" s="246" t="s">
        <v>1925</v>
      </c>
      <c r="B48" s="236" t="s">
        <v>158</v>
      </c>
      <c r="C48" s="246" t="s">
        <v>1894</v>
      </c>
      <c r="D48" s="247"/>
      <c r="E48" s="248" t="s">
        <v>3300</v>
      </c>
      <c r="F48" s="249"/>
      <c r="G48" s="248">
        <v>201.68</v>
      </c>
      <c r="H48" s="249"/>
      <c r="I48" s="248">
        <v>0</v>
      </c>
      <c r="J48" s="249"/>
      <c r="K48" s="248" t="s">
        <v>3784</v>
      </c>
      <c r="L48" s="258" t="e">
        <f>VLOOKUP(A48,#REF!,3,0)</f>
        <v>#REF!</v>
      </c>
    </row>
    <row r="49" spans="1:12">
      <c r="A49" s="250"/>
      <c r="B49" s="236" t="s">
        <v>158</v>
      </c>
      <c r="C49" s="250" t="s">
        <v>158</v>
      </c>
      <c r="D49" s="251"/>
      <c r="E49" s="251"/>
      <c r="F49" s="251"/>
      <c r="G49" s="251"/>
      <c r="H49" s="251"/>
      <c r="I49" s="251"/>
      <c r="J49" s="251"/>
      <c r="K49" s="251"/>
      <c r="L49" s="258"/>
    </row>
    <row r="50" spans="1:12">
      <c r="A50" s="242" t="s">
        <v>465</v>
      </c>
      <c r="B50" s="236" t="s">
        <v>158</v>
      </c>
      <c r="C50" s="242" t="s">
        <v>466</v>
      </c>
      <c r="D50" s="243"/>
      <c r="E50" s="244" t="s">
        <v>467</v>
      </c>
      <c r="F50" s="245"/>
      <c r="G50" s="244">
        <v>0</v>
      </c>
      <c r="H50" s="245"/>
      <c r="I50" s="244">
        <v>0</v>
      </c>
      <c r="J50" s="245"/>
      <c r="K50" s="244" t="s">
        <v>467</v>
      </c>
      <c r="L50" s="258" t="e">
        <f>VLOOKUP(A50,#REF!,3,0)</f>
        <v>#REF!</v>
      </c>
    </row>
    <row r="51" spans="1:12">
      <c r="A51" s="242" t="s">
        <v>468</v>
      </c>
      <c r="B51" s="236" t="s">
        <v>158</v>
      </c>
      <c r="C51" s="242" t="s">
        <v>469</v>
      </c>
      <c r="D51" s="243"/>
      <c r="E51" s="244" t="s">
        <v>467</v>
      </c>
      <c r="F51" s="245"/>
      <c r="G51" s="244">
        <v>0</v>
      </c>
      <c r="H51" s="245"/>
      <c r="I51" s="244">
        <v>0</v>
      </c>
      <c r="J51" s="245"/>
      <c r="K51" s="244" t="s">
        <v>467</v>
      </c>
      <c r="L51" s="258" t="e">
        <f>VLOOKUP(A51,#REF!,3,0)</f>
        <v>#REF!</v>
      </c>
    </row>
    <row r="52" spans="1:12">
      <c r="A52" s="246" t="s">
        <v>470</v>
      </c>
      <c r="B52" s="236" t="s">
        <v>158</v>
      </c>
      <c r="C52" s="246" t="s">
        <v>471</v>
      </c>
      <c r="D52" s="247"/>
      <c r="E52" s="248" t="s">
        <v>467</v>
      </c>
      <c r="F52" s="249"/>
      <c r="G52" s="248">
        <v>0</v>
      </c>
      <c r="H52" s="249"/>
      <c r="I52" s="248">
        <v>0</v>
      </c>
      <c r="J52" s="249"/>
      <c r="K52" s="248" t="s">
        <v>467</v>
      </c>
      <c r="L52" s="258" t="e">
        <f>VLOOKUP(A52,#REF!,3,0)</f>
        <v>#REF!</v>
      </c>
    </row>
    <row r="53" spans="1:12">
      <c r="A53" s="250"/>
      <c r="B53" s="236" t="s">
        <v>158</v>
      </c>
      <c r="C53" s="250" t="s">
        <v>158</v>
      </c>
      <c r="D53" s="251"/>
      <c r="E53" s="251"/>
      <c r="F53" s="251"/>
      <c r="G53" s="251"/>
      <c r="H53" s="251"/>
      <c r="I53" s="251"/>
      <c r="J53" s="251"/>
      <c r="K53" s="251"/>
      <c r="L53" s="258"/>
    </row>
    <row r="54" spans="1:12">
      <c r="A54" s="242" t="s">
        <v>472</v>
      </c>
      <c r="B54" s="236" t="s">
        <v>158</v>
      </c>
      <c r="C54" s="242" t="s">
        <v>473</v>
      </c>
      <c r="D54" s="243"/>
      <c r="E54" s="244" t="s">
        <v>3552</v>
      </c>
      <c r="F54" s="245"/>
      <c r="G54" s="244">
        <v>0</v>
      </c>
      <c r="H54" s="245"/>
      <c r="I54" s="261">
        <v>4285.67</v>
      </c>
      <c r="J54" s="245"/>
      <c r="K54" s="244" t="s">
        <v>3785</v>
      </c>
      <c r="L54" s="258" t="e">
        <f>VLOOKUP(A54,#REF!,3,0)</f>
        <v>#REF!</v>
      </c>
    </row>
    <row r="55" spans="1:12">
      <c r="A55" s="242" t="s">
        <v>477</v>
      </c>
      <c r="B55" s="236" t="s">
        <v>158</v>
      </c>
      <c r="C55" s="242" t="s">
        <v>473</v>
      </c>
      <c r="D55" s="243"/>
      <c r="E55" s="244" t="s">
        <v>3552</v>
      </c>
      <c r="F55" s="245"/>
      <c r="G55" s="244">
        <v>0</v>
      </c>
      <c r="H55" s="245"/>
      <c r="I55" s="261">
        <v>4285.67</v>
      </c>
      <c r="J55" s="245"/>
      <c r="K55" s="244" t="s">
        <v>3785</v>
      </c>
      <c r="L55" s="258" t="e">
        <f>VLOOKUP(A55,#REF!,3,0)</f>
        <v>#REF!</v>
      </c>
    </row>
    <row r="56" spans="1:12">
      <c r="A56" s="246" t="s">
        <v>478</v>
      </c>
      <c r="B56" s="236" t="s">
        <v>158</v>
      </c>
      <c r="C56" s="246" t="s">
        <v>479</v>
      </c>
      <c r="D56" s="247"/>
      <c r="E56" s="248" t="s">
        <v>3552</v>
      </c>
      <c r="F56" s="249"/>
      <c r="G56" s="248">
        <v>0</v>
      </c>
      <c r="H56" s="249"/>
      <c r="I56" s="262">
        <v>4285.67</v>
      </c>
      <c r="J56" s="249"/>
      <c r="K56" s="248" t="s">
        <v>3785</v>
      </c>
      <c r="L56" s="258" t="e">
        <f>VLOOKUP(A56,#REF!,3,0)</f>
        <v>#REF!</v>
      </c>
    </row>
    <row r="57" spans="1:12">
      <c r="A57" s="250"/>
      <c r="B57" s="236" t="s">
        <v>158</v>
      </c>
      <c r="C57" s="250" t="s">
        <v>158</v>
      </c>
      <c r="D57" s="251"/>
      <c r="E57" s="251"/>
      <c r="F57" s="251"/>
      <c r="G57" s="251"/>
      <c r="H57" s="251"/>
      <c r="I57" s="251"/>
      <c r="J57" s="251"/>
      <c r="K57" s="251"/>
      <c r="L57" s="258"/>
    </row>
    <row r="58" spans="1:12">
      <c r="A58" s="242" t="s">
        <v>480</v>
      </c>
      <c r="B58" s="236" t="s">
        <v>158</v>
      </c>
      <c r="C58" s="242" t="s">
        <v>481</v>
      </c>
      <c r="D58" s="243"/>
      <c r="E58" s="244" t="s">
        <v>3553</v>
      </c>
      <c r="F58" s="245"/>
      <c r="G58" s="244">
        <v>0</v>
      </c>
      <c r="H58" s="245"/>
      <c r="I58" s="261">
        <v>8431.7099999999991</v>
      </c>
      <c r="J58" s="245"/>
      <c r="K58" s="244" t="s">
        <v>3786</v>
      </c>
      <c r="L58" s="258" t="e">
        <f>VLOOKUP(A58,#REF!,3,0)</f>
        <v>#REF!</v>
      </c>
    </row>
    <row r="59" spans="1:12">
      <c r="A59" s="242" t="s">
        <v>485</v>
      </c>
      <c r="B59" s="236" t="s">
        <v>158</v>
      </c>
      <c r="C59" s="242" t="s">
        <v>486</v>
      </c>
      <c r="D59" s="243"/>
      <c r="E59" s="244" t="s">
        <v>3553</v>
      </c>
      <c r="F59" s="245"/>
      <c r="G59" s="244">
        <v>0</v>
      </c>
      <c r="H59" s="245"/>
      <c r="I59" s="261">
        <v>8431.7099999999991</v>
      </c>
      <c r="J59" s="245"/>
      <c r="K59" s="244" t="s">
        <v>3786</v>
      </c>
      <c r="L59" s="258" t="e">
        <f>VLOOKUP(A59,#REF!,3,0)</f>
        <v>#REF!</v>
      </c>
    </row>
    <row r="60" spans="1:12">
      <c r="A60" s="242" t="s">
        <v>487</v>
      </c>
      <c r="B60" s="236" t="s">
        <v>158</v>
      </c>
      <c r="C60" s="242" t="s">
        <v>488</v>
      </c>
      <c r="D60" s="243"/>
      <c r="E60" s="244" t="s">
        <v>2587</v>
      </c>
      <c r="F60" s="245"/>
      <c r="G60" s="244">
        <v>0</v>
      </c>
      <c r="H60" s="245"/>
      <c r="I60" s="244">
        <v>0</v>
      </c>
      <c r="J60" s="245"/>
      <c r="K60" s="244" t="s">
        <v>2587</v>
      </c>
      <c r="L60" s="258" t="e">
        <f>VLOOKUP(A60,#REF!,3,0)</f>
        <v>#REF!</v>
      </c>
    </row>
    <row r="61" spans="1:12">
      <c r="A61" s="242" t="s">
        <v>490</v>
      </c>
      <c r="B61" s="236" t="s">
        <v>158</v>
      </c>
      <c r="C61" s="242" t="s">
        <v>491</v>
      </c>
      <c r="D61" s="243"/>
      <c r="E61" s="244" t="s">
        <v>2587</v>
      </c>
      <c r="F61" s="245"/>
      <c r="G61" s="244">
        <v>0</v>
      </c>
      <c r="H61" s="245"/>
      <c r="I61" s="244">
        <v>0</v>
      </c>
      <c r="J61" s="245"/>
      <c r="K61" s="244" t="s">
        <v>2587</v>
      </c>
      <c r="L61" s="258" t="e">
        <f>VLOOKUP(A61,#REF!,3,0)</f>
        <v>#REF!</v>
      </c>
    </row>
    <row r="62" spans="1:12">
      <c r="A62" s="246" t="s">
        <v>492</v>
      </c>
      <c r="B62" s="236" t="s">
        <v>158</v>
      </c>
      <c r="C62" s="246" t="s">
        <v>493</v>
      </c>
      <c r="D62" s="247"/>
      <c r="E62" s="248" t="s">
        <v>2588</v>
      </c>
      <c r="F62" s="249"/>
      <c r="G62" s="248">
        <v>0</v>
      </c>
      <c r="H62" s="249"/>
      <c r="I62" s="248">
        <v>0</v>
      </c>
      <c r="J62" s="249"/>
      <c r="K62" s="248" t="s">
        <v>2588</v>
      </c>
      <c r="L62" s="258" t="e">
        <f>VLOOKUP(A62,#REF!,3,0)</f>
        <v>#REF!</v>
      </c>
    </row>
    <row r="63" spans="1:12">
      <c r="A63" s="246" t="s">
        <v>495</v>
      </c>
      <c r="B63" s="236" t="s">
        <v>158</v>
      </c>
      <c r="C63" s="246" t="s">
        <v>496</v>
      </c>
      <c r="D63" s="247"/>
      <c r="E63" s="248" t="s">
        <v>497</v>
      </c>
      <c r="F63" s="249"/>
      <c r="G63" s="248">
        <v>0</v>
      </c>
      <c r="H63" s="249"/>
      <c r="I63" s="248">
        <v>0</v>
      </c>
      <c r="J63" s="249"/>
      <c r="K63" s="248" t="s">
        <v>497</v>
      </c>
      <c r="L63" s="258" t="e">
        <f>VLOOKUP(A63,#REF!,3,0)</f>
        <v>#REF!</v>
      </c>
    </row>
    <row r="64" spans="1:12">
      <c r="A64" s="246" t="s">
        <v>498</v>
      </c>
      <c r="B64" s="236" t="s">
        <v>158</v>
      </c>
      <c r="C64" s="246" t="s">
        <v>499</v>
      </c>
      <c r="D64" s="247"/>
      <c r="E64" s="248" t="s">
        <v>500</v>
      </c>
      <c r="F64" s="249"/>
      <c r="G64" s="248">
        <v>0</v>
      </c>
      <c r="H64" s="249"/>
      <c r="I64" s="248">
        <v>0</v>
      </c>
      <c r="J64" s="249"/>
      <c r="K64" s="248" t="s">
        <v>500</v>
      </c>
      <c r="L64" s="258" t="e">
        <f>VLOOKUP(A64,#REF!,3,0)</f>
        <v>#REF!</v>
      </c>
    </row>
    <row r="65" spans="1:12">
      <c r="A65" s="246" t="s">
        <v>501</v>
      </c>
      <c r="B65" s="236" t="s">
        <v>158</v>
      </c>
      <c r="C65" s="246" t="s">
        <v>502</v>
      </c>
      <c r="D65" s="247"/>
      <c r="E65" s="248" t="s">
        <v>2504</v>
      </c>
      <c r="F65" s="249"/>
      <c r="G65" s="248">
        <v>0</v>
      </c>
      <c r="H65" s="249"/>
      <c r="I65" s="248">
        <v>0</v>
      </c>
      <c r="J65" s="249"/>
      <c r="K65" s="248" t="s">
        <v>2504</v>
      </c>
      <c r="L65" s="258" t="e">
        <f>VLOOKUP(A65,#REF!,3,0)</f>
        <v>#REF!</v>
      </c>
    </row>
    <row r="66" spans="1:12">
      <c r="A66" s="246" t="s">
        <v>504</v>
      </c>
      <c r="B66" s="236" t="s">
        <v>158</v>
      </c>
      <c r="C66" s="246" t="s">
        <v>505</v>
      </c>
      <c r="D66" s="247"/>
      <c r="E66" s="248" t="s">
        <v>2506</v>
      </c>
      <c r="F66" s="249"/>
      <c r="G66" s="248">
        <v>0</v>
      </c>
      <c r="H66" s="249"/>
      <c r="I66" s="248">
        <v>0</v>
      </c>
      <c r="J66" s="249"/>
      <c r="K66" s="248" t="s">
        <v>2506</v>
      </c>
      <c r="L66" s="258" t="e">
        <f>VLOOKUP(A66,#REF!,3,0)</f>
        <v>#REF!</v>
      </c>
    </row>
    <row r="67" spans="1:12">
      <c r="A67" s="246" t="s">
        <v>507</v>
      </c>
      <c r="B67" s="236" t="s">
        <v>158</v>
      </c>
      <c r="C67" s="246" t="s">
        <v>207</v>
      </c>
      <c r="D67" s="247"/>
      <c r="E67" s="248" t="s">
        <v>508</v>
      </c>
      <c r="F67" s="249"/>
      <c r="G67" s="248">
        <v>0</v>
      </c>
      <c r="H67" s="249"/>
      <c r="I67" s="248">
        <v>0</v>
      </c>
      <c r="J67" s="249"/>
      <c r="K67" s="248" t="s">
        <v>508</v>
      </c>
      <c r="L67" s="258" t="e">
        <f>VLOOKUP(A67,#REF!,3,0)</f>
        <v>#REF!</v>
      </c>
    </row>
    <row r="68" spans="1:12">
      <c r="A68" s="250"/>
      <c r="B68" s="236" t="s">
        <v>158</v>
      </c>
      <c r="C68" s="250" t="s">
        <v>158</v>
      </c>
      <c r="D68" s="251"/>
      <c r="E68" s="251"/>
      <c r="F68" s="251"/>
      <c r="G68" s="251"/>
      <c r="H68" s="251"/>
      <c r="I68" s="251"/>
      <c r="J68" s="251"/>
      <c r="K68" s="251"/>
      <c r="L68" s="258"/>
    </row>
    <row r="69" spans="1:12">
      <c r="A69" s="242" t="s">
        <v>509</v>
      </c>
      <c r="B69" s="236" t="s">
        <v>158</v>
      </c>
      <c r="C69" s="242" t="s">
        <v>510</v>
      </c>
      <c r="D69" s="243"/>
      <c r="E69" s="244" t="s">
        <v>3554</v>
      </c>
      <c r="F69" s="245"/>
      <c r="G69" s="244">
        <v>0</v>
      </c>
      <c r="H69" s="245"/>
      <c r="I69" s="261">
        <v>8431.7099999999991</v>
      </c>
      <c r="J69" s="245"/>
      <c r="K69" s="244" t="s">
        <v>3787</v>
      </c>
      <c r="L69" s="258" t="e">
        <f>VLOOKUP(A69,#REF!,3,0)</f>
        <v>#REF!</v>
      </c>
    </row>
    <row r="70" spans="1:12">
      <c r="A70" s="242" t="s">
        <v>513</v>
      </c>
      <c r="B70" s="236" t="s">
        <v>158</v>
      </c>
      <c r="C70" s="242" t="s">
        <v>514</v>
      </c>
      <c r="D70" s="243"/>
      <c r="E70" s="244" t="s">
        <v>3554</v>
      </c>
      <c r="F70" s="245"/>
      <c r="G70" s="244">
        <v>0</v>
      </c>
      <c r="H70" s="245"/>
      <c r="I70" s="261">
        <v>8431.7099999999991</v>
      </c>
      <c r="J70" s="245"/>
      <c r="K70" s="244" t="s">
        <v>3787</v>
      </c>
      <c r="L70" s="258" t="e">
        <f>VLOOKUP(A70,#REF!,3,0)</f>
        <v>#REF!</v>
      </c>
    </row>
    <row r="71" spans="1:12">
      <c r="A71" s="238" t="s">
        <v>257</v>
      </c>
      <c r="B71" s="238" t="s">
        <v>258</v>
      </c>
      <c r="C71" s="239"/>
      <c r="D71" s="239"/>
      <c r="E71" s="240" t="s">
        <v>259</v>
      </c>
      <c r="F71" s="241"/>
      <c r="G71" s="240" t="s">
        <v>260</v>
      </c>
      <c r="H71" s="241"/>
      <c r="I71" s="240" t="s">
        <v>261</v>
      </c>
      <c r="J71" s="241"/>
      <c r="K71" s="240" t="s">
        <v>262</v>
      </c>
      <c r="L71" s="258" t="e">
        <f>VLOOKUP(A71,#REF!,3,0)</f>
        <v>#REF!</v>
      </c>
    </row>
    <row r="72" spans="1:12">
      <c r="A72" s="246" t="s">
        <v>515</v>
      </c>
      <c r="B72" s="236" t="s">
        <v>158</v>
      </c>
      <c r="C72" s="246" t="s">
        <v>516</v>
      </c>
      <c r="D72" s="247"/>
      <c r="E72" s="248" t="s">
        <v>517</v>
      </c>
      <c r="F72" s="249"/>
      <c r="G72" s="248">
        <v>0</v>
      </c>
      <c r="H72" s="249"/>
      <c r="I72" s="248">
        <v>0</v>
      </c>
      <c r="J72" s="249"/>
      <c r="K72" s="248" t="s">
        <v>517</v>
      </c>
      <c r="L72" s="258" t="e">
        <f>VLOOKUP(A72,#REF!,3,0)</f>
        <v>#REF!</v>
      </c>
    </row>
    <row r="73" spans="1:12">
      <c r="A73" s="246" t="s">
        <v>518</v>
      </c>
      <c r="B73" s="236" t="s">
        <v>158</v>
      </c>
      <c r="C73" s="246" t="s">
        <v>519</v>
      </c>
      <c r="D73" s="247"/>
      <c r="E73" s="248" t="s">
        <v>3555</v>
      </c>
      <c r="F73" s="249"/>
      <c r="G73" s="248">
        <v>0</v>
      </c>
      <c r="H73" s="249"/>
      <c r="I73" s="262">
        <v>4915.82</v>
      </c>
      <c r="J73" s="249"/>
      <c r="K73" s="248" t="s">
        <v>3788</v>
      </c>
      <c r="L73" s="258" t="e">
        <f>VLOOKUP(A73,#REF!,3,0)</f>
        <v>#REF!</v>
      </c>
    </row>
    <row r="74" spans="1:12">
      <c r="A74" s="246" t="s">
        <v>523</v>
      </c>
      <c r="B74" s="236" t="s">
        <v>158</v>
      </c>
      <c r="C74" s="246" t="s">
        <v>524</v>
      </c>
      <c r="D74" s="247"/>
      <c r="E74" s="248" t="s">
        <v>3556</v>
      </c>
      <c r="F74" s="249"/>
      <c r="G74" s="248">
        <v>0</v>
      </c>
      <c r="H74" s="249"/>
      <c r="I74" s="262">
        <v>1555.97</v>
      </c>
      <c r="J74" s="249"/>
      <c r="K74" s="248" t="s">
        <v>3789</v>
      </c>
      <c r="L74" s="258" t="e">
        <f>VLOOKUP(A74,#REF!,3,0)</f>
        <v>#REF!</v>
      </c>
    </row>
    <row r="75" spans="1:12">
      <c r="A75" s="246" t="s">
        <v>528</v>
      </c>
      <c r="B75" s="236" t="s">
        <v>158</v>
      </c>
      <c r="C75" s="246" t="s">
        <v>529</v>
      </c>
      <c r="D75" s="247"/>
      <c r="E75" s="248" t="s">
        <v>3557</v>
      </c>
      <c r="F75" s="249"/>
      <c r="G75" s="248">
        <v>0</v>
      </c>
      <c r="H75" s="249"/>
      <c r="I75" s="262">
        <v>1871.22</v>
      </c>
      <c r="J75" s="249"/>
      <c r="K75" s="248" t="s">
        <v>3790</v>
      </c>
      <c r="L75" s="258" t="e">
        <f>VLOOKUP(A75,#REF!,3,0)</f>
        <v>#REF!</v>
      </c>
    </row>
    <row r="76" spans="1:12">
      <c r="A76" s="246" t="s">
        <v>533</v>
      </c>
      <c r="B76" s="236" t="s">
        <v>158</v>
      </c>
      <c r="C76" s="246" t="s">
        <v>534</v>
      </c>
      <c r="D76" s="247"/>
      <c r="E76" s="248" t="s">
        <v>535</v>
      </c>
      <c r="F76" s="249"/>
      <c r="G76" s="248">
        <v>0</v>
      </c>
      <c r="H76" s="249"/>
      <c r="I76" s="248">
        <v>0</v>
      </c>
      <c r="J76" s="249"/>
      <c r="K76" s="248" t="s">
        <v>535</v>
      </c>
      <c r="L76" s="258" t="e">
        <f>VLOOKUP(A76,#REF!,3,0)</f>
        <v>#REF!</v>
      </c>
    </row>
    <row r="77" spans="1:12">
      <c r="A77" s="246" t="s">
        <v>536</v>
      </c>
      <c r="B77" s="236" t="s">
        <v>158</v>
      </c>
      <c r="C77" s="246" t="s">
        <v>537</v>
      </c>
      <c r="D77" s="247"/>
      <c r="E77" s="248" t="s">
        <v>3558</v>
      </c>
      <c r="F77" s="249"/>
      <c r="G77" s="248">
        <v>0</v>
      </c>
      <c r="H77" s="249"/>
      <c r="I77" s="248">
        <v>88.7</v>
      </c>
      <c r="J77" s="249"/>
      <c r="K77" s="248" t="s">
        <v>3791</v>
      </c>
      <c r="L77" s="258" t="e">
        <f>VLOOKUP(A77,#REF!,3,0)</f>
        <v>#REF!</v>
      </c>
    </row>
    <row r="78" spans="1:12">
      <c r="A78" s="250"/>
      <c r="B78" s="236" t="s">
        <v>158</v>
      </c>
      <c r="C78" s="250" t="s">
        <v>158</v>
      </c>
      <c r="D78" s="251"/>
      <c r="E78" s="251"/>
      <c r="F78" s="251"/>
      <c r="G78" s="251"/>
      <c r="H78" s="251"/>
      <c r="I78" s="251"/>
      <c r="J78" s="251"/>
      <c r="K78" s="251"/>
      <c r="L78" s="258"/>
    </row>
    <row r="79" spans="1:12">
      <c r="A79" s="242">
        <v>2</v>
      </c>
      <c r="B79" s="242" t="s">
        <v>542</v>
      </c>
      <c r="C79" s="243"/>
      <c r="D79" s="243"/>
      <c r="E79" s="244" t="s">
        <v>3523</v>
      </c>
      <c r="F79" s="245"/>
      <c r="G79" s="261">
        <v>2241282.0099999998</v>
      </c>
      <c r="H79" s="245"/>
      <c r="I79" s="261">
        <v>1924859.4</v>
      </c>
      <c r="J79" s="245"/>
      <c r="K79" s="244" t="s">
        <v>3759</v>
      </c>
      <c r="L79" s="258" t="e">
        <f>VLOOKUP(A79,#REF!,3,0)</f>
        <v>#REF!</v>
      </c>
    </row>
    <row r="80" spans="1:12">
      <c r="A80" s="242" t="s">
        <v>545</v>
      </c>
      <c r="B80" s="236" t="s">
        <v>158</v>
      </c>
      <c r="C80" s="242" t="s">
        <v>546</v>
      </c>
      <c r="D80" s="243"/>
      <c r="E80" s="244" t="s">
        <v>3559</v>
      </c>
      <c r="F80" s="245"/>
      <c r="G80" s="261">
        <v>2241282.0099999998</v>
      </c>
      <c r="H80" s="245"/>
      <c r="I80" s="261">
        <v>1924859.4</v>
      </c>
      <c r="J80" s="245"/>
      <c r="K80" s="244" t="s">
        <v>3792</v>
      </c>
      <c r="L80" s="258" t="e">
        <f>VLOOKUP(A80,#REF!,3,0)</f>
        <v>#REF!</v>
      </c>
    </row>
    <row r="81" spans="1:12">
      <c r="A81" s="242" t="s">
        <v>548</v>
      </c>
      <c r="B81" s="236" t="s">
        <v>158</v>
      </c>
      <c r="C81" s="242" t="s">
        <v>549</v>
      </c>
      <c r="D81" s="243"/>
      <c r="E81" s="244" t="s">
        <v>3559</v>
      </c>
      <c r="F81" s="245"/>
      <c r="G81" s="261">
        <v>2241282.0099999998</v>
      </c>
      <c r="H81" s="245"/>
      <c r="I81" s="261">
        <v>1924859.4</v>
      </c>
      <c r="J81" s="245"/>
      <c r="K81" s="244" t="s">
        <v>3792</v>
      </c>
      <c r="L81" s="258" t="e">
        <f>VLOOKUP(A81,#REF!,3,0)</f>
        <v>#REF!</v>
      </c>
    </row>
    <row r="82" spans="1:12">
      <c r="A82" s="242" t="s">
        <v>550</v>
      </c>
      <c r="B82" s="236" t="s">
        <v>158</v>
      </c>
      <c r="C82" s="242" t="s">
        <v>551</v>
      </c>
      <c r="D82" s="243"/>
      <c r="E82" s="244" t="s">
        <v>3560</v>
      </c>
      <c r="F82" s="245"/>
      <c r="G82" s="261">
        <v>573998.46</v>
      </c>
      <c r="H82" s="245"/>
      <c r="I82" s="261">
        <v>589178.80000000005</v>
      </c>
      <c r="J82" s="245"/>
      <c r="K82" s="244" t="s">
        <v>3793</v>
      </c>
      <c r="L82" s="258" t="e">
        <f>VLOOKUP(A82,#REF!,3,0)</f>
        <v>#REF!</v>
      </c>
    </row>
    <row r="83" spans="1:12">
      <c r="A83" s="242" t="s">
        <v>556</v>
      </c>
      <c r="B83" s="236" t="s">
        <v>158</v>
      </c>
      <c r="C83" s="242" t="s">
        <v>551</v>
      </c>
      <c r="D83" s="243"/>
      <c r="E83" s="244" t="s">
        <v>3561</v>
      </c>
      <c r="F83" s="245"/>
      <c r="G83" s="261">
        <v>492766.92</v>
      </c>
      <c r="H83" s="245"/>
      <c r="I83" s="261">
        <v>492879.21</v>
      </c>
      <c r="J83" s="245"/>
      <c r="K83" s="244" t="s">
        <v>3794</v>
      </c>
      <c r="L83" s="258" t="e">
        <f>VLOOKUP(A83,#REF!,3,0)</f>
        <v>#REF!</v>
      </c>
    </row>
    <row r="84" spans="1:12">
      <c r="A84" s="246" t="s">
        <v>561</v>
      </c>
      <c r="B84" s="236" t="s">
        <v>158</v>
      </c>
      <c r="C84" s="246" t="s">
        <v>562</v>
      </c>
      <c r="D84" s="247"/>
      <c r="E84" s="248" t="s">
        <v>290</v>
      </c>
      <c r="F84" s="249"/>
      <c r="G84" s="262">
        <v>386951.39</v>
      </c>
      <c r="H84" s="249"/>
      <c r="I84" s="262">
        <v>386951.39</v>
      </c>
      <c r="J84" s="249"/>
      <c r="K84" s="248" t="s">
        <v>290</v>
      </c>
      <c r="L84" s="258" t="e">
        <f>VLOOKUP(A84,#REF!,3,0)</f>
        <v>#REF!</v>
      </c>
    </row>
    <row r="85" spans="1:12">
      <c r="A85" s="246" t="s">
        <v>564</v>
      </c>
      <c r="B85" s="236" t="s">
        <v>158</v>
      </c>
      <c r="C85" s="246" t="s">
        <v>565</v>
      </c>
      <c r="D85" s="247"/>
      <c r="E85" s="248" t="s">
        <v>290</v>
      </c>
      <c r="F85" s="249"/>
      <c r="G85" s="248">
        <v>848.44</v>
      </c>
      <c r="H85" s="249"/>
      <c r="I85" s="248">
        <v>848.44</v>
      </c>
      <c r="J85" s="249"/>
      <c r="K85" s="248" t="s">
        <v>290</v>
      </c>
      <c r="L85" s="258" t="e">
        <f>VLOOKUP(A85,#REF!,3,0)</f>
        <v>#REF!</v>
      </c>
    </row>
    <row r="86" spans="1:12">
      <c r="A86" s="246" t="s">
        <v>573</v>
      </c>
      <c r="B86" s="236" t="s">
        <v>158</v>
      </c>
      <c r="C86" s="246" t="s">
        <v>574</v>
      </c>
      <c r="D86" s="247"/>
      <c r="E86" s="248" t="s">
        <v>3561</v>
      </c>
      <c r="F86" s="249"/>
      <c r="G86" s="262">
        <v>104967.09</v>
      </c>
      <c r="H86" s="249"/>
      <c r="I86" s="262">
        <v>105079.38</v>
      </c>
      <c r="J86" s="249"/>
      <c r="K86" s="248" t="s">
        <v>3794</v>
      </c>
      <c r="L86" s="258" t="e">
        <f>VLOOKUP(A86,#REF!,3,0)</f>
        <v>#REF!</v>
      </c>
    </row>
    <row r="87" spans="1:12">
      <c r="A87" s="250"/>
      <c r="B87" s="236" t="s">
        <v>158</v>
      </c>
      <c r="C87" s="250" t="s">
        <v>158</v>
      </c>
      <c r="D87" s="251"/>
      <c r="E87" s="251"/>
      <c r="F87" s="251"/>
      <c r="G87" s="251"/>
      <c r="H87" s="251"/>
      <c r="I87" s="251"/>
      <c r="J87" s="251"/>
      <c r="K87" s="251"/>
      <c r="L87" s="258"/>
    </row>
    <row r="88" spans="1:12">
      <c r="A88" s="242" t="s">
        <v>577</v>
      </c>
      <c r="B88" s="236" t="s">
        <v>158</v>
      </c>
      <c r="C88" s="242" t="s">
        <v>578</v>
      </c>
      <c r="D88" s="243"/>
      <c r="E88" s="244" t="s">
        <v>3562</v>
      </c>
      <c r="F88" s="245"/>
      <c r="G88" s="261">
        <v>81231.539999999994</v>
      </c>
      <c r="H88" s="245"/>
      <c r="I88" s="261">
        <v>96299.59</v>
      </c>
      <c r="J88" s="245"/>
      <c r="K88" s="244" t="s">
        <v>3795</v>
      </c>
      <c r="L88" s="258" t="e">
        <f>VLOOKUP(A88,#REF!,3,0)</f>
        <v>#REF!</v>
      </c>
    </row>
    <row r="89" spans="1:12">
      <c r="A89" s="246" t="s">
        <v>583</v>
      </c>
      <c r="B89" s="236" t="s">
        <v>158</v>
      </c>
      <c r="C89" s="246" t="s">
        <v>584</v>
      </c>
      <c r="D89" s="247"/>
      <c r="E89" s="248" t="s">
        <v>3563</v>
      </c>
      <c r="F89" s="249"/>
      <c r="G89" s="262">
        <v>6092.02</v>
      </c>
      <c r="H89" s="249"/>
      <c r="I89" s="262">
        <v>28301.41</v>
      </c>
      <c r="J89" s="249"/>
      <c r="K89" s="248" t="s">
        <v>3796</v>
      </c>
      <c r="L89" s="258" t="e">
        <f>VLOOKUP(A89,#REF!,3,0)</f>
        <v>#REF!</v>
      </c>
    </row>
    <row r="90" spans="1:12">
      <c r="A90" s="246" t="s">
        <v>589</v>
      </c>
      <c r="B90" s="236" t="s">
        <v>158</v>
      </c>
      <c r="C90" s="246" t="s">
        <v>590</v>
      </c>
      <c r="D90" s="247"/>
      <c r="E90" s="248" t="s">
        <v>3564</v>
      </c>
      <c r="F90" s="249"/>
      <c r="G90" s="262">
        <v>53902.53</v>
      </c>
      <c r="H90" s="249"/>
      <c r="I90" s="262">
        <v>43297.04</v>
      </c>
      <c r="J90" s="249"/>
      <c r="K90" s="248" t="s">
        <v>3797</v>
      </c>
      <c r="L90" s="258" t="e">
        <f>VLOOKUP(A90,#REF!,3,0)</f>
        <v>#REF!</v>
      </c>
    </row>
    <row r="91" spans="1:12">
      <c r="A91" s="246" t="s">
        <v>595</v>
      </c>
      <c r="B91" s="236" t="s">
        <v>158</v>
      </c>
      <c r="C91" s="246" t="s">
        <v>596</v>
      </c>
      <c r="D91" s="247"/>
      <c r="E91" s="248" t="s">
        <v>3565</v>
      </c>
      <c r="F91" s="249"/>
      <c r="G91" s="248">
        <v>966.62</v>
      </c>
      <c r="H91" s="249"/>
      <c r="I91" s="262">
        <v>2263.9699999999998</v>
      </c>
      <c r="J91" s="249"/>
      <c r="K91" s="248" t="s">
        <v>3798</v>
      </c>
      <c r="L91" s="258" t="e">
        <f>VLOOKUP(A91,#REF!,3,0)</f>
        <v>#REF!</v>
      </c>
    </row>
    <row r="92" spans="1:12">
      <c r="A92" s="246" t="s">
        <v>601</v>
      </c>
      <c r="B92" s="236" t="s">
        <v>158</v>
      </c>
      <c r="C92" s="246" t="s">
        <v>602</v>
      </c>
      <c r="D92" s="247"/>
      <c r="E92" s="248" t="s">
        <v>3566</v>
      </c>
      <c r="F92" s="249"/>
      <c r="G92" s="262">
        <v>4311.82</v>
      </c>
      <c r="H92" s="249"/>
      <c r="I92" s="262">
        <v>3463.43</v>
      </c>
      <c r="J92" s="249"/>
      <c r="K92" s="248" t="s">
        <v>3799</v>
      </c>
      <c r="L92" s="258" t="e">
        <f>VLOOKUP(A92,#REF!,3,0)</f>
        <v>#REF!</v>
      </c>
    </row>
    <row r="93" spans="1:12">
      <c r="A93" s="246" t="s">
        <v>607</v>
      </c>
      <c r="B93" s="236" t="s">
        <v>158</v>
      </c>
      <c r="C93" s="246" t="s">
        <v>608</v>
      </c>
      <c r="D93" s="247"/>
      <c r="E93" s="248" t="s">
        <v>3567</v>
      </c>
      <c r="F93" s="249"/>
      <c r="G93" s="248">
        <v>120.87</v>
      </c>
      <c r="H93" s="249"/>
      <c r="I93" s="248">
        <v>283.05</v>
      </c>
      <c r="J93" s="249"/>
      <c r="K93" s="248" t="s">
        <v>3800</v>
      </c>
      <c r="L93" s="258" t="e">
        <f>VLOOKUP(A93,#REF!,3,0)</f>
        <v>#REF!</v>
      </c>
    </row>
    <row r="94" spans="1:12">
      <c r="A94" s="246" t="s">
        <v>613</v>
      </c>
      <c r="B94" s="236" t="s">
        <v>158</v>
      </c>
      <c r="C94" s="246" t="s">
        <v>614</v>
      </c>
      <c r="D94" s="247"/>
      <c r="E94" s="248" t="s">
        <v>3568</v>
      </c>
      <c r="F94" s="249"/>
      <c r="G94" s="248">
        <v>539.03</v>
      </c>
      <c r="H94" s="249"/>
      <c r="I94" s="248">
        <v>432.99</v>
      </c>
      <c r="J94" s="249"/>
      <c r="K94" s="248" t="s">
        <v>3801</v>
      </c>
      <c r="L94" s="258" t="e">
        <f>VLOOKUP(A94,#REF!,3,0)</f>
        <v>#REF!</v>
      </c>
    </row>
    <row r="95" spans="1:12">
      <c r="A95" s="246" t="s">
        <v>619</v>
      </c>
      <c r="B95" s="236" t="s">
        <v>158</v>
      </c>
      <c r="C95" s="246" t="s">
        <v>620</v>
      </c>
      <c r="D95" s="247"/>
      <c r="E95" s="248" t="s">
        <v>3569</v>
      </c>
      <c r="F95" s="249"/>
      <c r="G95" s="262">
        <v>1553.52</v>
      </c>
      <c r="H95" s="249"/>
      <c r="I95" s="262">
        <v>7216.89</v>
      </c>
      <c r="J95" s="249"/>
      <c r="K95" s="248" t="s">
        <v>3802</v>
      </c>
      <c r="L95" s="258" t="e">
        <f>VLOOKUP(A95,#REF!,3,0)</f>
        <v>#REF!</v>
      </c>
    </row>
    <row r="96" spans="1:12">
      <c r="A96" s="246" t="s">
        <v>625</v>
      </c>
      <c r="B96" s="236" t="s">
        <v>158</v>
      </c>
      <c r="C96" s="246" t="s">
        <v>626</v>
      </c>
      <c r="D96" s="247"/>
      <c r="E96" s="248" t="s">
        <v>3570</v>
      </c>
      <c r="F96" s="249"/>
      <c r="G96" s="262">
        <v>13745.13</v>
      </c>
      <c r="H96" s="249"/>
      <c r="I96" s="262">
        <v>11040.81</v>
      </c>
      <c r="J96" s="249"/>
      <c r="K96" s="248" t="s">
        <v>3803</v>
      </c>
      <c r="L96" s="258" t="e">
        <f>VLOOKUP(A96,#REF!,3,0)</f>
        <v>#REF!</v>
      </c>
    </row>
    <row r="97" spans="1:12">
      <c r="A97" s="250"/>
      <c r="B97" s="236" t="s">
        <v>158</v>
      </c>
      <c r="C97" s="250" t="s">
        <v>158</v>
      </c>
      <c r="D97" s="251"/>
      <c r="E97" s="251"/>
      <c r="F97" s="251"/>
      <c r="G97" s="251"/>
      <c r="H97" s="251"/>
      <c r="I97" s="251"/>
      <c r="J97" s="251"/>
      <c r="K97" s="251"/>
      <c r="L97" s="258"/>
    </row>
    <row r="98" spans="1:12">
      <c r="A98" s="242" t="s">
        <v>631</v>
      </c>
      <c r="B98" s="236" t="s">
        <v>158</v>
      </c>
      <c r="C98" s="242" t="s">
        <v>632</v>
      </c>
      <c r="D98" s="243"/>
      <c r="E98" s="244" t="s">
        <v>3571</v>
      </c>
      <c r="F98" s="245"/>
      <c r="G98" s="261">
        <v>150876.82</v>
      </c>
      <c r="H98" s="245"/>
      <c r="I98" s="261">
        <v>146052.51</v>
      </c>
      <c r="J98" s="245"/>
      <c r="K98" s="244" t="s">
        <v>3804</v>
      </c>
      <c r="L98" s="258" t="e">
        <f>VLOOKUP(A98,#REF!,3,0)</f>
        <v>#REF!</v>
      </c>
    </row>
    <row r="99" spans="1:12">
      <c r="A99" s="242" t="s">
        <v>637</v>
      </c>
      <c r="B99" s="236" t="s">
        <v>158</v>
      </c>
      <c r="C99" s="242" t="s">
        <v>632</v>
      </c>
      <c r="D99" s="243"/>
      <c r="E99" s="244" t="s">
        <v>3571</v>
      </c>
      <c r="F99" s="245"/>
      <c r="G99" s="261">
        <v>150876.82</v>
      </c>
      <c r="H99" s="245"/>
      <c r="I99" s="261">
        <v>146052.51</v>
      </c>
      <c r="J99" s="245"/>
      <c r="K99" s="244" t="s">
        <v>3804</v>
      </c>
      <c r="L99" s="258" t="e">
        <f>VLOOKUP(A99,#REF!,3,0)</f>
        <v>#REF!</v>
      </c>
    </row>
    <row r="100" spans="1:12">
      <c r="A100" s="246" t="s">
        <v>638</v>
      </c>
      <c r="B100" s="236" t="s">
        <v>158</v>
      </c>
      <c r="C100" s="246" t="s">
        <v>639</v>
      </c>
      <c r="D100" s="247"/>
      <c r="E100" s="248" t="s">
        <v>3572</v>
      </c>
      <c r="F100" s="249"/>
      <c r="G100" s="262">
        <v>118214.9</v>
      </c>
      <c r="H100" s="249"/>
      <c r="I100" s="262">
        <v>114474.75</v>
      </c>
      <c r="J100" s="249"/>
      <c r="K100" s="248" t="s">
        <v>3805</v>
      </c>
      <c r="L100" s="258" t="e">
        <f>VLOOKUP(A100,#REF!,3,0)</f>
        <v>#REF!</v>
      </c>
    </row>
    <row r="101" spans="1:12">
      <c r="A101" s="246" t="s">
        <v>644</v>
      </c>
      <c r="B101" s="236" t="s">
        <v>158</v>
      </c>
      <c r="C101" s="246" t="s">
        <v>645</v>
      </c>
      <c r="D101" s="247"/>
      <c r="E101" s="248" t="s">
        <v>3573</v>
      </c>
      <c r="F101" s="249"/>
      <c r="G101" s="262">
        <v>29042.01</v>
      </c>
      <c r="H101" s="249"/>
      <c r="I101" s="262">
        <v>28069.16</v>
      </c>
      <c r="J101" s="249"/>
      <c r="K101" s="248" t="s">
        <v>3806</v>
      </c>
      <c r="L101" s="258" t="e">
        <f>VLOOKUP(A101,#REF!,3,0)</f>
        <v>#REF!</v>
      </c>
    </row>
    <row r="102" spans="1:12">
      <c r="A102" s="246" t="s">
        <v>650</v>
      </c>
      <c r="B102" s="236" t="s">
        <v>158</v>
      </c>
      <c r="C102" s="246" t="s">
        <v>651</v>
      </c>
      <c r="D102" s="247"/>
      <c r="E102" s="248" t="s">
        <v>3574</v>
      </c>
      <c r="F102" s="249"/>
      <c r="G102" s="262">
        <v>3619.91</v>
      </c>
      <c r="H102" s="249"/>
      <c r="I102" s="262">
        <v>3508.6</v>
      </c>
      <c r="J102" s="249"/>
      <c r="K102" s="248" t="s">
        <v>3807</v>
      </c>
      <c r="L102" s="258" t="e">
        <f>VLOOKUP(A102,#REF!,3,0)</f>
        <v>#REF!</v>
      </c>
    </row>
    <row r="103" spans="1:12">
      <c r="A103" s="250"/>
      <c r="B103" s="236" t="s">
        <v>158</v>
      </c>
      <c r="C103" s="250" t="s">
        <v>158</v>
      </c>
      <c r="D103" s="251"/>
      <c r="E103" s="251"/>
      <c r="F103" s="251"/>
      <c r="G103" s="251"/>
      <c r="H103" s="251"/>
      <c r="I103" s="251"/>
      <c r="J103" s="251"/>
      <c r="K103" s="251"/>
      <c r="L103" s="258"/>
    </row>
    <row r="104" spans="1:12">
      <c r="A104" s="242" t="s">
        <v>656</v>
      </c>
      <c r="B104" s="236" t="s">
        <v>158</v>
      </c>
      <c r="C104" s="242" t="s">
        <v>657</v>
      </c>
      <c r="D104" s="243"/>
      <c r="E104" s="244" t="s">
        <v>3575</v>
      </c>
      <c r="F104" s="245"/>
      <c r="G104" s="261">
        <v>59928.160000000003</v>
      </c>
      <c r="H104" s="245"/>
      <c r="I104" s="261">
        <v>70040.570000000007</v>
      </c>
      <c r="J104" s="245"/>
      <c r="K104" s="244" t="s">
        <v>3808</v>
      </c>
      <c r="L104" s="258" t="e">
        <f>VLOOKUP(A104,#REF!,3,0)</f>
        <v>#REF!</v>
      </c>
    </row>
    <row r="105" spans="1:12">
      <c r="A105" s="242" t="s">
        <v>662</v>
      </c>
      <c r="B105" s="236" t="s">
        <v>158</v>
      </c>
      <c r="C105" s="242" t="s">
        <v>657</v>
      </c>
      <c r="D105" s="243"/>
      <c r="E105" s="244" t="s">
        <v>3575</v>
      </c>
      <c r="F105" s="245"/>
      <c r="G105" s="261">
        <v>59928.160000000003</v>
      </c>
      <c r="H105" s="245"/>
      <c r="I105" s="261">
        <v>70040.570000000007</v>
      </c>
      <c r="J105" s="245"/>
      <c r="K105" s="244" t="s">
        <v>3808</v>
      </c>
      <c r="L105" s="258" t="e">
        <f>VLOOKUP(A105,#REF!,3,0)</f>
        <v>#REF!</v>
      </c>
    </row>
    <row r="106" spans="1:12">
      <c r="A106" s="246" t="s">
        <v>663</v>
      </c>
      <c r="B106" s="236" t="s">
        <v>158</v>
      </c>
      <c r="C106" s="246" t="s">
        <v>664</v>
      </c>
      <c r="D106" s="247"/>
      <c r="E106" s="248" t="s">
        <v>3576</v>
      </c>
      <c r="F106" s="249"/>
      <c r="G106" s="248">
        <v>593.05999999999995</v>
      </c>
      <c r="H106" s="249"/>
      <c r="I106" s="248">
        <v>317.74</v>
      </c>
      <c r="J106" s="249"/>
      <c r="K106" s="248" t="s">
        <v>3809</v>
      </c>
      <c r="L106" s="258" t="e">
        <f>VLOOKUP(A106,#REF!,3,0)</f>
        <v>#REF!</v>
      </c>
    </row>
    <row r="107" spans="1:12">
      <c r="A107" s="246" t="s">
        <v>669</v>
      </c>
      <c r="B107" s="236" t="s">
        <v>158</v>
      </c>
      <c r="C107" s="246" t="s">
        <v>670</v>
      </c>
      <c r="D107" s="247"/>
      <c r="E107" s="248" t="s">
        <v>3577</v>
      </c>
      <c r="F107" s="249"/>
      <c r="G107" s="262">
        <v>32048.99</v>
      </c>
      <c r="H107" s="249"/>
      <c r="I107" s="262">
        <v>36858.050000000003</v>
      </c>
      <c r="J107" s="249"/>
      <c r="K107" s="248" t="s">
        <v>3810</v>
      </c>
      <c r="L107" s="258" t="e">
        <f>VLOOKUP(A107,#REF!,3,0)</f>
        <v>#REF!</v>
      </c>
    </row>
    <row r="108" spans="1:12">
      <c r="A108" s="246" t="s">
        <v>675</v>
      </c>
      <c r="B108" s="236" t="s">
        <v>158</v>
      </c>
      <c r="C108" s="246" t="s">
        <v>676</v>
      </c>
      <c r="D108" s="247"/>
      <c r="E108" s="248" t="s">
        <v>3578</v>
      </c>
      <c r="F108" s="249"/>
      <c r="G108" s="262">
        <v>2584.98</v>
      </c>
      <c r="H108" s="249"/>
      <c r="I108" s="262">
        <v>3518.91</v>
      </c>
      <c r="J108" s="249"/>
      <c r="K108" s="248" t="s">
        <v>3811</v>
      </c>
      <c r="L108" s="258" t="e">
        <f>VLOOKUP(A108,#REF!,3,0)</f>
        <v>#REF!</v>
      </c>
    </row>
    <row r="109" spans="1:12">
      <c r="A109" s="246" t="s">
        <v>681</v>
      </c>
      <c r="B109" s="236" t="s">
        <v>158</v>
      </c>
      <c r="C109" s="246" t="s">
        <v>682</v>
      </c>
      <c r="D109" s="247"/>
      <c r="E109" s="248" t="s">
        <v>3579</v>
      </c>
      <c r="F109" s="249"/>
      <c r="G109" s="262">
        <v>10219.86</v>
      </c>
      <c r="H109" s="249"/>
      <c r="I109" s="262">
        <v>12990.7</v>
      </c>
      <c r="J109" s="249"/>
      <c r="K109" s="248" t="s">
        <v>3812</v>
      </c>
      <c r="L109" s="258" t="e">
        <f>VLOOKUP(A109,#REF!,3,0)</f>
        <v>#REF!</v>
      </c>
    </row>
    <row r="110" spans="1:12">
      <c r="A110" s="246" t="s">
        <v>687</v>
      </c>
      <c r="B110" s="236" t="s">
        <v>158</v>
      </c>
      <c r="C110" s="246" t="s">
        <v>688</v>
      </c>
      <c r="D110" s="247"/>
      <c r="E110" s="248" t="s">
        <v>692</v>
      </c>
      <c r="F110" s="249"/>
      <c r="G110" s="262">
        <v>12210.89</v>
      </c>
      <c r="H110" s="249"/>
      <c r="I110" s="262">
        <v>12264.79</v>
      </c>
      <c r="J110" s="249"/>
      <c r="K110" s="248" t="s">
        <v>3813</v>
      </c>
      <c r="L110" s="258" t="e">
        <f>VLOOKUP(A110,#REF!,3,0)</f>
        <v>#REF!</v>
      </c>
    </row>
    <row r="111" spans="1:12">
      <c r="A111" s="246" t="s">
        <v>693</v>
      </c>
      <c r="B111" s="236" t="s">
        <v>158</v>
      </c>
      <c r="C111" s="246" t="s">
        <v>694</v>
      </c>
      <c r="D111" s="247"/>
      <c r="E111" s="248" t="s">
        <v>3580</v>
      </c>
      <c r="F111" s="249"/>
      <c r="G111" s="262">
        <v>2270.38</v>
      </c>
      <c r="H111" s="249"/>
      <c r="I111" s="262">
        <v>4090.38</v>
      </c>
      <c r="J111" s="249"/>
      <c r="K111" s="248" t="s">
        <v>3814</v>
      </c>
      <c r="L111" s="258" t="e">
        <f>VLOOKUP(A111,#REF!,3,0)</f>
        <v>#REF!</v>
      </c>
    </row>
    <row r="112" spans="1:12">
      <c r="A112" s="250"/>
      <c r="B112" s="236" t="s">
        <v>158</v>
      </c>
      <c r="C112" s="250" t="s">
        <v>158</v>
      </c>
      <c r="D112" s="251"/>
      <c r="E112" s="251"/>
      <c r="F112" s="251"/>
      <c r="G112" s="251"/>
      <c r="H112" s="251"/>
      <c r="I112" s="251"/>
      <c r="J112" s="251"/>
      <c r="K112" s="251"/>
      <c r="L112" s="258"/>
    </row>
    <row r="113" spans="1:12">
      <c r="A113" s="242" t="s">
        <v>699</v>
      </c>
      <c r="B113" s="236" t="s">
        <v>158</v>
      </c>
      <c r="C113" s="242" t="s">
        <v>700</v>
      </c>
      <c r="D113" s="243"/>
      <c r="E113" s="244" t="s">
        <v>3581</v>
      </c>
      <c r="F113" s="245"/>
      <c r="G113" s="261">
        <v>435684.89</v>
      </c>
      <c r="H113" s="245"/>
      <c r="I113" s="261">
        <v>472376.25</v>
      </c>
      <c r="J113" s="245"/>
      <c r="K113" s="244" t="s">
        <v>3815</v>
      </c>
      <c r="L113" s="258" t="e">
        <f>VLOOKUP(A113,#REF!,3,0)</f>
        <v>#REF!</v>
      </c>
    </row>
    <row r="114" spans="1:12">
      <c r="A114" s="242" t="s">
        <v>705</v>
      </c>
      <c r="B114" s="236" t="s">
        <v>158</v>
      </c>
      <c r="C114" s="242" t="s">
        <v>700</v>
      </c>
      <c r="D114" s="243"/>
      <c r="E114" s="244" t="s">
        <v>3581</v>
      </c>
      <c r="F114" s="245"/>
      <c r="G114" s="261">
        <v>435684.89</v>
      </c>
      <c r="H114" s="245"/>
      <c r="I114" s="261">
        <v>472376.25</v>
      </c>
      <c r="J114" s="245"/>
      <c r="K114" s="244" t="s">
        <v>3815</v>
      </c>
      <c r="L114" s="258" t="e">
        <f>VLOOKUP(A114,#REF!,3,0)</f>
        <v>#REF!</v>
      </c>
    </row>
    <row r="115" spans="1:12">
      <c r="A115" s="246" t="s">
        <v>706</v>
      </c>
      <c r="B115" s="236" t="s">
        <v>158</v>
      </c>
      <c r="C115" s="246" t="s">
        <v>707</v>
      </c>
      <c r="D115" s="247"/>
      <c r="E115" s="248" t="s">
        <v>3581</v>
      </c>
      <c r="F115" s="249"/>
      <c r="G115" s="262">
        <v>435684.89</v>
      </c>
      <c r="H115" s="249"/>
      <c r="I115" s="262">
        <v>472376.25</v>
      </c>
      <c r="J115" s="249"/>
      <c r="K115" s="248" t="s">
        <v>3815</v>
      </c>
      <c r="L115" s="258" t="e">
        <f>VLOOKUP(A115,#REF!,3,0)</f>
        <v>#REF!</v>
      </c>
    </row>
    <row r="116" spans="1:12">
      <c r="A116" s="250"/>
      <c r="B116" s="236" t="s">
        <v>158</v>
      </c>
      <c r="C116" s="250" t="s">
        <v>158</v>
      </c>
      <c r="D116" s="251"/>
      <c r="E116" s="251"/>
      <c r="F116" s="251"/>
      <c r="G116" s="251"/>
      <c r="H116" s="251"/>
      <c r="I116" s="251"/>
      <c r="J116" s="251"/>
      <c r="K116" s="251"/>
      <c r="L116" s="258"/>
    </row>
    <row r="117" spans="1:12">
      <c r="A117" s="242" t="s">
        <v>1891</v>
      </c>
      <c r="B117" s="236" t="s">
        <v>158</v>
      </c>
      <c r="C117" s="242" t="s">
        <v>440</v>
      </c>
      <c r="D117" s="243"/>
      <c r="E117" s="244" t="s">
        <v>2284</v>
      </c>
      <c r="F117" s="245"/>
      <c r="G117" s="244">
        <v>0</v>
      </c>
      <c r="H117" s="245"/>
      <c r="I117" s="244">
        <v>0</v>
      </c>
      <c r="J117" s="245"/>
      <c r="K117" s="244" t="s">
        <v>2284</v>
      </c>
      <c r="L117" s="258" t="e">
        <f>VLOOKUP(A117,#REF!,3,0)</f>
        <v>#REF!</v>
      </c>
    </row>
    <row r="118" spans="1:12">
      <c r="A118" s="242" t="s">
        <v>1892</v>
      </c>
      <c r="B118" s="236" t="s">
        <v>158</v>
      </c>
      <c r="C118" s="242" t="s">
        <v>440</v>
      </c>
      <c r="D118" s="243"/>
      <c r="E118" s="244" t="s">
        <v>2284</v>
      </c>
      <c r="F118" s="245"/>
      <c r="G118" s="244">
        <v>0</v>
      </c>
      <c r="H118" s="245"/>
      <c r="I118" s="244">
        <v>0</v>
      </c>
      <c r="J118" s="245"/>
      <c r="K118" s="244" t="s">
        <v>2284</v>
      </c>
      <c r="L118" s="258" t="e">
        <f>VLOOKUP(A118,#REF!,3,0)</f>
        <v>#REF!</v>
      </c>
    </row>
    <row r="119" spans="1:12">
      <c r="A119" s="246" t="s">
        <v>1893</v>
      </c>
      <c r="B119" s="236" t="s">
        <v>158</v>
      </c>
      <c r="C119" s="246" t="s">
        <v>1894</v>
      </c>
      <c r="D119" s="247"/>
      <c r="E119" s="248" t="s">
        <v>2284</v>
      </c>
      <c r="F119" s="249"/>
      <c r="G119" s="248">
        <v>0</v>
      </c>
      <c r="H119" s="249"/>
      <c r="I119" s="248">
        <v>0</v>
      </c>
      <c r="J119" s="249"/>
      <c r="K119" s="248" t="s">
        <v>2284</v>
      </c>
      <c r="L119" s="258" t="e">
        <f>VLOOKUP(A119,#REF!,3,0)</f>
        <v>#REF!</v>
      </c>
    </row>
    <row r="120" spans="1:12">
      <c r="A120" s="250"/>
      <c r="B120" s="236" t="s">
        <v>158</v>
      </c>
      <c r="C120" s="250" t="s">
        <v>158</v>
      </c>
      <c r="D120" s="251"/>
      <c r="E120" s="251"/>
      <c r="F120" s="251"/>
      <c r="G120" s="251"/>
      <c r="H120" s="251"/>
      <c r="I120" s="251"/>
      <c r="J120" s="251"/>
      <c r="K120" s="251"/>
      <c r="L120" s="258"/>
    </row>
    <row r="121" spans="1:12">
      <c r="A121" s="242" t="s">
        <v>714</v>
      </c>
      <c r="B121" s="236" t="s">
        <v>158</v>
      </c>
      <c r="C121" s="242" t="s">
        <v>227</v>
      </c>
      <c r="D121" s="243"/>
      <c r="E121" s="244" t="s">
        <v>3582</v>
      </c>
      <c r="F121" s="245"/>
      <c r="G121" s="261">
        <v>1020793.68</v>
      </c>
      <c r="H121" s="245"/>
      <c r="I121" s="261">
        <v>647211.27</v>
      </c>
      <c r="J121" s="245"/>
      <c r="K121" s="244" t="s">
        <v>3816</v>
      </c>
      <c r="L121" s="258" t="e">
        <f>VLOOKUP(A121,#REF!,3,0)</f>
        <v>#REF!</v>
      </c>
    </row>
    <row r="122" spans="1:12">
      <c r="A122" s="242" t="s">
        <v>719</v>
      </c>
      <c r="B122" s="236" t="s">
        <v>158</v>
      </c>
      <c r="C122" s="242" t="s">
        <v>227</v>
      </c>
      <c r="D122" s="243"/>
      <c r="E122" s="244" t="s">
        <v>3582</v>
      </c>
      <c r="F122" s="245"/>
      <c r="G122" s="261">
        <v>1020793.68</v>
      </c>
      <c r="H122" s="245"/>
      <c r="I122" s="261">
        <v>647211.27</v>
      </c>
      <c r="J122" s="245"/>
      <c r="K122" s="244" t="s">
        <v>3816</v>
      </c>
      <c r="L122" s="258" t="e">
        <f>VLOOKUP(A122,#REF!,3,0)</f>
        <v>#REF!</v>
      </c>
    </row>
    <row r="123" spans="1:12">
      <c r="A123" s="246" t="s">
        <v>720</v>
      </c>
      <c r="B123" s="236" t="s">
        <v>158</v>
      </c>
      <c r="C123" s="246" t="s">
        <v>721</v>
      </c>
      <c r="D123" s="247"/>
      <c r="E123" s="248" t="s">
        <v>3583</v>
      </c>
      <c r="F123" s="249"/>
      <c r="G123" s="262">
        <v>803050.63</v>
      </c>
      <c r="H123" s="249"/>
      <c r="I123" s="262">
        <v>492636.75</v>
      </c>
      <c r="J123" s="249"/>
      <c r="K123" s="248" t="s">
        <v>3817</v>
      </c>
      <c r="L123" s="258" t="e">
        <f>VLOOKUP(A123,#REF!,3,0)</f>
        <v>#REF!</v>
      </c>
    </row>
    <row r="124" spans="1:12">
      <c r="A124" s="246" t="s">
        <v>725</v>
      </c>
      <c r="B124" s="236" t="s">
        <v>158</v>
      </c>
      <c r="C124" s="246" t="s">
        <v>726</v>
      </c>
      <c r="D124" s="247"/>
      <c r="E124" s="248" t="s">
        <v>3584</v>
      </c>
      <c r="F124" s="249"/>
      <c r="G124" s="248">
        <v>0</v>
      </c>
      <c r="H124" s="249"/>
      <c r="I124" s="262">
        <v>153667.16</v>
      </c>
      <c r="J124" s="249"/>
      <c r="K124" s="248" t="s">
        <v>3818</v>
      </c>
      <c r="L124" s="258" t="e">
        <f>VLOOKUP(A124,#REF!,3,0)</f>
        <v>#REF!</v>
      </c>
    </row>
    <row r="125" spans="1:12">
      <c r="A125" s="246" t="s">
        <v>730</v>
      </c>
      <c r="B125" s="236" t="s">
        <v>158</v>
      </c>
      <c r="C125" s="246" t="s">
        <v>731</v>
      </c>
      <c r="D125" s="247"/>
      <c r="E125" s="248" t="s">
        <v>3538</v>
      </c>
      <c r="F125" s="249"/>
      <c r="G125" s="248">
        <v>0</v>
      </c>
      <c r="H125" s="249"/>
      <c r="I125" s="248">
        <v>907.36</v>
      </c>
      <c r="J125" s="249"/>
      <c r="K125" s="248" t="s">
        <v>3774</v>
      </c>
      <c r="L125" s="258" t="e">
        <f>VLOOKUP(A125,#REF!,3,0)</f>
        <v>#REF!</v>
      </c>
    </row>
    <row r="126" spans="1:12">
      <c r="A126" s="246" t="s">
        <v>2619</v>
      </c>
      <c r="B126" s="236" t="s">
        <v>158</v>
      </c>
      <c r="C126" s="246" t="s">
        <v>2620</v>
      </c>
      <c r="D126" s="247"/>
      <c r="E126" s="248" t="s">
        <v>3541</v>
      </c>
      <c r="F126" s="249"/>
      <c r="G126" s="262">
        <v>217743.05</v>
      </c>
      <c r="H126" s="249"/>
      <c r="I126" s="248">
        <v>0</v>
      </c>
      <c r="J126" s="249"/>
      <c r="K126" s="248" t="s">
        <v>3819</v>
      </c>
      <c r="L126" s="258" t="e">
        <f>VLOOKUP(A126,#REF!,3,0)</f>
        <v>#REF!</v>
      </c>
    </row>
    <row r="127" spans="1:12">
      <c r="A127" s="242"/>
      <c r="B127" s="236" t="s">
        <v>158</v>
      </c>
      <c r="C127" s="242" t="s">
        <v>158</v>
      </c>
      <c r="D127" s="243"/>
      <c r="E127" s="243"/>
      <c r="F127" s="243"/>
      <c r="G127" s="243"/>
      <c r="H127" s="243"/>
      <c r="I127" s="243"/>
      <c r="J127" s="243"/>
      <c r="K127" s="243"/>
      <c r="L127" s="258"/>
    </row>
    <row r="128" spans="1:12">
      <c r="A128" s="242" t="s">
        <v>732</v>
      </c>
      <c r="B128" s="236" t="s">
        <v>158</v>
      </c>
      <c r="C128" s="242" t="s">
        <v>733</v>
      </c>
      <c r="D128" s="243"/>
      <c r="E128" s="244" t="s">
        <v>3345</v>
      </c>
      <c r="F128" s="245"/>
      <c r="G128" s="244">
        <v>0</v>
      </c>
      <c r="H128" s="245"/>
      <c r="I128" s="244">
        <v>0</v>
      </c>
      <c r="J128" s="245"/>
      <c r="K128" s="244" t="s">
        <v>3345</v>
      </c>
      <c r="L128" s="258" t="e">
        <f>VLOOKUP(A128,#REF!,3,0)</f>
        <v>#REF!</v>
      </c>
    </row>
    <row r="129" spans="1:13">
      <c r="A129" s="242" t="s">
        <v>734</v>
      </c>
      <c r="B129" s="236" t="s">
        <v>158</v>
      </c>
      <c r="C129" s="242" t="s">
        <v>735</v>
      </c>
      <c r="D129" s="243"/>
      <c r="E129" s="244" t="s">
        <v>3345</v>
      </c>
      <c r="F129" s="245"/>
      <c r="G129" s="244">
        <v>0</v>
      </c>
      <c r="H129" s="245"/>
      <c r="I129" s="244">
        <v>0</v>
      </c>
      <c r="J129" s="245"/>
      <c r="K129" s="244" t="s">
        <v>3345</v>
      </c>
      <c r="L129" s="258" t="e">
        <f>VLOOKUP(A129,#REF!,3,0)</f>
        <v>#REF!</v>
      </c>
    </row>
    <row r="130" spans="1:13">
      <c r="A130" s="242" t="s">
        <v>736</v>
      </c>
      <c r="B130" s="236" t="s">
        <v>158</v>
      </c>
      <c r="C130" s="242" t="s">
        <v>737</v>
      </c>
      <c r="D130" s="243"/>
      <c r="E130" s="244" t="s">
        <v>3302</v>
      </c>
      <c r="F130" s="245"/>
      <c r="G130" s="244">
        <v>0</v>
      </c>
      <c r="H130" s="245"/>
      <c r="I130" s="244">
        <v>0</v>
      </c>
      <c r="J130" s="245"/>
      <c r="K130" s="244" t="s">
        <v>3302</v>
      </c>
      <c r="L130" s="258" t="e">
        <f>VLOOKUP(A130,#REF!,3,0)</f>
        <v>#REF!</v>
      </c>
    </row>
    <row r="131" spans="1:13">
      <c r="A131" s="242" t="s">
        <v>738</v>
      </c>
      <c r="B131" s="236" t="s">
        <v>158</v>
      </c>
      <c r="C131" s="242" t="s">
        <v>737</v>
      </c>
      <c r="D131" s="243"/>
      <c r="E131" s="244" t="s">
        <v>3302</v>
      </c>
      <c r="F131" s="245"/>
      <c r="G131" s="244">
        <v>0</v>
      </c>
      <c r="H131" s="245"/>
      <c r="I131" s="244">
        <v>0</v>
      </c>
      <c r="J131" s="245"/>
      <c r="K131" s="244" t="s">
        <v>3302</v>
      </c>
      <c r="L131" s="258" t="e">
        <f>VLOOKUP(A131,#REF!,3,0)</f>
        <v>#REF!</v>
      </c>
    </row>
    <row r="132" spans="1:13">
      <c r="A132" s="246" t="s">
        <v>739</v>
      </c>
      <c r="B132" s="236" t="s">
        <v>158</v>
      </c>
      <c r="C132" s="246" t="s">
        <v>740</v>
      </c>
      <c r="D132" s="247"/>
      <c r="E132" s="248" t="s">
        <v>3302</v>
      </c>
      <c r="F132" s="249"/>
      <c r="G132" s="248">
        <v>0</v>
      </c>
      <c r="H132" s="249"/>
      <c r="I132" s="248">
        <v>0</v>
      </c>
      <c r="J132" s="249"/>
      <c r="K132" s="248" t="s">
        <v>3302</v>
      </c>
      <c r="L132" s="258" t="e">
        <f>VLOOKUP(A132,#REF!,3,0)</f>
        <v>#REF!</v>
      </c>
    </row>
    <row r="133" spans="1:13">
      <c r="A133" s="250"/>
      <c r="B133" s="236" t="s">
        <v>158</v>
      </c>
      <c r="C133" s="250" t="s">
        <v>158</v>
      </c>
      <c r="D133" s="251"/>
      <c r="E133" s="251"/>
      <c r="F133" s="251"/>
      <c r="G133" s="251"/>
      <c r="H133" s="251"/>
      <c r="I133" s="251"/>
      <c r="J133" s="251"/>
      <c r="K133" s="251"/>
      <c r="L133" s="258"/>
    </row>
    <row r="134" spans="1:13">
      <c r="A134" s="242" t="s">
        <v>2624</v>
      </c>
      <c r="B134" s="236" t="s">
        <v>158</v>
      </c>
      <c r="C134" s="242" t="s">
        <v>2625</v>
      </c>
      <c r="D134" s="243"/>
      <c r="E134" s="244" t="s">
        <v>3346</v>
      </c>
      <c r="F134" s="245"/>
      <c r="G134" s="244">
        <v>0</v>
      </c>
      <c r="H134" s="245"/>
      <c r="I134" s="244">
        <v>0</v>
      </c>
      <c r="J134" s="245"/>
      <c r="K134" s="244" t="s">
        <v>3346</v>
      </c>
      <c r="L134" s="258" t="e">
        <f>VLOOKUP(A134,#REF!,3,0)</f>
        <v>#REF!</v>
      </c>
    </row>
    <row r="135" spans="1:13">
      <c r="A135" s="242" t="s">
        <v>2628</v>
      </c>
      <c r="B135" s="236" t="s">
        <v>158</v>
      </c>
      <c r="C135" s="242" t="s">
        <v>2625</v>
      </c>
      <c r="D135" s="243"/>
      <c r="E135" s="244" t="s">
        <v>3346</v>
      </c>
      <c r="F135" s="245"/>
      <c r="G135" s="244">
        <v>0</v>
      </c>
      <c r="H135" s="245"/>
      <c r="I135" s="244">
        <v>0</v>
      </c>
      <c r="J135" s="245"/>
      <c r="K135" s="244" t="s">
        <v>3346</v>
      </c>
      <c r="L135" s="258" t="e">
        <f>VLOOKUP(A135,#REF!,3,0)</f>
        <v>#REF!</v>
      </c>
    </row>
    <row r="136" spans="1:13">
      <c r="A136" s="246" t="s">
        <v>2629</v>
      </c>
      <c r="B136" s="236" t="s">
        <v>158</v>
      </c>
      <c r="C136" s="246" t="s">
        <v>2630</v>
      </c>
      <c r="D136" s="247"/>
      <c r="E136" s="248" t="s">
        <v>3346</v>
      </c>
      <c r="F136" s="249"/>
      <c r="G136" s="248">
        <v>0</v>
      </c>
      <c r="H136" s="249"/>
      <c r="I136" s="248">
        <v>0</v>
      </c>
      <c r="J136" s="249"/>
      <c r="K136" s="248" t="s">
        <v>3346</v>
      </c>
      <c r="L136" s="258" t="e">
        <f>VLOOKUP(A136,#REF!,3,0)</f>
        <v>#REF!</v>
      </c>
    </row>
    <row r="137" spans="1:13">
      <c r="A137" s="250"/>
      <c r="B137" s="236" t="s">
        <v>158</v>
      </c>
      <c r="C137" s="250" t="s">
        <v>158</v>
      </c>
      <c r="D137" s="251"/>
      <c r="E137" s="251"/>
      <c r="F137" s="251"/>
      <c r="G137" s="251"/>
      <c r="H137" s="251"/>
      <c r="I137" s="251"/>
      <c r="J137" s="251"/>
      <c r="K137" s="251"/>
      <c r="L137" s="258"/>
    </row>
    <row r="138" spans="1:13">
      <c r="A138" s="242">
        <v>3</v>
      </c>
      <c r="B138" s="242" t="s">
        <v>742</v>
      </c>
      <c r="C138" s="243"/>
      <c r="D138" s="243"/>
      <c r="E138" s="244" t="s">
        <v>3585</v>
      </c>
      <c r="F138" s="245"/>
      <c r="G138" s="261">
        <v>1164737.8</v>
      </c>
      <c r="H138" s="245"/>
      <c r="I138" s="261">
        <v>198318.15</v>
      </c>
      <c r="J138" s="245"/>
      <c r="K138" s="244" t="s">
        <v>3820</v>
      </c>
      <c r="L138" s="258" t="e">
        <f>VLOOKUP(A138,#REF!,3,0)</f>
        <v>#REF!</v>
      </c>
      <c r="M138" s="266">
        <f>G138-I138</f>
        <v>966419.65</v>
      </c>
    </row>
    <row r="139" spans="1:13">
      <c r="A139" s="242" t="s">
        <v>747</v>
      </c>
      <c r="B139" s="236" t="s">
        <v>158</v>
      </c>
      <c r="C139" s="242" t="s">
        <v>748</v>
      </c>
      <c r="D139" s="243"/>
      <c r="E139" s="244" t="s">
        <v>3586</v>
      </c>
      <c r="F139" s="245"/>
      <c r="G139" s="261">
        <v>777959.49</v>
      </c>
      <c r="H139" s="245"/>
      <c r="I139" s="261">
        <v>39126.03</v>
      </c>
      <c r="J139" s="245"/>
      <c r="K139" s="244" t="s">
        <v>3821</v>
      </c>
      <c r="L139" s="258" t="e">
        <f>VLOOKUP(A139,#REF!,3,0)</f>
        <v>#REF!</v>
      </c>
      <c r="M139" s="266">
        <f t="shared" ref="M139:M202" si="0">G139-I139</f>
        <v>738833.46</v>
      </c>
    </row>
    <row r="140" spans="1:13">
      <c r="A140" s="242" t="s">
        <v>753</v>
      </c>
      <c r="B140" s="236" t="s">
        <v>158</v>
      </c>
      <c r="C140" s="242" t="s">
        <v>754</v>
      </c>
      <c r="D140" s="243"/>
      <c r="E140" s="244" t="s">
        <v>3587</v>
      </c>
      <c r="F140" s="245"/>
      <c r="G140" s="261">
        <v>642190.89</v>
      </c>
      <c r="H140" s="245"/>
      <c r="I140" s="261">
        <v>39126.03</v>
      </c>
      <c r="J140" s="245"/>
      <c r="K140" s="244" t="s">
        <v>3822</v>
      </c>
      <c r="L140" s="258" t="e">
        <f>VLOOKUP(A140,#REF!,3,0)</f>
        <v>#REF!</v>
      </c>
      <c r="M140" s="266">
        <f t="shared" si="0"/>
        <v>603064.86</v>
      </c>
    </row>
    <row r="141" spans="1:13">
      <c r="A141" s="238" t="s">
        <v>257</v>
      </c>
      <c r="B141" s="238" t="s">
        <v>258</v>
      </c>
      <c r="C141" s="239"/>
      <c r="D141" s="239"/>
      <c r="E141" s="240" t="s">
        <v>259</v>
      </c>
      <c r="F141" s="241"/>
      <c r="G141" s="240" t="s">
        <v>260</v>
      </c>
      <c r="H141" s="241"/>
      <c r="I141" s="240" t="s">
        <v>261</v>
      </c>
      <c r="J141" s="241"/>
      <c r="K141" s="240" t="s">
        <v>262</v>
      </c>
      <c r="L141" s="258" t="e">
        <f>VLOOKUP(A141,#REF!,3,0)</f>
        <v>#REF!</v>
      </c>
      <c r="M141" s="266" t="e">
        <f t="shared" si="0"/>
        <v>#VALUE!</v>
      </c>
    </row>
    <row r="142" spans="1:13">
      <c r="A142" s="242" t="s">
        <v>758</v>
      </c>
      <c r="B142" s="236" t="s">
        <v>158</v>
      </c>
      <c r="C142" s="242" t="s">
        <v>759</v>
      </c>
      <c r="D142" s="243"/>
      <c r="E142" s="244" t="s">
        <v>3588</v>
      </c>
      <c r="F142" s="245"/>
      <c r="G142" s="261">
        <v>77910.7</v>
      </c>
      <c r="H142" s="245"/>
      <c r="I142" s="261">
        <v>11917.49</v>
      </c>
      <c r="J142" s="245"/>
      <c r="K142" s="244" t="s">
        <v>3823</v>
      </c>
      <c r="L142" s="258" t="e">
        <f>VLOOKUP(A142,#REF!,3,0)</f>
        <v>#REF!</v>
      </c>
      <c r="M142" s="266">
        <f t="shared" si="0"/>
        <v>65993.209999999992</v>
      </c>
    </row>
    <row r="143" spans="1:13">
      <c r="A143" s="242" t="s">
        <v>764</v>
      </c>
      <c r="B143" s="236" t="s">
        <v>158</v>
      </c>
      <c r="C143" s="242" t="s">
        <v>765</v>
      </c>
      <c r="D143" s="243"/>
      <c r="E143" s="244" t="s">
        <v>3589</v>
      </c>
      <c r="F143" s="245"/>
      <c r="G143" s="261">
        <v>42326.559999999998</v>
      </c>
      <c r="H143" s="245"/>
      <c r="I143" s="244">
        <v>7.0000000000000007E-2</v>
      </c>
      <c r="J143" s="245"/>
      <c r="K143" s="244" t="s">
        <v>3824</v>
      </c>
      <c r="L143" s="258" t="e">
        <f>VLOOKUP(A143,#REF!,3,0)</f>
        <v>#REF!</v>
      </c>
      <c r="M143" s="266">
        <f t="shared" si="0"/>
        <v>42326.49</v>
      </c>
    </row>
    <row r="144" spans="1:13">
      <c r="A144" s="246" t="s">
        <v>770</v>
      </c>
      <c r="B144" s="236" t="s">
        <v>158</v>
      </c>
      <c r="C144" s="246" t="s">
        <v>771</v>
      </c>
      <c r="D144" s="247"/>
      <c r="E144" s="248" t="s">
        <v>3590</v>
      </c>
      <c r="F144" s="249"/>
      <c r="G144" s="262">
        <v>23745.56</v>
      </c>
      <c r="H144" s="249"/>
      <c r="I144" s="248">
        <v>0.05</v>
      </c>
      <c r="J144" s="249"/>
      <c r="K144" s="248" t="s">
        <v>3825</v>
      </c>
      <c r="L144" s="258" t="e">
        <f>VLOOKUP(A144,#REF!,3,0)</f>
        <v>#REF!</v>
      </c>
      <c r="M144" s="266">
        <f t="shared" si="0"/>
        <v>23745.510000000002</v>
      </c>
    </row>
    <row r="145" spans="1:13">
      <c r="A145" s="246" t="s">
        <v>776</v>
      </c>
      <c r="B145" s="236" t="s">
        <v>158</v>
      </c>
      <c r="C145" s="246" t="s">
        <v>777</v>
      </c>
      <c r="D145" s="247"/>
      <c r="E145" s="248" t="s">
        <v>3591</v>
      </c>
      <c r="F145" s="249"/>
      <c r="G145" s="262">
        <v>6055.11</v>
      </c>
      <c r="H145" s="249"/>
      <c r="I145" s="248">
        <v>0</v>
      </c>
      <c r="J145" s="249"/>
      <c r="K145" s="248" t="s">
        <v>3826</v>
      </c>
      <c r="L145" s="258" t="e">
        <f>VLOOKUP(A145,#REF!,3,0)</f>
        <v>#REF!</v>
      </c>
      <c r="M145" s="266">
        <f t="shared" si="0"/>
        <v>6055.11</v>
      </c>
    </row>
    <row r="146" spans="1:13">
      <c r="A146" s="246" t="s">
        <v>781</v>
      </c>
      <c r="B146" s="236" t="s">
        <v>158</v>
      </c>
      <c r="C146" s="246" t="s">
        <v>782</v>
      </c>
      <c r="D146" s="247"/>
      <c r="E146" s="248" t="s">
        <v>2646</v>
      </c>
      <c r="F146" s="249"/>
      <c r="G146" s="262">
        <v>1899.64</v>
      </c>
      <c r="H146" s="249"/>
      <c r="I146" s="248">
        <v>0</v>
      </c>
      <c r="J146" s="249"/>
      <c r="K146" s="248" t="s">
        <v>3827</v>
      </c>
      <c r="L146" s="258" t="e">
        <f>VLOOKUP(A146,#REF!,3,0)</f>
        <v>#REF!</v>
      </c>
      <c r="M146" s="266">
        <f t="shared" si="0"/>
        <v>1899.64</v>
      </c>
    </row>
    <row r="147" spans="1:13">
      <c r="A147" s="246" t="s">
        <v>786</v>
      </c>
      <c r="B147" s="236" t="s">
        <v>158</v>
      </c>
      <c r="C147" s="246" t="s">
        <v>787</v>
      </c>
      <c r="D147" s="247"/>
      <c r="E147" s="248" t="s">
        <v>3592</v>
      </c>
      <c r="F147" s="249"/>
      <c r="G147" s="248">
        <v>237.46</v>
      </c>
      <c r="H147" s="249"/>
      <c r="I147" s="248">
        <v>0</v>
      </c>
      <c r="J147" s="249"/>
      <c r="K147" s="248" t="s">
        <v>3828</v>
      </c>
      <c r="L147" s="258" t="e">
        <f>VLOOKUP(A147,#REF!,3,0)</f>
        <v>#REF!</v>
      </c>
      <c r="M147" s="266">
        <f t="shared" si="0"/>
        <v>237.46</v>
      </c>
    </row>
    <row r="148" spans="1:13">
      <c r="A148" s="246" t="s">
        <v>792</v>
      </c>
      <c r="B148" s="236" t="s">
        <v>158</v>
      </c>
      <c r="C148" s="246" t="s">
        <v>793</v>
      </c>
      <c r="D148" s="247"/>
      <c r="E148" s="248" t="s">
        <v>3593</v>
      </c>
      <c r="F148" s="249"/>
      <c r="G148" s="248">
        <v>630</v>
      </c>
      <c r="H148" s="249"/>
      <c r="I148" s="248">
        <v>0</v>
      </c>
      <c r="J148" s="249"/>
      <c r="K148" s="248" t="s">
        <v>3829</v>
      </c>
      <c r="L148" s="258" t="e">
        <f>VLOOKUP(A148,#REF!,3,0)</f>
        <v>#REF!</v>
      </c>
      <c r="M148" s="266">
        <f t="shared" si="0"/>
        <v>630</v>
      </c>
    </row>
    <row r="149" spans="1:13">
      <c r="A149" s="246" t="s">
        <v>800</v>
      </c>
      <c r="B149" s="236" t="s">
        <v>158</v>
      </c>
      <c r="C149" s="246" t="s">
        <v>584</v>
      </c>
      <c r="D149" s="247"/>
      <c r="E149" s="248" t="s">
        <v>3594</v>
      </c>
      <c r="F149" s="249"/>
      <c r="G149" s="262">
        <v>1978.8</v>
      </c>
      <c r="H149" s="249"/>
      <c r="I149" s="248">
        <v>0</v>
      </c>
      <c r="J149" s="249"/>
      <c r="K149" s="248" t="s">
        <v>3830</v>
      </c>
      <c r="L149" s="258" t="e">
        <f>VLOOKUP(A149,#REF!,3,0)</f>
        <v>#REF!</v>
      </c>
      <c r="M149" s="266">
        <f t="shared" si="0"/>
        <v>1978.8</v>
      </c>
    </row>
    <row r="150" spans="1:13">
      <c r="A150" s="246" t="s">
        <v>805</v>
      </c>
      <c r="B150" s="236" t="s">
        <v>158</v>
      </c>
      <c r="C150" s="246" t="s">
        <v>806</v>
      </c>
      <c r="D150" s="247"/>
      <c r="E150" s="248" t="s">
        <v>3356</v>
      </c>
      <c r="F150" s="249"/>
      <c r="G150" s="262">
        <v>5276.8</v>
      </c>
      <c r="H150" s="249"/>
      <c r="I150" s="248">
        <v>0</v>
      </c>
      <c r="J150" s="249"/>
      <c r="K150" s="248" t="s">
        <v>3831</v>
      </c>
      <c r="L150" s="258" t="e">
        <f>VLOOKUP(A150,#REF!,3,0)</f>
        <v>#REF!</v>
      </c>
      <c r="M150" s="266">
        <f t="shared" si="0"/>
        <v>5276.8</v>
      </c>
    </row>
    <row r="151" spans="1:13">
      <c r="A151" s="246" t="s">
        <v>810</v>
      </c>
      <c r="B151" s="236" t="s">
        <v>158</v>
      </c>
      <c r="C151" s="246" t="s">
        <v>811</v>
      </c>
      <c r="D151" s="247"/>
      <c r="E151" s="248" t="s">
        <v>3595</v>
      </c>
      <c r="F151" s="249"/>
      <c r="G151" s="248">
        <v>158.31</v>
      </c>
      <c r="H151" s="249"/>
      <c r="I151" s="248">
        <v>0</v>
      </c>
      <c r="J151" s="249"/>
      <c r="K151" s="248" t="s">
        <v>3832</v>
      </c>
      <c r="L151" s="258" t="e">
        <f>VLOOKUP(A151,#REF!,3,0)</f>
        <v>#REF!</v>
      </c>
      <c r="M151" s="266">
        <f t="shared" si="0"/>
        <v>158.31</v>
      </c>
    </row>
    <row r="152" spans="1:13">
      <c r="A152" s="246" t="s">
        <v>815</v>
      </c>
      <c r="B152" s="236" t="s">
        <v>158</v>
      </c>
      <c r="C152" s="246" t="s">
        <v>816</v>
      </c>
      <c r="D152" s="247"/>
      <c r="E152" s="248" t="s">
        <v>3357</v>
      </c>
      <c r="F152" s="249"/>
      <c r="G152" s="248">
        <v>422.14</v>
      </c>
      <c r="H152" s="249"/>
      <c r="I152" s="248">
        <v>0</v>
      </c>
      <c r="J152" s="249"/>
      <c r="K152" s="248" t="s">
        <v>3833</v>
      </c>
      <c r="L152" s="258" t="e">
        <f>VLOOKUP(A152,#REF!,3,0)</f>
        <v>#REF!</v>
      </c>
      <c r="M152" s="266">
        <f t="shared" si="0"/>
        <v>422.14</v>
      </c>
    </row>
    <row r="153" spans="1:13">
      <c r="A153" s="246" t="s">
        <v>820</v>
      </c>
      <c r="B153" s="236" t="s">
        <v>158</v>
      </c>
      <c r="C153" s="246" t="s">
        <v>821</v>
      </c>
      <c r="D153" s="247"/>
      <c r="E153" s="248" t="s">
        <v>3596</v>
      </c>
      <c r="F153" s="249"/>
      <c r="G153" s="248">
        <v>19.79</v>
      </c>
      <c r="H153" s="249"/>
      <c r="I153" s="248">
        <v>0.01</v>
      </c>
      <c r="J153" s="249"/>
      <c r="K153" s="248" t="s">
        <v>3834</v>
      </c>
      <c r="L153" s="258" t="e">
        <f>VLOOKUP(A153,#REF!,3,0)</f>
        <v>#REF!</v>
      </c>
      <c r="M153" s="266">
        <f t="shared" si="0"/>
        <v>19.779999999999998</v>
      </c>
    </row>
    <row r="154" spans="1:13">
      <c r="A154" s="246" t="s">
        <v>825</v>
      </c>
      <c r="B154" s="236" t="s">
        <v>158</v>
      </c>
      <c r="C154" s="246" t="s">
        <v>826</v>
      </c>
      <c r="D154" s="247"/>
      <c r="E154" s="248" t="s">
        <v>3359</v>
      </c>
      <c r="F154" s="249"/>
      <c r="G154" s="248">
        <v>52.77</v>
      </c>
      <c r="H154" s="249"/>
      <c r="I154" s="248">
        <v>0</v>
      </c>
      <c r="J154" s="249"/>
      <c r="K154" s="248" t="s">
        <v>3835</v>
      </c>
      <c r="L154" s="258" t="e">
        <f>VLOOKUP(A154,#REF!,3,0)</f>
        <v>#REF!</v>
      </c>
      <c r="M154" s="266">
        <f t="shared" si="0"/>
        <v>52.77</v>
      </c>
    </row>
    <row r="155" spans="1:13">
      <c r="A155" s="246" t="s">
        <v>830</v>
      </c>
      <c r="B155" s="236" t="s">
        <v>158</v>
      </c>
      <c r="C155" s="246" t="s">
        <v>831</v>
      </c>
      <c r="D155" s="247"/>
      <c r="E155" s="248" t="s">
        <v>3597</v>
      </c>
      <c r="F155" s="249"/>
      <c r="G155" s="248">
        <v>504.6</v>
      </c>
      <c r="H155" s="249"/>
      <c r="I155" s="248">
        <v>0.01</v>
      </c>
      <c r="J155" s="249"/>
      <c r="K155" s="248" t="s">
        <v>3836</v>
      </c>
      <c r="L155" s="258" t="e">
        <f>VLOOKUP(A155,#REF!,3,0)</f>
        <v>#REF!</v>
      </c>
      <c r="M155" s="266">
        <f t="shared" si="0"/>
        <v>504.59000000000003</v>
      </c>
    </row>
    <row r="156" spans="1:13">
      <c r="A156" s="246" t="s">
        <v>836</v>
      </c>
      <c r="B156" s="236" t="s">
        <v>158</v>
      </c>
      <c r="C156" s="246" t="s">
        <v>837</v>
      </c>
      <c r="D156" s="247"/>
      <c r="E156" s="248" t="s">
        <v>3361</v>
      </c>
      <c r="F156" s="249"/>
      <c r="G156" s="262">
        <v>1345.58</v>
      </c>
      <c r="H156" s="249"/>
      <c r="I156" s="248">
        <v>0</v>
      </c>
      <c r="J156" s="249"/>
      <c r="K156" s="248" t="s">
        <v>3837</v>
      </c>
      <c r="L156" s="258" t="e">
        <f>VLOOKUP(A156,#REF!,3,0)</f>
        <v>#REF!</v>
      </c>
      <c r="M156" s="266">
        <f t="shared" si="0"/>
        <v>1345.58</v>
      </c>
    </row>
    <row r="157" spans="1:13">
      <c r="A157" s="250"/>
      <c r="B157" s="236" t="s">
        <v>158</v>
      </c>
      <c r="C157" s="250" t="s">
        <v>158</v>
      </c>
      <c r="D157" s="251"/>
      <c r="E157" s="251"/>
      <c r="F157" s="251"/>
      <c r="G157" s="251"/>
      <c r="H157" s="251"/>
      <c r="I157" s="251"/>
      <c r="J157" s="251"/>
      <c r="K157" s="251"/>
      <c r="L157" s="258"/>
      <c r="M157" s="266">
        <f t="shared" si="0"/>
        <v>0</v>
      </c>
    </row>
    <row r="158" spans="1:13">
      <c r="A158" s="242" t="s">
        <v>841</v>
      </c>
      <c r="B158" s="236" t="s">
        <v>158</v>
      </c>
      <c r="C158" s="242" t="s">
        <v>842</v>
      </c>
      <c r="D158" s="243"/>
      <c r="E158" s="244" t="s">
        <v>3598</v>
      </c>
      <c r="F158" s="245"/>
      <c r="G158" s="261">
        <v>35584.14</v>
      </c>
      <c r="H158" s="245"/>
      <c r="I158" s="261">
        <v>11917.42</v>
      </c>
      <c r="J158" s="245"/>
      <c r="K158" s="244" t="s">
        <v>3838</v>
      </c>
      <c r="L158" s="258" t="e">
        <f>VLOOKUP(A158,#REF!,3,0)</f>
        <v>#REF!</v>
      </c>
      <c r="M158" s="266">
        <f t="shared" si="0"/>
        <v>23666.720000000001</v>
      </c>
    </row>
    <row r="159" spans="1:13">
      <c r="A159" s="246" t="s">
        <v>847</v>
      </c>
      <c r="B159" s="236" t="s">
        <v>158</v>
      </c>
      <c r="C159" s="246" t="s">
        <v>771</v>
      </c>
      <c r="D159" s="247"/>
      <c r="E159" s="248" t="s">
        <v>3599</v>
      </c>
      <c r="F159" s="249"/>
      <c r="G159" s="248">
        <v>0</v>
      </c>
      <c r="H159" s="249"/>
      <c r="I159" s="248">
        <v>0.33</v>
      </c>
      <c r="J159" s="249"/>
      <c r="K159" s="248" t="s">
        <v>3839</v>
      </c>
      <c r="L159" s="258" t="e">
        <f>VLOOKUP(A159,#REF!,3,0)</f>
        <v>#REF!</v>
      </c>
      <c r="M159" s="266">
        <f t="shared" si="0"/>
        <v>-0.33</v>
      </c>
    </row>
    <row r="160" spans="1:13">
      <c r="A160" s="246" t="s">
        <v>3840</v>
      </c>
      <c r="B160" s="236" t="s">
        <v>158</v>
      </c>
      <c r="C160" s="246" t="s">
        <v>913</v>
      </c>
      <c r="D160" s="247"/>
      <c r="E160" s="248" t="s">
        <v>290</v>
      </c>
      <c r="F160" s="249"/>
      <c r="G160" s="262">
        <v>21371</v>
      </c>
      <c r="H160" s="249"/>
      <c r="I160" s="248">
        <v>0</v>
      </c>
      <c r="J160" s="249"/>
      <c r="K160" s="248" t="s">
        <v>3841</v>
      </c>
      <c r="L160" s="258" t="e">
        <f>VLOOKUP(A160,#REF!,3,0)</f>
        <v>#REF!</v>
      </c>
      <c r="M160" s="266">
        <f t="shared" si="0"/>
        <v>21371</v>
      </c>
    </row>
    <row r="161" spans="1:13">
      <c r="A161" s="246" t="s">
        <v>852</v>
      </c>
      <c r="B161" s="236" t="s">
        <v>158</v>
      </c>
      <c r="C161" s="246" t="s">
        <v>777</v>
      </c>
      <c r="D161" s="247"/>
      <c r="E161" s="248" t="s">
        <v>3600</v>
      </c>
      <c r="F161" s="249"/>
      <c r="G161" s="262">
        <v>5449.61</v>
      </c>
      <c r="H161" s="249"/>
      <c r="I161" s="248">
        <v>0</v>
      </c>
      <c r="J161" s="249"/>
      <c r="K161" s="248" t="s">
        <v>3842</v>
      </c>
      <c r="L161" s="258" t="e">
        <f>VLOOKUP(A161,#REF!,3,0)</f>
        <v>#REF!</v>
      </c>
      <c r="M161" s="266">
        <f t="shared" si="0"/>
        <v>5449.61</v>
      </c>
    </row>
    <row r="162" spans="1:13">
      <c r="A162" s="246" t="s">
        <v>855</v>
      </c>
      <c r="B162" s="236" t="s">
        <v>158</v>
      </c>
      <c r="C162" s="246" t="s">
        <v>782</v>
      </c>
      <c r="D162" s="247"/>
      <c r="E162" s="248" t="s">
        <v>3601</v>
      </c>
      <c r="F162" s="249"/>
      <c r="G162" s="262">
        <v>1709.68</v>
      </c>
      <c r="H162" s="249"/>
      <c r="I162" s="248">
        <v>0</v>
      </c>
      <c r="J162" s="249"/>
      <c r="K162" s="248" t="s">
        <v>3843</v>
      </c>
      <c r="L162" s="258" t="e">
        <f>VLOOKUP(A162,#REF!,3,0)</f>
        <v>#REF!</v>
      </c>
      <c r="M162" s="266">
        <f t="shared" si="0"/>
        <v>1709.68</v>
      </c>
    </row>
    <row r="163" spans="1:13">
      <c r="A163" s="246" t="s">
        <v>859</v>
      </c>
      <c r="B163" s="236" t="s">
        <v>158</v>
      </c>
      <c r="C163" s="246" t="s">
        <v>787</v>
      </c>
      <c r="D163" s="247"/>
      <c r="E163" s="248" t="s">
        <v>3602</v>
      </c>
      <c r="F163" s="249"/>
      <c r="G163" s="248">
        <v>213.71</v>
      </c>
      <c r="H163" s="249"/>
      <c r="I163" s="248">
        <v>0</v>
      </c>
      <c r="J163" s="249"/>
      <c r="K163" s="248" t="s">
        <v>3844</v>
      </c>
      <c r="L163" s="258" t="e">
        <f>VLOOKUP(A163,#REF!,3,0)</f>
        <v>#REF!</v>
      </c>
      <c r="M163" s="266">
        <f t="shared" si="0"/>
        <v>213.71</v>
      </c>
    </row>
    <row r="164" spans="1:13">
      <c r="A164" s="246" t="s">
        <v>865</v>
      </c>
      <c r="B164" s="236" t="s">
        <v>158</v>
      </c>
      <c r="C164" s="246" t="s">
        <v>866</v>
      </c>
      <c r="D164" s="247"/>
      <c r="E164" s="248" t="s">
        <v>3603</v>
      </c>
      <c r="F164" s="249"/>
      <c r="G164" s="248">
        <v>630</v>
      </c>
      <c r="H164" s="249"/>
      <c r="I164" s="248">
        <v>630</v>
      </c>
      <c r="J164" s="249"/>
      <c r="K164" s="248" t="s">
        <v>3603</v>
      </c>
      <c r="L164" s="258" t="e">
        <f>VLOOKUP(A164,#REF!,3,0)</f>
        <v>#REF!</v>
      </c>
      <c r="M164" s="266">
        <f t="shared" si="0"/>
        <v>0</v>
      </c>
    </row>
    <row r="165" spans="1:13">
      <c r="A165" s="246" t="s">
        <v>870</v>
      </c>
      <c r="B165" s="236" t="s">
        <v>158</v>
      </c>
      <c r="C165" s="246" t="s">
        <v>584</v>
      </c>
      <c r="D165" s="247"/>
      <c r="E165" s="248" t="s">
        <v>3594</v>
      </c>
      <c r="F165" s="249"/>
      <c r="G165" s="262">
        <v>1978.8</v>
      </c>
      <c r="H165" s="249"/>
      <c r="I165" s="248">
        <v>0</v>
      </c>
      <c r="J165" s="249"/>
      <c r="K165" s="248" t="s">
        <v>3830</v>
      </c>
      <c r="L165" s="258" t="e">
        <f>VLOOKUP(A165,#REF!,3,0)</f>
        <v>#REF!</v>
      </c>
      <c r="M165" s="266">
        <f t="shared" si="0"/>
        <v>1978.8</v>
      </c>
    </row>
    <row r="166" spans="1:13">
      <c r="A166" s="246" t="s">
        <v>871</v>
      </c>
      <c r="B166" s="236" t="s">
        <v>158</v>
      </c>
      <c r="C166" s="246" t="s">
        <v>806</v>
      </c>
      <c r="D166" s="247"/>
      <c r="E166" s="248" t="s">
        <v>3604</v>
      </c>
      <c r="F166" s="249"/>
      <c r="G166" s="262">
        <v>2638.4</v>
      </c>
      <c r="H166" s="249"/>
      <c r="I166" s="248">
        <v>0.01</v>
      </c>
      <c r="J166" s="249"/>
      <c r="K166" s="248" t="s">
        <v>3831</v>
      </c>
      <c r="L166" s="258" t="e">
        <f>VLOOKUP(A166,#REF!,3,0)</f>
        <v>#REF!</v>
      </c>
      <c r="M166" s="266">
        <f t="shared" si="0"/>
        <v>2638.39</v>
      </c>
    </row>
    <row r="167" spans="1:13">
      <c r="A167" s="246" t="s">
        <v>874</v>
      </c>
      <c r="B167" s="236" t="s">
        <v>158</v>
      </c>
      <c r="C167" s="246" t="s">
        <v>811</v>
      </c>
      <c r="D167" s="247"/>
      <c r="E167" s="248" t="s">
        <v>3595</v>
      </c>
      <c r="F167" s="249"/>
      <c r="G167" s="248">
        <v>158.31</v>
      </c>
      <c r="H167" s="249"/>
      <c r="I167" s="248">
        <v>0</v>
      </c>
      <c r="J167" s="249"/>
      <c r="K167" s="248" t="s">
        <v>3832</v>
      </c>
      <c r="L167" s="258" t="e">
        <f>VLOOKUP(A167,#REF!,3,0)</f>
        <v>#REF!</v>
      </c>
      <c r="M167" s="266">
        <f t="shared" si="0"/>
        <v>158.31</v>
      </c>
    </row>
    <row r="168" spans="1:13">
      <c r="A168" s="246" t="s">
        <v>875</v>
      </c>
      <c r="B168" s="236" t="s">
        <v>158</v>
      </c>
      <c r="C168" s="246" t="s">
        <v>816</v>
      </c>
      <c r="D168" s="247"/>
      <c r="E168" s="248" t="s">
        <v>3605</v>
      </c>
      <c r="F168" s="249"/>
      <c r="G168" s="248">
        <v>211.07</v>
      </c>
      <c r="H168" s="249"/>
      <c r="I168" s="262">
        <v>2617.2800000000002</v>
      </c>
      <c r="J168" s="249"/>
      <c r="K168" s="248" t="s">
        <v>3845</v>
      </c>
      <c r="L168" s="258" t="e">
        <f>VLOOKUP(A168,#REF!,3,0)</f>
        <v>#REF!</v>
      </c>
      <c r="M168" s="266">
        <f t="shared" si="0"/>
        <v>-2406.21</v>
      </c>
    </row>
    <row r="169" spans="1:13">
      <c r="A169" s="246" t="s">
        <v>879</v>
      </c>
      <c r="B169" s="236" t="s">
        <v>158</v>
      </c>
      <c r="C169" s="246" t="s">
        <v>821</v>
      </c>
      <c r="D169" s="247"/>
      <c r="E169" s="248" t="s">
        <v>3596</v>
      </c>
      <c r="F169" s="249"/>
      <c r="G169" s="248">
        <v>19.79</v>
      </c>
      <c r="H169" s="249"/>
      <c r="I169" s="248">
        <v>0.01</v>
      </c>
      <c r="J169" s="249"/>
      <c r="K169" s="248" t="s">
        <v>3834</v>
      </c>
      <c r="L169" s="258" t="e">
        <f>VLOOKUP(A169,#REF!,3,0)</f>
        <v>#REF!</v>
      </c>
      <c r="M169" s="266">
        <f t="shared" si="0"/>
        <v>19.779999999999998</v>
      </c>
    </row>
    <row r="170" spans="1:13">
      <c r="A170" s="246" t="s">
        <v>880</v>
      </c>
      <c r="B170" s="236" t="s">
        <v>158</v>
      </c>
      <c r="C170" s="246" t="s">
        <v>826</v>
      </c>
      <c r="D170" s="247"/>
      <c r="E170" s="248" t="s">
        <v>3606</v>
      </c>
      <c r="F170" s="249"/>
      <c r="G170" s="248">
        <v>26.38</v>
      </c>
      <c r="H170" s="249"/>
      <c r="I170" s="248">
        <v>327.16000000000003</v>
      </c>
      <c r="J170" s="249"/>
      <c r="K170" s="248" t="s">
        <v>3846</v>
      </c>
      <c r="L170" s="258" t="e">
        <f>VLOOKUP(A170,#REF!,3,0)</f>
        <v>#REF!</v>
      </c>
      <c r="M170" s="266">
        <f t="shared" si="0"/>
        <v>-300.78000000000003</v>
      </c>
    </row>
    <row r="171" spans="1:13">
      <c r="A171" s="246" t="s">
        <v>884</v>
      </c>
      <c r="B171" s="236" t="s">
        <v>158</v>
      </c>
      <c r="C171" s="246" t="s">
        <v>831</v>
      </c>
      <c r="D171" s="247"/>
      <c r="E171" s="248" t="s">
        <v>3597</v>
      </c>
      <c r="F171" s="249"/>
      <c r="G171" s="248">
        <v>504.6</v>
      </c>
      <c r="H171" s="249"/>
      <c r="I171" s="248">
        <v>0.03</v>
      </c>
      <c r="J171" s="249"/>
      <c r="K171" s="248" t="s">
        <v>3847</v>
      </c>
      <c r="L171" s="258" t="e">
        <f>VLOOKUP(A171,#REF!,3,0)</f>
        <v>#REF!</v>
      </c>
      <c r="M171" s="266">
        <f t="shared" si="0"/>
        <v>504.57000000000005</v>
      </c>
    </row>
    <row r="172" spans="1:13">
      <c r="A172" s="246" t="s">
        <v>885</v>
      </c>
      <c r="B172" s="236" t="s">
        <v>158</v>
      </c>
      <c r="C172" s="246" t="s">
        <v>837</v>
      </c>
      <c r="D172" s="247"/>
      <c r="E172" s="248" t="s">
        <v>3607</v>
      </c>
      <c r="F172" s="249"/>
      <c r="G172" s="248">
        <v>672.79</v>
      </c>
      <c r="H172" s="249"/>
      <c r="I172" s="262">
        <v>8342.6</v>
      </c>
      <c r="J172" s="249"/>
      <c r="K172" s="248" t="s">
        <v>3848</v>
      </c>
      <c r="L172" s="258" t="e">
        <f>VLOOKUP(A172,#REF!,3,0)</f>
        <v>#REF!</v>
      </c>
      <c r="M172" s="266">
        <f t="shared" si="0"/>
        <v>-7669.81</v>
      </c>
    </row>
    <row r="173" spans="1:13">
      <c r="A173" s="250"/>
      <c r="B173" s="236" t="s">
        <v>158</v>
      </c>
      <c r="C173" s="250" t="s">
        <v>158</v>
      </c>
      <c r="D173" s="251"/>
      <c r="E173" s="251"/>
      <c r="F173" s="251"/>
      <c r="G173" s="251"/>
      <c r="H173" s="251"/>
      <c r="I173" s="251"/>
      <c r="J173" s="251"/>
      <c r="K173" s="251"/>
      <c r="L173" s="258"/>
      <c r="M173" s="266">
        <f t="shared" si="0"/>
        <v>0</v>
      </c>
    </row>
    <row r="174" spans="1:13">
      <c r="A174" s="242" t="s">
        <v>889</v>
      </c>
      <c r="B174" s="236" t="s">
        <v>158</v>
      </c>
      <c r="C174" s="242" t="s">
        <v>890</v>
      </c>
      <c r="D174" s="243"/>
      <c r="E174" s="244" t="s">
        <v>3608</v>
      </c>
      <c r="F174" s="245"/>
      <c r="G174" s="261">
        <v>557827.4</v>
      </c>
      <c r="H174" s="245"/>
      <c r="I174" s="261">
        <v>27208.21</v>
      </c>
      <c r="J174" s="245"/>
      <c r="K174" s="244" t="s">
        <v>3849</v>
      </c>
      <c r="L174" s="258" t="e">
        <f>VLOOKUP(A174,#REF!,3,0)</f>
        <v>#REF!</v>
      </c>
      <c r="M174" s="266">
        <f t="shared" si="0"/>
        <v>530619.19000000006</v>
      </c>
    </row>
    <row r="175" spans="1:13">
      <c r="A175" s="242" t="s">
        <v>895</v>
      </c>
      <c r="B175" s="236" t="s">
        <v>158</v>
      </c>
      <c r="C175" s="242" t="s">
        <v>765</v>
      </c>
      <c r="D175" s="243"/>
      <c r="E175" s="244" t="s">
        <v>3609</v>
      </c>
      <c r="F175" s="245"/>
      <c r="G175" s="261">
        <v>102147.07</v>
      </c>
      <c r="H175" s="245"/>
      <c r="I175" s="261">
        <v>6500.76</v>
      </c>
      <c r="J175" s="245"/>
      <c r="K175" s="244" t="s">
        <v>3850</v>
      </c>
      <c r="L175" s="258" t="e">
        <f>VLOOKUP(A175,#REF!,3,0)</f>
        <v>#REF!</v>
      </c>
      <c r="M175" s="266">
        <f t="shared" si="0"/>
        <v>95646.310000000012</v>
      </c>
    </row>
    <row r="176" spans="1:13">
      <c r="A176" s="246" t="s">
        <v>900</v>
      </c>
      <c r="B176" s="236" t="s">
        <v>158</v>
      </c>
      <c r="C176" s="246" t="s">
        <v>901</v>
      </c>
      <c r="D176" s="247"/>
      <c r="E176" s="248" t="s">
        <v>3610</v>
      </c>
      <c r="F176" s="249"/>
      <c r="G176" s="262">
        <v>52331.12</v>
      </c>
      <c r="H176" s="249"/>
      <c r="I176" s="248">
        <v>7.41</v>
      </c>
      <c r="J176" s="249"/>
      <c r="K176" s="248" t="s">
        <v>3851</v>
      </c>
      <c r="L176" s="258" t="e">
        <f>VLOOKUP(A176,#REF!,3,0)</f>
        <v>#REF!</v>
      </c>
      <c r="M176" s="266">
        <f t="shared" si="0"/>
        <v>52323.71</v>
      </c>
    </row>
    <row r="177" spans="1:13">
      <c r="A177" s="246" t="s">
        <v>912</v>
      </c>
      <c r="B177" s="236" t="s">
        <v>158</v>
      </c>
      <c r="C177" s="246" t="s">
        <v>913</v>
      </c>
      <c r="D177" s="247"/>
      <c r="E177" s="248" t="s">
        <v>3611</v>
      </c>
      <c r="F177" s="249"/>
      <c r="G177" s="248">
        <v>0</v>
      </c>
      <c r="H177" s="249"/>
      <c r="I177" s="248">
        <v>0</v>
      </c>
      <c r="J177" s="249"/>
      <c r="K177" s="248" t="s">
        <v>3611</v>
      </c>
      <c r="L177" s="258" t="e">
        <f>VLOOKUP(A177,#REF!,3,0)</f>
        <v>#REF!</v>
      </c>
      <c r="M177" s="266">
        <f t="shared" si="0"/>
        <v>0</v>
      </c>
    </row>
    <row r="178" spans="1:13">
      <c r="A178" s="246" t="s">
        <v>915</v>
      </c>
      <c r="B178" s="236" t="s">
        <v>158</v>
      </c>
      <c r="C178" s="246" t="s">
        <v>916</v>
      </c>
      <c r="D178" s="247"/>
      <c r="E178" s="248" t="s">
        <v>3612</v>
      </c>
      <c r="F178" s="249"/>
      <c r="G178" s="262">
        <v>13342.69</v>
      </c>
      <c r="H178" s="249"/>
      <c r="I178" s="248">
        <v>0</v>
      </c>
      <c r="J178" s="249"/>
      <c r="K178" s="248" t="s">
        <v>3852</v>
      </c>
      <c r="L178" s="258" t="e">
        <f>VLOOKUP(A178,#REF!,3,0)</f>
        <v>#REF!</v>
      </c>
      <c r="M178" s="266">
        <f t="shared" si="0"/>
        <v>13342.69</v>
      </c>
    </row>
    <row r="179" spans="1:13">
      <c r="A179" s="246" t="s">
        <v>920</v>
      </c>
      <c r="B179" s="236" t="s">
        <v>158</v>
      </c>
      <c r="C179" s="246" t="s">
        <v>921</v>
      </c>
      <c r="D179" s="247"/>
      <c r="E179" s="248" t="s">
        <v>3613</v>
      </c>
      <c r="F179" s="249"/>
      <c r="G179" s="262">
        <v>4185.88</v>
      </c>
      <c r="H179" s="249"/>
      <c r="I179" s="248">
        <v>0</v>
      </c>
      <c r="J179" s="249"/>
      <c r="K179" s="248" t="s">
        <v>3853</v>
      </c>
      <c r="L179" s="258" t="e">
        <f>VLOOKUP(A179,#REF!,3,0)</f>
        <v>#REF!</v>
      </c>
      <c r="M179" s="266">
        <f t="shared" si="0"/>
        <v>4185.88</v>
      </c>
    </row>
    <row r="180" spans="1:13">
      <c r="A180" s="246" t="s">
        <v>925</v>
      </c>
      <c r="B180" s="236" t="s">
        <v>158</v>
      </c>
      <c r="C180" s="246" t="s">
        <v>926</v>
      </c>
      <c r="D180" s="247"/>
      <c r="E180" s="248" t="s">
        <v>3614</v>
      </c>
      <c r="F180" s="249"/>
      <c r="G180" s="248">
        <v>523.25</v>
      </c>
      <c r="H180" s="249"/>
      <c r="I180" s="248">
        <v>0</v>
      </c>
      <c r="J180" s="249"/>
      <c r="K180" s="248" t="s">
        <v>3854</v>
      </c>
      <c r="L180" s="258" t="e">
        <f>VLOOKUP(A180,#REF!,3,0)</f>
        <v>#REF!</v>
      </c>
      <c r="M180" s="266">
        <f t="shared" si="0"/>
        <v>523.25</v>
      </c>
    </row>
    <row r="181" spans="1:13">
      <c r="A181" s="246" t="s">
        <v>930</v>
      </c>
      <c r="B181" s="236" t="s">
        <v>158</v>
      </c>
      <c r="C181" s="246" t="s">
        <v>931</v>
      </c>
      <c r="D181" s="247"/>
      <c r="E181" s="248" t="s">
        <v>3615</v>
      </c>
      <c r="F181" s="249"/>
      <c r="G181" s="262">
        <v>8072.61</v>
      </c>
      <c r="H181" s="249"/>
      <c r="I181" s="262">
        <v>5192.03</v>
      </c>
      <c r="J181" s="249"/>
      <c r="K181" s="248" t="s">
        <v>3855</v>
      </c>
      <c r="L181" s="258" t="e">
        <f>VLOOKUP(A181,#REF!,3,0)</f>
        <v>#REF!</v>
      </c>
      <c r="M181" s="266">
        <f t="shared" si="0"/>
        <v>2880.58</v>
      </c>
    </row>
    <row r="182" spans="1:13">
      <c r="A182" s="246" t="s">
        <v>939</v>
      </c>
      <c r="B182" s="236" t="s">
        <v>158</v>
      </c>
      <c r="C182" s="246" t="s">
        <v>793</v>
      </c>
      <c r="D182" s="247"/>
      <c r="E182" s="248" t="s">
        <v>3616</v>
      </c>
      <c r="F182" s="249"/>
      <c r="G182" s="262">
        <v>7140</v>
      </c>
      <c r="H182" s="249"/>
      <c r="I182" s="248">
        <v>0</v>
      </c>
      <c r="J182" s="249"/>
      <c r="K182" s="248" t="s">
        <v>3856</v>
      </c>
      <c r="L182" s="258" t="e">
        <f>VLOOKUP(A182,#REF!,3,0)</f>
        <v>#REF!</v>
      </c>
      <c r="M182" s="266">
        <f t="shared" si="0"/>
        <v>7140</v>
      </c>
    </row>
    <row r="183" spans="1:13">
      <c r="A183" s="246" t="s">
        <v>943</v>
      </c>
      <c r="B183" s="236" t="s">
        <v>158</v>
      </c>
      <c r="C183" s="246" t="s">
        <v>798</v>
      </c>
      <c r="D183" s="247"/>
      <c r="E183" s="248" t="s">
        <v>3617</v>
      </c>
      <c r="F183" s="249"/>
      <c r="G183" s="262">
        <v>1654.14</v>
      </c>
      <c r="H183" s="249"/>
      <c r="I183" s="248">
        <v>302.52999999999997</v>
      </c>
      <c r="J183" s="249"/>
      <c r="K183" s="248" t="s">
        <v>3857</v>
      </c>
      <c r="L183" s="258" t="e">
        <f>VLOOKUP(A183,#REF!,3,0)</f>
        <v>#REF!</v>
      </c>
      <c r="M183" s="266">
        <f t="shared" si="0"/>
        <v>1351.6100000000001</v>
      </c>
    </row>
    <row r="184" spans="1:13">
      <c r="A184" s="246" t="s">
        <v>951</v>
      </c>
      <c r="B184" s="236" t="s">
        <v>158</v>
      </c>
      <c r="C184" s="246" t="s">
        <v>584</v>
      </c>
      <c r="D184" s="247"/>
      <c r="E184" s="248" t="s">
        <v>3618</v>
      </c>
      <c r="F184" s="249"/>
      <c r="G184" s="262">
        <v>4752.38</v>
      </c>
      <c r="H184" s="249"/>
      <c r="I184" s="248">
        <v>89.84</v>
      </c>
      <c r="J184" s="249"/>
      <c r="K184" s="248" t="s">
        <v>3858</v>
      </c>
      <c r="L184" s="258" t="e">
        <f>VLOOKUP(A184,#REF!,3,0)</f>
        <v>#REF!</v>
      </c>
      <c r="M184" s="266">
        <f t="shared" si="0"/>
        <v>4662.54</v>
      </c>
    </row>
    <row r="185" spans="1:13">
      <c r="A185" s="246" t="s">
        <v>956</v>
      </c>
      <c r="B185" s="236" t="s">
        <v>158</v>
      </c>
      <c r="C185" s="246" t="s">
        <v>806</v>
      </c>
      <c r="D185" s="247"/>
      <c r="E185" s="248" t="s">
        <v>3619</v>
      </c>
      <c r="F185" s="249"/>
      <c r="G185" s="262">
        <v>6323.78</v>
      </c>
      <c r="H185" s="249"/>
      <c r="I185" s="248">
        <v>0</v>
      </c>
      <c r="J185" s="249"/>
      <c r="K185" s="248" t="s">
        <v>3859</v>
      </c>
      <c r="L185" s="258" t="e">
        <f>VLOOKUP(A185,#REF!,3,0)</f>
        <v>#REF!</v>
      </c>
      <c r="M185" s="266">
        <f t="shared" si="0"/>
        <v>6323.78</v>
      </c>
    </row>
    <row r="186" spans="1:13">
      <c r="A186" s="246" t="s">
        <v>960</v>
      </c>
      <c r="B186" s="236" t="s">
        <v>158</v>
      </c>
      <c r="C186" s="246" t="s">
        <v>811</v>
      </c>
      <c r="D186" s="247"/>
      <c r="E186" s="248" t="s">
        <v>3620</v>
      </c>
      <c r="F186" s="249"/>
      <c r="G186" s="248">
        <v>380.17</v>
      </c>
      <c r="H186" s="249"/>
      <c r="I186" s="248">
        <v>7.19</v>
      </c>
      <c r="J186" s="249"/>
      <c r="K186" s="248" t="s">
        <v>3860</v>
      </c>
      <c r="L186" s="258" t="e">
        <f>VLOOKUP(A186,#REF!,3,0)</f>
        <v>#REF!</v>
      </c>
      <c r="M186" s="266">
        <f t="shared" si="0"/>
        <v>372.98</v>
      </c>
    </row>
    <row r="187" spans="1:13">
      <c r="A187" s="246" t="s">
        <v>964</v>
      </c>
      <c r="B187" s="236" t="s">
        <v>158</v>
      </c>
      <c r="C187" s="246" t="s">
        <v>816</v>
      </c>
      <c r="D187" s="247"/>
      <c r="E187" s="248" t="s">
        <v>3621</v>
      </c>
      <c r="F187" s="249"/>
      <c r="G187" s="248">
        <v>505.89</v>
      </c>
      <c r="H187" s="249"/>
      <c r="I187" s="248">
        <v>203.6</v>
      </c>
      <c r="J187" s="249"/>
      <c r="K187" s="248" t="s">
        <v>3861</v>
      </c>
      <c r="L187" s="258" t="e">
        <f>VLOOKUP(A187,#REF!,3,0)</f>
        <v>#REF!</v>
      </c>
      <c r="M187" s="266">
        <f t="shared" si="0"/>
        <v>302.28999999999996</v>
      </c>
    </row>
    <row r="188" spans="1:13">
      <c r="A188" s="246" t="s">
        <v>969</v>
      </c>
      <c r="B188" s="236" t="s">
        <v>158</v>
      </c>
      <c r="C188" s="246" t="s">
        <v>821</v>
      </c>
      <c r="D188" s="247"/>
      <c r="E188" s="248" t="s">
        <v>3622</v>
      </c>
      <c r="F188" s="249"/>
      <c r="G188" s="248">
        <v>47.52</v>
      </c>
      <c r="H188" s="249"/>
      <c r="I188" s="248">
        <v>0.88</v>
      </c>
      <c r="J188" s="249"/>
      <c r="K188" s="248" t="s">
        <v>3862</v>
      </c>
      <c r="L188" s="258" t="e">
        <f>VLOOKUP(A188,#REF!,3,0)</f>
        <v>#REF!</v>
      </c>
      <c r="M188" s="266">
        <f t="shared" si="0"/>
        <v>46.64</v>
      </c>
    </row>
    <row r="189" spans="1:13">
      <c r="A189" s="246" t="s">
        <v>973</v>
      </c>
      <c r="B189" s="236" t="s">
        <v>158</v>
      </c>
      <c r="C189" s="246" t="s">
        <v>826</v>
      </c>
      <c r="D189" s="247"/>
      <c r="E189" s="248" t="s">
        <v>3623</v>
      </c>
      <c r="F189" s="249"/>
      <c r="G189" s="248">
        <v>63.22</v>
      </c>
      <c r="H189" s="249"/>
      <c r="I189" s="248">
        <v>25.44</v>
      </c>
      <c r="J189" s="249"/>
      <c r="K189" s="248" t="s">
        <v>3863</v>
      </c>
      <c r="L189" s="258" t="e">
        <f>VLOOKUP(A189,#REF!,3,0)</f>
        <v>#REF!</v>
      </c>
      <c r="M189" s="266">
        <f t="shared" si="0"/>
        <v>37.78</v>
      </c>
    </row>
    <row r="190" spans="1:13">
      <c r="A190" s="246" t="s">
        <v>978</v>
      </c>
      <c r="B190" s="236" t="s">
        <v>158</v>
      </c>
      <c r="C190" s="246" t="s">
        <v>831</v>
      </c>
      <c r="D190" s="247"/>
      <c r="E190" s="248" t="s">
        <v>3624</v>
      </c>
      <c r="F190" s="249"/>
      <c r="G190" s="262">
        <v>1211.8800000000001</v>
      </c>
      <c r="H190" s="249"/>
      <c r="I190" s="248">
        <v>22.89</v>
      </c>
      <c r="J190" s="249"/>
      <c r="K190" s="248" t="s">
        <v>3864</v>
      </c>
      <c r="L190" s="258" t="e">
        <f>VLOOKUP(A190,#REF!,3,0)</f>
        <v>#REF!</v>
      </c>
      <c r="M190" s="266">
        <f t="shared" si="0"/>
        <v>1188.99</v>
      </c>
    </row>
    <row r="191" spans="1:13">
      <c r="A191" s="246" t="s">
        <v>982</v>
      </c>
      <c r="B191" s="236" t="s">
        <v>158</v>
      </c>
      <c r="C191" s="246" t="s">
        <v>837</v>
      </c>
      <c r="D191" s="247"/>
      <c r="E191" s="248" t="s">
        <v>3625</v>
      </c>
      <c r="F191" s="249"/>
      <c r="G191" s="262">
        <v>1612.54</v>
      </c>
      <c r="H191" s="249"/>
      <c r="I191" s="248">
        <v>648.95000000000005</v>
      </c>
      <c r="J191" s="249"/>
      <c r="K191" s="248" t="s">
        <v>3865</v>
      </c>
      <c r="L191" s="258" t="e">
        <f>VLOOKUP(A191,#REF!,3,0)</f>
        <v>#REF!</v>
      </c>
      <c r="M191" s="266">
        <f t="shared" si="0"/>
        <v>963.58999999999992</v>
      </c>
    </row>
    <row r="192" spans="1:13">
      <c r="A192" s="250"/>
      <c r="B192" s="236" t="s">
        <v>158</v>
      </c>
      <c r="C192" s="250" t="s">
        <v>158</v>
      </c>
      <c r="D192" s="251"/>
      <c r="E192" s="251"/>
      <c r="F192" s="251"/>
      <c r="G192" s="251"/>
      <c r="H192" s="251"/>
      <c r="I192" s="251"/>
      <c r="J192" s="251"/>
      <c r="K192" s="251"/>
      <c r="L192" s="258"/>
      <c r="M192" s="266">
        <f t="shared" si="0"/>
        <v>0</v>
      </c>
    </row>
    <row r="193" spans="1:13">
      <c r="A193" s="242" t="s">
        <v>987</v>
      </c>
      <c r="B193" s="236" t="s">
        <v>158</v>
      </c>
      <c r="C193" s="242" t="s">
        <v>842</v>
      </c>
      <c r="D193" s="243"/>
      <c r="E193" s="244" t="s">
        <v>3626</v>
      </c>
      <c r="F193" s="245"/>
      <c r="G193" s="261">
        <v>455680.33</v>
      </c>
      <c r="H193" s="245"/>
      <c r="I193" s="261">
        <v>20707.45</v>
      </c>
      <c r="J193" s="245"/>
      <c r="K193" s="244" t="s">
        <v>3866</v>
      </c>
      <c r="L193" s="258" t="e">
        <f>VLOOKUP(A193,#REF!,3,0)</f>
        <v>#REF!</v>
      </c>
      <c r="M193" s="266">
        <f t="shared" si="0"/>
        <v>434972.88</v>
      </c>
    </row>
    <row r="194" spans="1:13">
      <c r="A194" s="246" t="s">
        <v>992</v>
      </c>
      <c r="B194" s="236" t="s">
        <v>158</v>
      </c>
      <c r="C194" s="246" t="s">
        <v>901</v>
      </c>
      <c r="D194" s="247"/>
      <c r="E194" s="248" t="s">
        <v>3627</v>
      </c>
      <c r="F194" s="249"/>
      <c r="G194" s="262">
        <v>228427.87</v>
      </c>
      <c r="H194" s="249"/>
      <c r="I194" s="248">
        <v>31.57</v>
      </c>
      <c r="J194" s="249"/>
      <c r="K194" s="248" t="s">
        <v>3867</v>
      </c>
      <c r="L194" s="258" t="e">
        <f>VLOOKUP(A194,#REF!,3,0)</f>
        <v>#REF!</v>
      </c>
      <c r="M194" s="266">
        <f t="shared" si="0"/>
        <v>228396.3</v>
      </c>
    </row>
    <row r="195" spans="1:13">
      <c r="A195" s="246" t="s">
        <v>1003</v>
      </c>
      <c r="B195" s="236" t="s">
        <v>158</v>
      </c>
      <c r="C195" s="246" t="s">
        <v>913</v>
      </c>
      <c r="D195" s="247"/>
      <c r="E195" s="248" t="s">
        <v>3628</v>
      </c>
      <c r="F195" s="249"/>
      <c r="G195" s="248">
        <v>0</v>
      </c>
      <c r="H195" s="249"/>
      <c r="I195" s="248">
        <v>0</v>
      </c>
      <c r="J195" s="249"/>
      <c r="K195" s="248" t="s">
        <v>3628</v>
      </c>
      <c r="L195" s="258" t="e">
        <f>VLOOKUP(A195,#REF!,3,0)</f>
        <v>#REF!</v>
      </c>
      <c r="M195" s="266">
        <f t="shared" si="0"/>
        <v>0</v>
      </c>
    </row>
    <row r="196" spans="1:13">
      <c r="A196" s="246" t="s">
        <v>1007</v>
      </c>
      <c r="B196" s="236" t="s">
        <v>158</v>
      </c>
      <c r="C196" s="246" t="s">
        <v>1008</v>
      </c>
      <c r="D196" s="247"/>
      <c r="E196" s="248" t="s">
        <v>3629</v>
      </c>
      <c r="F196" s="249"/>
      <c r="G196" s="262">
        <v>58239.71</v>
      </c>
      <c r="H196" s="249"/>
      <c r="I196" s="248">
        <v>0</v>
      </c>
      <c r="J196" s="249"/>
      <c r="K196" s="248" t="s">
        <v>3868</v>
      </c>
      <c r="L196" s="258" t="e">
        <f>VLOOKUP(A196,#REF!,3,0)</f>
        <v>#REF!</v>
      </c>
      <c r="M196" s="266">
        <f t="shared" si="0"/>
        <v>58239.71</v>
      </c>
    </row>
    <row r="197" spans="1:13">
      <c r="A197" s="246" t="s">
        <v>1012</v>
      </c>
      <c r="B197" s="236" t="s">
        <v>158</v>
      </c>
      <c r="C197" s="246" t="s">
        <v>1013</v>
      </c>
      <c r="D197" s="247"/>
      <c r="E197" s="248" t="s">
        <v>3630</v>
      </c>
      <c r="F197" s="249"/>
      <c r="G197" s="262">
        <v>18238.810000000001</v>
      </c>
      <c r="H197" s="249"/>
      <c r="I197" s="248">
        <v>0</v>
      </c>
      <c r="J197" s="249"/>
      <c r="K197" s="248" t="s">
        <v>3869</v>
      </c>
      <c r="L197" s="258" t="e">
        <f>VLOOKUP(A197,#REF!,3,0)</f>
        <v>#REF!</v>
      </c>
      <c r="M197" s="266">
        <f t="shared" si="0"/>
        <v>18238.810000000001</v>
      </c>
    </row>
    <row r="198" spans="1:13">
      <c r="A198" s="246" t="s">
        <v>1017</v>
      </c>
      <c r="B198" s="236" t="s">
        <v>158</v>
      </c>
      <c r="C198" s="246" t="s">
        <v>1018</v>
      </c>
      <c r="D198" s="247"/>
      <c r="E198" s="248" t="s">
        <v>3631</v>
      </c>
      <c r="F198" s="249"/>
      <c r="G198" s="262">
        <v>2279.81</v>
      </c>
      <c r="H198" s="249"/>
      <c r="I198" s="248">
        <v>0</v>
      </c>
      <c r="J198" s="249"/>
      <c r="K198" s="248" t="s">
        <v>3870</v>
      </c>
      <c r="L198" s="258" t="e">
        <f>VLOOKUP(A198,#REF!,3,0)</f>
        <v>#REF!</v>
      </c>
      <c r="M198" s="266">
        <f t="shared" si="0"/>
        <v>2279.81</v>
      </c>
    </row>
    <row r="199" spans="1:13">
      <c r="A199" s="246" t="s">
        <v>1022</v>
      </c>
      <c r="B199" s="236" t="s">
        <v>158</v>
      </c>
      <c r="C199" s="246" t="s">
        <v>1023</v>
      </c>
      <c r="D199" s="247"/>
      <c r="E199" s="248" t="s">
        <v>3632</v>
      </c>
      <c r="F199" s="249"/>
      <c r="G199" s="262">
        <v>28318.97</v>
      </c>
      <c r="H199" s="249"/>
      <c r="I199" s="262">
        <v>15104.15</v>
      </c>
      <c r="J199" s="249"/>
      <c r="K199" s="248" t="s">
        <v>3871</v>
      </c>
      <c r="L199" s="258" t="e">
        <f>VLOOKUP(A199,#REF!,3,0)</f>
        <v>#REF!</v>
      </c>
      <c r="M199" s="266">
        <f t="shared" si="0"/>
        <v>13214.820000000002</v>
      </c>
    </row>
    <row r="200" spans="1:13">
      <c r="A200" s="246" t="s">
        <v>1028</v>
      </c>
      <c r="B200" s="236" t="s">
        <v>158</v>
      </c>
      <c r="C200" s="246" t="s">
        <v>793</v>
      </c>
      <c r="D200" s="247"/>
      <c r="E200" s="248" t="s">
        <v>3633</v>
      </c>
      <c r="F200" s="249"/>
      <c r="G200" s="262">
        <v>35334.339999999997</v>
      </c>
      <c r="H200" s="249"/>
      <c r="I200" s="248">
        <v>0</v>
      </c>
      <c r="J200" s="249"/>
      <c r="K200" s="248" t="s">
        <v>3872</v>
      </c>
      <c r="L200" s="258" t="e">
        <f>VLOOKUP(A200,#REF!,3,0)</f>
        <v>#REF!</v>
      </c>
      <c r="M200" s="266">
        <f t="shared" si="0"/>
        <v>35334.339999999997</v>
      </c>
    </row>
    <row r="201" spans="1:13">
      <c r="A201" s="246" t="s">
        <v>1032</v>
      </c>
      <c r="B201" s="236" t="s">
        <v>158</v>
      </c>
      <c r="C201" s="246" t="s">
        <v>798</v>
      </c>
      <c r="D201" s="247"/>
      <c r="E201" s="248" t="s">
        <v>3634</v>
      </c>
      <c r="F201" s="249"/>
      <c r="G201" s="262">
        <v>12941.82</v>
      </c>
      <c r="H201" s="249"/>
      <c r="I201" s="262">
        <v>3666.74</v>
      </c>
      <c r="J201" s="249"/>
      <c r="K201" s="248" t="s">
        <v>3873</v>
      </c>
      <c r="L201" s="258" t="e">
        <f>VLOOKUP(A201,#REF!,3,0)</f>
        <v>#REF!</v>
      </c>
      <c r="M201" s="266">
        <f t="shared" si="0"/>
        <v>9275.08</v>
      </c>
    </row>
    <row r="202" spans="1:13">
      <c r="A202" s="246" t="s">
        <v>1037</v>
      </c>
      <c r="B202" s="236" t="s">
        <v>158</v>
      </c>
      <c r="C202" s="246" t="s">
        <v>949</v>
      </c>
      <c r="D202" s="247"/>
      <c r="E202" s="248" t="s">
        <v>2722</v>
      </c>
      <c r="F202" s="249"/>
      <c r="G202" s="248">
        <v>0</v>
      </c>
      <c r="H202" s="249"/>
      <c r="I202" s="248">
        <v>0</v>
      </c>
      <c r="J202" s="249"/>
      <c r="K202" s="248" t="s">
        <v>2722</v>
      </c>
      <c r="L202" s="258" t="e">
        <f>VLOOKUP(A202,#REF!,3,0)</f>
        <v>#REF!</v>
      </c>
      <c r="M202" s="266">
        <f t="shared" si="0"/>
        <v>0</v>
      </c>
    </row>
    <row r="203" spans="1:13">
      <c r="A203" s="246" t="s">
        <v>1039</v>
      </c>
      <c r="B203" s="236" t="s">
        <v>158</v>
      </c>
      <c r="C203" s="246" t="s">
        <v>584</v>
      </c>
      <c r="D203" s="247"/>
      <c r="E203" s="248" t="s">
        <v>3635</v>
      </c>
      <c r="F203" s="249"/>
      <c r="G203" s="262">
        <v>19591.43</v>
      </c>
      <c r="H203" s="249"/>
      <c r="I203" s="248">
        <v>65.790000000000006</v>
      </c>
      <c r="J203" s="249"/>
      <c r="K203" s="248" t="s">
        <v>3874</v>
      </c>
      <c r="L203" s="258" t="e">
        <f>VLOOKUP(A203,#REF!,3,0)</f>
        <v>#REF!</v>
      </c>
      <c r="M203" s="266">
        <f t="shared" ref="M203:M266" si="1">G203-I203</f>
        <v>19525.64</v>
      </c>
    </row>
    <row r="204" spans="1:13">
      <c r="A204" s="246" t="s">
        <v>1044</v>
      </c>
      <c r="B204" s="236" t="s">
        <v>158</v>
      </c>
      <c r="C204" s="246" t="s">
        <v>806</v>
      </c>
      <c r="D204" s="247"/>
      <c r="E204" s="248" t="s">
        <v>3636</v>
      </c>
      <c r="F204" s="249"/>
      <c r="G204" s="262">
        <v>29058.06</v>
      </c>
      <c r="H204" s="249"/>
      <c r="I204" s="248">
        <v>398.4</v>
      </c>
      <c r="J204" s="249"/>
      <c r="K204" s="248" t="s">
        <v>3875</v>
      </c>
      <c r="L204" s="258" t="e">
        <f>VLOOKUP(A204,#REF!,3,0)</f>
        <v>#REF!</v>
      </c>
      <c r="M204" s="266">
        <f t="shared" si="1"/>
        <v>28659.66</v>
      </c>
    </row>
    <row r="205" spans="1:13">
      <c r="A205" s="246" t="s">
        <v>1049</v>
      </c>
      <c r="B205" s="236" t="s">
        <v>158</v>
      </c>
      <c r="C205" s="246" t="s">
        <v>811</v>
      </c>
      <c r="D205" s="247"/>
      <c r="E205" s="248" t="s">
        <v>3637</v>
      </c>
      <c r="F205" s="249"/>
      <c r="G205" s="262">
        <v>1567.18</v>
      </c>
      <c r="H205" s="249"/>
      <c r="I205" s="248">
        <v>5.12</v>
      </c>
      <c r="J205" s="249"/>
      <c r="K205" s="248" t="s">
        <v>3876</v>
      </c>
      <c r="L205" s="258" t="e">
        <f>VLOOKUP(A205,#REF!,3,0)</f>
        <v>#REF!</v>
      </c>
      <c r="M205" s="266">
        <f t="shared" si="1"/>
        <v>1562.0600000000002</v>
      </c>
    </row>
    <row r="206" spans="1:13">
      <c r="A206" s="246" t="s">
        <v>1054</v>
      </c>
      <c r="B206" s="236" t="s">
        <v>158</v>
      </c>
      <c r="C206" s="246" t="s">
        <v>816</v>
      </c>
      <c r="D206" s="247"/>
      <c r="E206" s="248" t="s">
        <v>3638</v>
      </c>
      <c r="F206" s="249"/>
      <c r="G206" s="262">
        <v>2324.33</v>
      </c>
      <c r="H206" s="249"/>
      <c r="I206" s="248">
        <v>328.56</v>
      </c>
      <c r="J206" s="249"/>
      <c r="K206" s="248" t="s">
        <v>3877</v>
      </c>
      <c r="L206" s="258" t="e">
        <f>VLOOKUP(A206,#REF!,3,0)</f>
        <v>#REF!</v>
      </c>
      <c r="M206" s="266">
        <f t="shared" si="1"/>
        <v>1995.77</v>
      </c>
    </row>
    <row r="207" spans="1:13">
      <c r="A207" s="246" t="s">
        <v>1059</v>
      </c>
      <c r="B207" s="236" t="s">
        <v>158</v>
      </c>
      <c r="C207" s="246" t="s">
        <v>821</v>
      </c>
      <c r="D207" s="247"/>
      <c r="E207" s="248" t="s">
        <v>3639</v>
      </c>
      <c r="F207" s="249"/>
      <c r="G207" s="248">
        <v>195.95</v>
      </c>
      <c r="H207" s="249"/>
      <c r="I207" s="248">
        <v>0.71</v>
      </c>
      <c r="J207" s="249"/>
      <c r="K207" s="248" t="s">
        <v>3878</v>
      </c>
      <c r="L207" s="258" t="e">
        <f>VLOOKUP(A207,#REF!,3,0)</f>
        <v>#REF!</v>
      </c>
      <c r="M207" s="266">
        <f t="shared" si="1"/>
        <v>195.23999999999998</v>
      </c>
    </row>
    <row r="208" spans="1:13">
      <c r="A208" s="246" t="s">
        <v>1064</v>
      </c>
      <c r="B208" s="236" t="s">
        <v>158</v>
      </c>
      <c r="C208" s="246" t="s">
        <v>826</v>
      </c>
      <c r="D208" s="247"/>
      <c r="E208" s="248" t="s">
        <v>3640</v>
      </c>
      <c r="F208" s="249"/>
      <c r="G208" s="248">
        <v>290.62</v>
      </c>
      <c r="H208" s="249"/>
      <c r="I208" s="248">
        <v>41.13</v>
      </c>
      <c r="J208" s="249"/>
      <c r="K208" s="248" t="s">
        <v>3879</v>
      </c>
      <c r="L208" s="258" t="e">
        <f>VLOOKUP(A208,#REF!,3,0)</f>
        <v>#REF!</v>
      </c>
      <c r="M208" s="266">
        <f t="shared" si="1"/>
        <v>249.49</v>
      </c>
    </row>
    <row r="209" spans="1:13">
      <c r="A209" s="246" t="s">
        <v>1069</v>
      </c>
      <c r="B209" s="236" t="s">
        <v>158</v>
      </c>
      <c r="C209" s="246" t="s">
        <v>831</v>
      </c>
      <c r="D209" s="247"/>
      <c r="E209" s="248" t="s">
        <v>3641</v>
      </c>
      <c r="F209" s="249"/>
      <c r="G209" s="262">
        <v>4995.8100000000004</v>
      </c>
      <c r="H209" s="249"/>
      <c r="I209" s="248">
        <v>16.829999999999998</v>
      </c>
      <c r="J209" s="249"/>
      <c r="K209" s="248" t="s">
        <v>3880</v>
      </c>
      <c r="L209" s="258" t="e">
        <f>VLOOKUP(A209,#REF!,3,0)</f>
        <v>#REF!</v>
      </c>
      <c r="M209" s="266">
        <f t="shared" si="1"/>
        <v>4978.9800000000005</v>
      </c>
    </row>
    <row r="210" spans="1:13">
      <c r="A210" s="246" t="s">
        <v>1074</v>
      </c>
      <c r="B210" s="236" t="s">
        <v>158</v>
      </c>
      <c r="C210" s="246" t="s">
        <v>837</v>
      </c>
      <c r="D210" s="247"/>
      <c r="E210" s="248" t="s">
        <v>3642</v>
      </c>
      <c r="F210" s="249"/>
      <c r="G210" s="262">
        <v>7409.9</v>
      </c>
      <c r="H210" s="249"/>
      <c r="I210" s="262">
        <v>1048.45</v>
      </c>
      <c r="J210" s="249"/>
      <c r="K210" s="248" t="s">
        <v>3881</v>
      </c>
      <c r="L210" s="258" t="e">
        <f>VLOOKUP(A210,#REF!,3,0)</f>
        <v>#REF!</v>
      </c>
      <c r="M210" s="266">
        <f t="shared" si="1"/>
        <v>6361.45</v>
      </c>
    </row>
    <row r="211" spans="1:13">
      <c r="A211" s="238" t="s">
        <v>257</v>
      </c>
      <c r="B211" s="238" t="s">
        <v>258</v>
      </c>
      <c r="C211" s="239"/>
      <c r="D211" s="239"/>
      <c r="E211" s="240" t="s">
        <v>259</v>
      </c>
      <c r="F211" s="241"/>
      <c r="G211" s="240" t="s">
        <v>260</v>
      </c>
      <c r="H211" s="241"/>
      <c r="I211" s="240" t="s">
        <v>261</v>
      </c>
      <c r="J211" s="241"/>
      <c r="K211" s="240" t="s">
        <v>262</v>
      </c>
      <c r="L211" s="258" t="e">
        <f>VLOOKUP(A211,#REF!,3,0)</f>
        <v>#REF!</v>
      </c>
      <c r="M211" s="266" t="e">
        <f t="shared" si="1"/>
        <v>#VALUE!</v>
      </c>
    </row>
    <row r="212" spans="1:13">
      <c r="A212" s="246" t="s">
        <v>1079</v>
      </c>
      <c r="B212" s="236" t="s">
        <v>158</v>
      </c>
      <c r="C212" s="246" t="s">
        <v>1080</v>
      </c>
      <c r="D212" s="247"/>
      <c r="E212" s="248" t="s">
        <v>3643</v>
      </c>
      <c r="F212" s="249"/>
      <c r="G212" s="262">
        <v>6465.72</v>
      </c>
      <c r="H212" s="249"/>
      <c r="I212" s="248">
        <v>0</v>
      </c>
      <c r="J212" s="249"/>
      <c r="K212" s="248" t="s">
        <v>3882</v>
      </c>
      <c r="L212" s="258" t="e">
        <f>VLOOKUP(A212,#REF!,3,0)</f>
        <v>#REF!</v>
      </c>
      <c r="M212" s="266">
        <f t="shared" si="1"/>
        <v>6465.72</v>
      </c>
    </row>
    <row r="213" spans="1:13">
      <c r="A213" s="250"/>
      <c r="B213" s="236" t="s">
        <v>158</v>
      </c>
      <c r="C213" s="250" t="s">
        <v>158</v>
      </c>
      <c r="D213" s="251"/>
      <c r="E213" s="251"/>
      <c r="F213" s="251"/>
      <c r="G213" s="251"/>
      <c r="H213" s="251"/>
      <c r="I213" s="251"/>
      <c r="J213" s="251"/>
      <c r="K213" s="251"/>
      <c r="L213" s="258"/>
      <c r="M213" s="266">
        <f t="shared" si="1"/>
        <v>0</v>
      </c>
    </row>
    <row r="214" spans="1:13">
      <c r="A214" s="242" t="s">
        <v>1082</v>
      </c>
      <c r="B214" s="236" t="s">
        <v>158</v>
      </c>
      <c r="C214" s="242" t="s">
        <v>1083</v>
      </c>
      <c r="D214" s="243"/>
      <c r="E214" s="244" t="s">
        <v>3644</v>
      </c>
      <c r="F214" s="245"/>
      <c r="G214" s="261">
        <v>6452.79</v>
      </c>
      <c r="H214" s="245"/>
      <c r="I214" s="244">
        <v>0.33</v>
      </c>
      <c r="J214" s="245"/>
      <c r="K214" s="244" t="s">
        <v>3883</v>
      </c>
      <c r="L214" s="258" t="e">
        <f>VLOOKUP(A214,#REF!,3,0)</f>
        <v>#REF!</v>
      </c>
      <c r="M214" s="266">
        <f t="shared" si="1"/>
        <v>6452.46</v>
      </c>
    </row>
    <row r="215" spans="1:13">
      <c r="A215" s="242" t="s">
        <v>1088</v>
      </c>
      <c r="B215" s="236" t="s">
        <v>158</v>
      </c>
      <c r="C215" s="242" t="s">
        <v>842</v>
      </c>
      <c r="D215" s="243"/>
      <c r="E215" s="244" t="s">
        <v>3644</v>
      </c>
      <c r="F215" s="245"/>
      <c r="G215" s="261">
        <v>6452.79</v>
      </c>
      <c r="H215" s="245"/>
      <c r="I215" s="244">
        <v>0.33</v>
      </c>
      <c r="J215" s="245"/>
      <c r="K215" s="244" t="s">
        <v>3883</v>
      </c>
      <c r="L215" s="258" t="e">
        <f>VLOOKUP(A215,#REF!,3,0)</f>
        <v>#REF!</v>
      </c>
      <c r="M215" s="266">
        <f t="shared" si="1"/>
        <v>6452.46</v>
      </c>
    </row>
    <row r="216" spans="1:13">
      <c r="A216" s="246" t="s">
        <v>1089</v>
      </c>
      <c r="B216" s="236" t="s">
        <v>158</v>
      </c>
      <c r="C216" s="246" t="s">
        <v>771</v>
      </c>
      <c r="D216" s="247"/>
      <c r="E216" s="248" t="s">
        <v>2418</v>
      </c>
      <c r="F216" s="249"/>
      <c r="G216" s="262">
        <v>2050.33</v>
      </c>
      <c r="H216" s="249"/>
      <c r="I216" s="248">
        <v>0.33</v>
      </c>
      <c r="J216" s="249"/>
      <c r="K216" s="248" t="s">
        <v>3884</v>
      </c>
      <c r="L216" s="258" t="e">
        <f>VLOOKUP(A216,#REF!,3,0)</f>
        <v>#REF!</v>
      </c>
      <c r="M216" s="266">
        <f t="shared" si="1"/>
        <v>2050</v>
      </c>
    </row>
    <row r="217" spans="1:13">
      <c r="A217" s="246" t="s">
        <v>1093</v>
      </c>
      <c r="B217" s="236" t="s">
        <v>158</v>
      </c>
      <c r="C217" s="246" t="s">
        <v>907</v>
      </c>
      <c r="D217" s="247"/>
      <c r="E217" s="248" t="s">
        <v>1626</v>
      </c>
      <c r="F217" s="249"/>
      <c r="G217" s="248">
        <v>500</v>
      </c>
      <c r="H217" s="249"/>
      <c r="I217" s="248">
        <v>0</v>
      </c>
      <c r="J217" s="249"/>
      <c r="K217" s="248" t="s">
        <v>1695</v>
      </c>
      <c r="L217" s="258" t="e">
        <f>VLOOKUP(A217,#REF!,3,0)</f>
        <v>#REF!</v>
      </c>
      <c r="M217" s="266">
        <f t="shared" si="1"/>
        <v>500</v>
      </c>
    </row>
    <row r="218" spans="1:13">
      <c r="A218" s="246" t="s">
        <v>1095</v>
      </c>
      <c r="B218" s="236" t="s">
        <v>158</v>
      </c>
      <c r="C218" s="246" t="s">
        <v>793</v>
      </c>
      <c r="D218" s="247"/>
      <c r="E218" s="248" t="s">
        <v>3645</v>
      </c>
      <c r="F218" s="249"/>
      <c r="G218" s="262">
        <v>2370</v>
      </c>
      <c r="H218" s="249"/>
      <c r="I218" s="248">
        <v>0</v>
      </c>
      <c r="J218" s="249"/>
      <c r="K218" s="248" t="s">
        <v>3885</v>
      </c>
      <c r="L218" s="258" t="e">
        <f>VLOOKUP(A218,#REF!,3,0)</f>
        <v>#REF!</v>
      </c>
      <c r="M218" s="266">
        <f t="shared" si="1"/>
        <v>2370</v>
      </c>
    </row>
    <row r="219" spans="1:13">
      <c r="A219" s="246" t="s">
        <v>1099</v>
      </c>
      <c r="B219" s="236" t="s">
        <v>158</v>
      </c>
      <c r="C219" s="246" t="s">
        <v>798</v>
      </c>
      <c r="D219" s="247"/>
      <c r="E219" s="248" t="s">
        <v>3646</v>
      </c>
      <c r="F219" s="249"/>
      <c r="G219" s="262">
        <v>1532.46</v>
      </c>
      <c r="H219" s="249"/>
      <c r="I219" s="248">
        <v>0</v>
      </c>
      <c r="J219" s="249"/>
      <c r="K219" s="248" t="s">
        <v>3886</v>
      </c>
      <c r="L219" s="258" t="e">
        <f>VLOOKUP(A219,#REF!,3,0)</f>
        <v>#REF!</v>
      </c>
      <c r="M219" s="266">
        <f t="shared" si="1"/>
        <v>1532.46</v>
      </c>
    </row>
    <row r="220" spans="1:13">
      <c r="A220" s="250"/>
      <c r="B220" s="236" t="s">
        <v>158</v>
      </c>
      <c r="C220" s="250" t="s">
        <v>158</v>
      </c>
      <c r="D220" s="251"/>
      <c r="E220" s="251"/>
      <c r="F220" s="251"/>
      <c r="G220" s="251"/>
      <c r="H220" s="251"/>
      <c r="I220" s="251"/>
      <c r="J220" s="251"/>
      <c r="K220" s="251"/>
      <c r="L220" s="258"/>
      <c r="M220" s="266">
        <f t="shared" si="1"/>
        <v>0</v>
      </c>
    </row>
    <row r="221" spans="1:13">
      <c r="A221" s="242" t="s">
        <v>1103</v>
      </c>
      <c r="B221" s="236" t="s">
        <v>158</v>
      </c>
      <c r="C221" s="242" t="s">
        <v>1104</v>
      </c>
      <c r="D221" s="243"/>
      <c r="E221" s="244" t="s">
        <v>3647</v>
      </c>
      <c r="F221" s="245"/>
      <c r="G221" s="261">
        <v>135768.6</v>
      </c>
      <c r="H221" s="245"/>
      <c r="I221" s="244">
        <v>0</v>
      </c>
      <c r="J221" s="245"/>
      <c r="K221" s="244" t="s">
        <v>3887</v>
      </c>
      <c r="L221" s="258" t="e">
        <f>VLOOKUP(A221,#REF!,3,0)</f>
        <v>#REF!</v>
      </c>
      <c r="M221" s="266">
        <f t="shared" si="1"/>
        <v>135768.6</v>
      </c>
    </row>
    <row r="222" spans="1:13">
      <c r="A222" s="242" t="s">
        <v>1108</v>
      </c>
      <c r="B222" s="236" t="s">
        <v>158</v>
      </c>
      <c r="C222" s="242" t="s">
        <v>1104</v>
      </c>
      <c r="D222" s="243"/>
      <c r="E222" s="244" t="s">
        <v>3647</v>
      </c>
      <c r="F222" s="245"/>
      <c r="G222" s="261">
        <v>135768.6</v>
      </c>
      <c r="H222" s="245"/>
      <c r="I222" s="244">
        <v>0</v>
      </c>
      <c r="J222" s="245"/>
      <c r="K222" s="244" t="s">
        <v>3887</v>
      </c>
      <c r="L222" s="258" t="e">
        <f>VLOOKUP(A222,#REF!,3,0)</f>
        <v>#REF!</v>
      </c>
      <c r="M222" s="266">
        <f t="shared" si="1"/>
        <v>135768.6</v>
      </c>
    </row>
    <row r="223" spans="1:13">
      <c r="A223" s="242" t="s">
        <v>1109</v>
      </c>
      <c r="B223" s="236" t="s">
        <v>158</v>
      </c>
      <c r="C223" s="242" t="s">
        <v>1104</v>
      </c>
      <c r="D223" s="243"/>
      <c r="E223" s="244" t="s">
        <v>3647</v>
      </c>
      <c r="F223" s="245"/>
      <c r="G223" s="261">
        <v>135768.6</v>
      </c>
      <c r="H223" s="245"/>
      <c r="I223" s="244">
        <v>0</v>
      </c>
      <c r="J223" s="245"/>
      <c r="K223" s="244" t="s">
        <v>3887</v>
      </c>
      <c r="L223" s="258" t="e">
        <f>VLOOKUP(A223,#REF!,3,0)</f>
        <v>#REF!</v>
      </c>
      <c r="M223" s="266">
        <f t="shared" si="1"/>
        <v>135768.6</v>
      </c>
    </row>
    <row r="224" spans="1:13">
      <c r="A224" s="246" t="s">
        <v>1110</v>
      </c>
      <c r="B224" s="236" t="s">
        <v>158</v>
      </c>
      <c r="C224" s="246" t="s">
        <v>1111</v>
      </c>
      <c r="D224" s="247"/>
      <c r="E224" s="248" t="s">
        <v>3648</v>
      </c>
      <c r="F224" s="249"/>
      <c r="G224" s="262">
        <v>5907</v>
      </c>
      <c r="H224" s="249"/>
      <c r="I224" s="248">
        <v>0</v>
      </c>
      <c r="J224" s="249"/>
      <c r="K224" s="248" t="s">
        <v>3888</v>
      </c>
      <c r="L224" s="258" t="e">
        <f>VLOOKUP(A224,#REF!,3,0)</f>
        <v>#REF!</v>
      </c>
      <c r="M224" s="266">
        <f t="shared" si="1"/>
        <v>5907</v>
      </c>
    </row>
    <row r="225" spans="1:13">
      <c r="A225" s="246" t="s">
        <v>1115</v>
      </c>
      <c r="B225" s="236" t="s">
        <v>158</v>
      </c>
      <c r="C225" s="246" t="s">
        <v>1116</v>
      </c>
      <c r="D225" s="247"/>
      <c r="E225" s="248" t="s">
        <v>3649</v>
      </c>
      <c r="F225" s="249"/>
      <c r="G225" s="262">
        <v>6750</v>
      </c>
      <c r="H225" s="249"/>
      <c r="I225" s="248">
        <v>0</v>
      </c>
      <c r="J225" s="249"/>
      <c r="K225" s="248" t="s">
        <v>3889</v>
      </c>
      <c r="L225" s="258" t="e">
        <f>VLOOKUP(A225,#REF!,3,0)</f>
        <v>#REF!</v>
      </c>
      <c r="M225" s="266">
        <f t="shared" si="1"/>
        <v>6750</v>
      </c>
    </row>
    <row r="226" spans="1:13">
      <c r="A226" s="246" t="s">
        <v>1120</v>
      </c>
      <c r="B226" s="236" t="s">
        <v>158</v>
      </c>
      <c r="C226" s="246" t="s">
        <v>1121</v>
      </c>
      <c r="D226" s="247"/>
      <c r="E226" s="248" t="s">
        <v>3650</v>
      </c>
      <c r="F226" s="249"/>
      <c r="G226" s="248">
        <v>0</v>
      </c>
      <c r="H226" s="249"/>
      <c r="I226" s="248">
        <v>0</v>
      </c>
      <c r="J226" s="249"/>
      <c r="K226" s="248" t="s">
        <v>3650</v>
      </c>
      <c r="L226" s="258" t="e">
        <f>VLOOKUP(A226,#REF!,3,0)</f>
        <v>#REF!</v>
      </c>
      <c r="M226" s="266">
        <f t="shared" si="1"/>
        <v>0</v>
      </c>
    </row>
    <row r="227" spans="1:13">
      <c r="A227" s="246" t="s">
        <v>1123</v>
      </c>
      <c r="B227" s="236" t="s">
        <v>158</v>
      </c>
      <c r="C227" s="246" t="s">
        <v>1124</v>
      </c>
      <c r="D227" s="247"/>
      <c r="E227" s="248" t="s">
        <v>3651</v>
      </c>
      <c r="F227" s="249"/>
      <c r="G227" s="262">
        <v>14630.16</v>
      </c>
      <c r="H227" s="249"/>
      <c r="I227" s="248">
        <v>0</v>
      </c>
      <c r="J227" s="249"/>
      <c r="K227" s="248" t="s">
        <v>3890</v>
      </c>
      <c r="L227" s="258" t="e">
        <f>VLOOKUP(A227,#REF!,3,0)</f>
        <v>#REF!</v>
      </c>
      <c r="M227" s="266">
        <f t="shared" si="1"/>
        <v>14630.16</v>
      </c>
    </row>
    <row r="228" spans="1:13">
      <c r="A228" s="246" t="s">
        <v>1128</v>
      </c>
      <c r="B228" s="236" t="s">
        <v>158</v>
      </c>
      <c r="C228" s="246" t="s">
        <v>1129</v>
      </c>
      <c r="D228" s="247"/>
      <c r="E228" s="248" t="s">
        <v>3652</v>
      </c>
      <c r="F228" s="249"/>
      <c r="G228" s="262">
        <v>1004.4</v>
      </c>
      <c r="H228" s="249"/>
      <c r="I228" s="248">
        <v>0</v>
      </c>
      <c r="J228" s="249"/>
      <c r="K228" s="248" t="s">
        <v>3891</v>
      </c>
      <c r="L228" s="258" t="e">
        <f>VLOOKUP(A228,#REF!,3,0)</f>
        <v>#REF!</v>
      </c>
      <c r="M228" s="266">
        <f t="shared" si="1"/>
        <v>1004.4</v>
      </c>
    </row>
    <row r="229" spans="1:13">
      <c r="A229" s="246" t="s">
        <v>1133</v>
      </c>
      <c r="B229" s="236" t="s">
        <v>158</v>
      </c>
      <c r="C229" s="246" t="s">
        <v>1134</v>
      </c>
      <c r="D229" s="247"/>
      <c r="E229" s="248" t="s">
        <v>3653</v>
      </c>
      <c r="F229" s="249"/>
      <c r="G229" s="262">
        <v>35129.980000000003</v>
      </c>
      <c r="H229" s="249"/>
      <c r="I229" s="248">
        <v>0</v>
      </c>
      <c r="J229" s="249"/>
      <c r="K229" s="248" t="s">
        <v>3892</v>
      </c>
      <c r="L229" s="258" t="e">
        <f>VLOOKUP(A229,#REF!,3,0)</f>
        <v>#REF!</v>
      </c>
      <c r="M229" s="266">
        <f t="shared" si="1"/>
        <v>35129.980000000003</v>
      </c>
    </row>
    <row r="230" spans="1:13">
      <c r="A230" s="246" t="s">
        <v>1138</v>
      </c>
      <c r="B230" s="236" t="s">
        <v>158</v>
      </c>
      <c r="C230" s="246" t="s">
        <v>1139</v>
      </c>
      <c r="D230" s="247"/>
      <c r="E230" s="248" t="s">
        <v>3654</v>
      </c>
      <c r="F230" s="249"/>
      <c r="G230" s="262">
        <v>20780.830000000002</v>
      </c>
      <c r="H230" s="249"/>
      <c r="I230" s="248">
        <v>0</v>
      </c>
      <c r="J230" s="249"/>
      <c r="K230" s="248" t="s">
        <v>3893</v>
      </c>
      <c r="L230" s="258" t="e">
        <f>VLOOKUP(A230,#REF!,3,0)</f>
        <v>#REF!</v>
      </c>
      <c r="M230" s="266">
        <f t="shared" si="1"/>
        <v>20780.830000000002</v>
      </c>
    </row>
    <row r="231" spans="1:13">
      <c r="A231" s="246" t="s">
        <v>1143</v>
      </c>
      <c r="B231" s="236" t="s">
        <v>158</v>
      </c>
      <c r="C231" s="246" t="s">
        <v>1144</v>
      </c>
      <c r="D231" s="247"/>
      <c r="E231" s="248" t="s">
        <v>3655</v>
      </c>
      <c r="F231" s="249"/>
      <c r="G231" s="262">
        <v>36672.959999999999</v>
      </c>
      <c r="H231" s="249"/>
      <c r="I231" s="248">
        <v>0</v>
      </c>
      <c r="J231" s="249"/>
      <c r="K231" s="248" t="s">
        <v>3894</v>
      </c>
      <c r="L231" s="258" t="e">
        <f>VLOOKUP(A231,#REF!,3,0)</f>
        <v>#REF!</v>
      </c>
      <c r="M231" s="266">
        <f t="shared" si="1"/>
        <v>36672.959999999999</v>
      </c>
    </row>
    <row r="232" spans="1:13">
      <c r="A232" s="246" t="s">
        <v>1148</v>
      </c>
      <c r="B232" s="236" t="s">
        <v>158</v>
      </c>
      <c r="C232" s="246" t="s">
        <v>1149</v>
      </c>
      <c r="D232" s="247"/>
      <c r="E232" s="248" t="s">
        <v>3656</v>
      </c>
      <c r="F232" s="249"/>
      <c r="G232" s="262">
        <v>2216</v>
      </c>
      <c r="H232" s="249"/>
      <c r="I232" s="248">
        <v>0</v>
      </c>
      <c r="J232" s="249"/>
      <c r="K232" s="248" t="s">
        <v>3895</v>
      </c>
      <c r="L232" s="258" t="e">
        <f>VLOOKUP(A232,#REF!,3,0)</f>
        <v>#REF!</v>
      </c>
      <c r="M232" s="266">
        <f t="shared" si="1"/>
        <v>2216</v>
      </c>
    </row>
    <row r="233" spans="1:13">
      <c r="A233" s="246" t="s">
        <v>1153</v>
      </c>
      <c r="B233" s="236" t="s">
        <v>158</v>
      </c>
      <c r="C233" s="246" t="s">
        <v>1154</v>
      </c>
      <c r="D233" s="247"/>
      <c r="E233" s="248" t="s">
        <v>3657</v>
      </c>
      <c r="F233" s="249"/>
      <c r="G233" s="262">
        <v>4851.38</v>
      </c>
      <c r="H233" s="249"/>
      <c r="I233" s="248">
        <v>0</v>
      </c>
      <c r="J233" s="249"/>
      <c r="K233" s="248" t="s">
        <v>3896</v>
      </c>
      <c r="L233" s="258" t="e">
        <f>VLOOKUP(A233,#REF!,3,0)</f>
        <v>#REF!</v>
      </c>
      <c r="M233" s="266">
        <f t="shared" si="1"/>
        <v>4851.38</v>
      </c>
    </row>
    <row r="234" spans="1:13">
      <c r="A234" s="246" t="s">
        <v>1158</v>
      </c>
      <c r="B234" s="236" t="s">
        <v>158</v>
      </c>
      <c r="C234" s="246" t="s">
        <v>1159</v>
      </c>
      <c r="D234" s="247"/>
      <c r="E234" s="248" t="s">
        <v>3658</v>
      </c>
      <c r="F234" s="249"/>
      <c r="G234" s="248">
        <v>836</v>
      </c>
      <c r="H234" s="249"/>
      <c r="I234" s="248">
        <v>0</v>
      </c>
      <c r="J234" s="249"/>
      <c r="K234" s="248" t="s">
        <v>3897</v>
      </c>
      <c r="L234" s="258" t="e">
        <f>VLOOKUP(A234,#REF!,3,0)</f>
        <v>#REF!</v>
      </c>
      <c r="M234" s="266">
        <f t="shared" si="1"/>
        <v>836</v>
      </c>
    </row>
    <row r="235" spans="1:13">
      <c r="A235" s="246" t="s">
        <v>1163</v>
      </c>
      <c r="B235" s="236" t="s">
        <v>158</v>
      </c>
      <c r="C235" s="246" t="s">
        <v>1164</v>
      </c>
      <c r="D235" s="247"/>
      <c r="E235" s="248" t="s">
        <v>3659</v>
      </c>
      <c r="F235" s="249"/>
      <c r="G235" s="262">
        <v>3195.72</v>
      </c>
      <c r="H235" s="249"/>
      <c r="I235" s="248">
        <v>0</v>
      </c>
      <c r="J235" s="249"/>
      <c r="K235" s="248" t="s">
        <v>3898</v>
      </c>
      <c r="L235" s="258" t="e">
        <f>VLOOKUP(A235,#REF!,3,0)</f>
        <v>#REF!</v>
      </c>
      <c r="M235" s="266">
        <f t="shared" si="1"/>
        <v>3195.72</v>
      </c>
    </row>
    <row r="236" spans="1:13">
      <c r="A236" s="246" t="s">
        <v>1166</v>
      </c>
      <c r="B236" s="236" t="s">
        <v>158</v>
      </c>
      <c r="C236" s="246" t="s">
        <v>1167</v>
      </c>
      <c r="D236" s="247"/>
      <c r="E236" s="248" t="s">
        <v>3660</v>
      </c>
      <c r="F236" s="249"/>
      <c r="G236" s="248">
        <v>0</v>
      </c>
      <c r="H236" s="249"/>
      <c r="I236" s="248">
        <v>0</v>
      </c>
      <c r="J236" s="249"/>
      <c r="K236" s="248" t="s">
        <v>3660</v>
      </c>
      <c r="L236" s="258" t="e">
        <f>VLOOKUP(A236,#REF!,3,0)</f>
        <v>#REF!</v>
      </c>
      <c r="M236" s="266">
        <f t="shared" si="1"/>
        <v>0</v>
      </c>
    </row>
    <row r="237" spans="1:13">
      <c r="A237" s="246" t="s">
        <v>1169</v>
      </c>
      <c r="B237" s="236" t="s">
        <v>158</v>
      </c>
      <c r="C237" s="246" t="s">
        <v>1170</v>
      </c>
      <c r="D237" s="247"/>
      <c r="E237" s="248" t="s">
        <v>3661</v>
      </c>
      <c r="F237" s="249"/>
      <c r="G237" s="262">
        <v>3794.17</v>
      </c>
      <c r="H237" s="249"/>
      <c r="I237" s="248">
        <v>0</v>
      </c>
      <c r="J237" s="249"/>
      <c r="K237" s="248" t="s">
        <v>3899</v>
      </c>
      <c r="L237" s="258" t="e">
        <f>VLOOKUP(A237,#REF!,3,0)</f>
        <v>#REF!</v>
      </c>
      <c r="M237" s="266">
        <f t="shared" si="1"/>
        <v>3794.17</v>
      </c>
    </row>
    <row r="238" spans="1:13">
      <c r="A238" s="250"/>
      <c r="B238" s="236" t="s">
        <v>158</v>
      </c>
      <c r="C238" s="250" t="s">
        <v>158</v>
      </c>
      <c r="D238" s="251"/>
      <c r="E238" s="251"/>
      <c r="F238" s="251"/>
      <c r="G238" s="251"/>
      <c r="H238" s="251"/>
      <c r="I238" s="251"/>
      <c r="J238" s="251"/>
      <c r="K238" s="251"/>
      <c r="L238" s="258"/>
      <c r="M238" s="266">
        <f t="shared" si="1"/>
        <v>0</v>
      </c>
    </row>
    <row r="239" spans="1:13">
      <c r="A239" s="242" t="s">
        <v>1174</v>
      </c>
      <c r="B239" s="236" t="s">
        <v>158</v>
      </c>
      <c r="C239" s="242" t="s">
        <v>1175</v>
      </c>
      <c r="D239" s="243"/>
      <c r="E239" s="244" t="s">
        <v>3662</v>
      </c>
      <c r="F239" s="245"/>
      <c r="G239" s="261">
        <v>80470.899999999994</v>
      </c>
      <c r="H239" s="245"/>
      <c r="I239" s="261">
        <v>3122.48</v>
      </c>
      <c r="J239" s="245"/>
      <c r="K239" s="244" t="s">
        <v>3900</v>
      </c>
      <c r="L239" s="258" t="e">
        <f>VLOOKUP(A239,#REF!,3,0)</f>
        <v>#REF!</v>
      </c>
      <c r="M239" s="266">
        <f t="shared" si="1"/>
        <v>77348.42</v>
      </c>
    </row>
    <row r="240" spans="1:13">
      <c r="A240" s="242" t="s">
        <v>1179</v>
      </c>
      <c r="B240" s="236" t="s">
        <v>158</v>
      </c>
      <c r="C240" s="242" t="s">
        <v>1175</v>
      </c>
      <c r="D240" s="243"/>
      <c r="E240" s="244" t="s">
        <v>3662</v>
      </c>
      <c r="F240" s="245"/>
      <c r="G240" s="261">
        <v>80470.899999999994</v>
      </c>
      <c r="H240" s="245"/>
      <c r="I240" s="261">
        <v>3122.48</v>
      </c>
      <c r="J240" s="245"/>
      <c r="K240" s="244" t="s">
        <v>3900</v>
      </c>
      <c r="L240" s="258" t="e">
        <f>VLOOKUP(A240,#REF!,3,0)</f>
        <v>#REF!</v>
      </c>
      <c r="M240" s="266">
        <f t="shared" si="1"/>
        <v>77348.42</v>
      </c>
    </row>
    <row r="241" spans="1:13">
      <c r="A241" s="242" t="s">
        <v>1180</v>
      </c>
      <c r="B241" s="236" t="s">
        <v>158</v>
      </c>
      <c r="C241" s="242" t="s">
        <v>1175</v>
      </c>
      <c r="D241" s="243"/>
      <c r="E241" s="244" t="s">
        <v>3662</v>
      </c>
      <c r="F241" s="245"/>
      <c r="G241" s="261">
        <v>80470.899999999994</v>
      </c>
      <c r="H241" s="245"/>
      <c r="I241" s="261">
        <v>3122.48</v>
      </c>
      <c r="J241" s="245"/>
      <c r="K241" s="244" t="s">
        <v>3900</v>
      </c>
      <c r="L241" s="258" t="e">
        <f>VLOOKUP(A241,#REF!,3,0)</f>
        <v>#REF!</v>
      </c>
      <c r="M241" s="266">
        <f t="shared" si="1"/>
        <v>77348.42</v>
      </c>
    </row>
    <row r="242" spans="1:13">
      <c r="A242" s="242" t="s">
        <v>1181</v>
      </c>
      <c r="B242" s="236" t="s">
        <v>158</v>
      </c>
      <c r="C242" s="242" t="s">
        <v>1182</v>
      </c>
      <c r="D242" s="243"/>
      <c r="E242" s="244" t="s">
        <v>3663</v>
      </c>
      <c r="F242" s="245"/>
      <c r="G242" s="261">
        <v>39105.51</v>
      </c>
      <c r="H242" s="245"/>
      <c r="I242" s="261">
        <v>3122.48</v>
      </c>
      <c r="J242" s="245"/>
      <c r="K242" s="244" t="s">
        <v>3901</v>
      </c>
      <c r="L242" s="258" t="e">
        <f>VLOOKUP(A242,#REF!,3,0)</f>
        <v>#REF!</v>
      </c>
      <c r="M242" s="266">
        <f t="shared" si="1"/>
        <v>35983.03</v>
      </c>
    </row>
    <row r="243" spans="1:13">
      <c r="A243" s="246" t="s">
        <v>1186</v>
      </c>
      <c r="B243" s="236" t="s">
        <v>158</v>
      </c>
      <c r="C243" s="246" t="s">
        <v>1187</v>
      </c>
      <c r="D243" s="247"/>
      <c r="E243" s="248" t="s">
        <v>3664</v>
      </c>
      <c r="F243" s="249"/>
      <c r="G243" s="262">
        <v>34657.79</v>
      </c>
      <c r="H243" s="249"/>
      <c r="I243" s="262">
        <v>3122.48</v>
      </c>
      <c r="J243" s="249"/>
      <c r="K243" s="248" t="s">
        <v>3902</v>
      </c>
      <c r="L243" s="258" t="e">
        <f>VLOOKUP(A243,#REF!,3,0)</f>
        <v>#REF!</v>
      </c>
      <c r="M243" s="266">
        <f t="shared" si="1"/>
        <v>31535.31</v>
      </c>
    </row>
    <row r="244" spans="1:13">
      <c r="A244" s="246" t="s">
        <v>1191</v>
      </c>
      <c r="B244" s="236" t="s">
        <v>158</v>
      </c>
      <c r="C244" s="246" t="s">
        <v>1192</v>
      </c>
      <c r="D244" s="247"/>
      <c r="E244" s="248" t="s">
        <v>3665</v>
      </c>
      <c r="F244" s="249"/>
      <c r="G244" s="262">
        <v>2298.0500000000002</v>
      </c>
      <c r="H244" s="249"/>
      <c r="I244" s="248">
        <v>0</v>
      </c>
      <c r="J244" s="249"/>
      <c r="K244" s="248" t="s">
        <v>3903</v>
      </c>
      <c r="L244" s="258" t="e">
        <f>VLOOKUP(A244,#REF!,3,0)</f>
        <v>#REF!</v>
      </c>
      <c r="M244" s="266">
        <f t="shared" si="1"/>
        <v>2298.0500000000002</v>
      </c>
    </row>
    <row r="245" spans="1:13">
      <c r="A245" s="246" t="s">
        <v>1196</v>
      </c>
      <c r="B245" s="236" t="s">
        <v>158</v>
      </c>
      <c r="C245" s="246" t="s">
        <v>1197</v>
      </c>
      <c r="D245" s="247"/>
      <c r="E245" s="248" t="s">
        <v>3666</v>
      </c>
      <c r="F245" s="249"/>
      <c r="G245" s="262">
        <v>2149.67</v>
      </c>
      <c r="H245" s="249"/>
      <c r="I245" s="248">
        <v>0</v>
      </c>
      <c r="J245" s="249"/>
      <c r="K245" s="248" t="s">
        <v>3904</v>
      </c>
      <c r="L245" s="258" t="e">
        <f>VLOOKUP(A245,#REF!,3,0)</f>
        <v>#REF!</v>
      </c>
      <c r="M245" s="266">
        <f t="shared" si="1"/>
        <v>2149.67</v>
      </c>
    </row>
    <row r="246" spans="1:13">
      <c r="A246" s="250"/>
      <c r="B246" s="236" t="s">
        <v>158</v>
      </c>
      <c r="C246" s="250" t="s">
        <v>158</v>
      </c>
      <c r="D246" s="251"/>
      <c r="E246" s="251"/>
      <c r="F246" s="251"/>
      <c r="G246" s="251"/>
      <c r="H246" s="251"/>
      <c r="I246" s="251"/>
      <c r="J246" s="251"/>
      <c r="K246" s="251"/>
      <c r="L246" s="258"/>
      <c r="M246" s="266">
        <f t="shared" si="1"/>
        <v>0</v>
      </c>
    </row>
    <row r="247" spans="1:13">
      <c r="A247" s="242" t="s">
        <v>1201</v>
      </c>
      <c r="B247" s="236" t="s">
        <v>158</v>
      </c>
      <c r="C247" s="242" t="s">
        <v>1202</v>
      </c>
      <c r="D247" s="243"/>
      <c r="E247" s="244" t="s">
        <v>3425</v>
      </c>
      <c r="F247" s="245"/>
      <c r="G247" s="261">
        <v>1095.47</v>
      </c>
      <c r="H247" s="245"/>
      <c r="I247" s="244">
        <v>0</v>
      </c>
      <c r="J247" s="245"/>
      <c r="K247" s="244" t="s">
        <v>3905</v>
      </c>
      <c r="L247" s="258" t="e">
        <f>VLOOKUP(A247,#REF!,3,0)</f>
        <v>#REF!</v>
      </c>
      <c r="M247" s="266">
        <f t="shared" si="1"/>
        <v>1095.47</v>
      </c>
    </row>
    <row r="248" spans="1:13">
      <c r="A248" s="246" t="s">
        <v>1206</v>
      </c>
      <c r="B248" s="236" t="s">
        <v>158</v>
      </c>
      <c r="C248" s="246" t="s">
        <v>1207</v>
      </c>
      <c r="D248" s="247"/>
      <c r="E248" s="248" t="s">
        <v>3425</v>
      </c>
      <c r="F248" s="249"/>
      <c r="G248" s="262">
        <v>1095.47</v>
      </c>
      <c r="H248" s="249"/>
      <c r="I248" s="248">
        <v>0</v>
      </c>
      <c r="J248" s="249"/>
      <c r="K248" s="248" t="s">
        <v>3905</v>
      </c>
      <c r="L248" s="258" t="e">
        <f>VLOOKUP(A248,#REF!,3,0)</f>
        <v>#REF!</v>
      </c>
      <c r="M248" s="266">
        <f t="shared" si="1"/>
        <v>1095.47</v>
      </c>
    </row>
    <row r="249" spans="1:13">
      <c r="A249" s="250"/>
      <c r="B249" s="236" t="s">
        <v>158</v>
      </c>
      <c r="C249" s="250" t="s">
        <v>158</v>
      </c>
      <c r="D249" s="251"/>
      <c r="E249" s="251"/>
      <c r="F249" s="251"/>
      <c r="G249" s="251"/>
      <c r="H249" s="251"/>
      <c r="I249" s="251"/>
      <c r="J249" s="251"/>
      <c r="K249" s="251"/>
      <c r="L249" s="258"/>
      <c r="M249" s="266">
        <f t="shared" si="1"/>
        <v>0</v>
      </c>
    </row>
    <row r="250" spans="1:13">
      <c r="A250" s="242" t="s">
        <v>1222</v>
      </c>
      <c r="B250" s="236" t="s">
        <v>158</v>
      </c>
      <c r="C250" s="242" t="s">
        <v>1223</v>
      </c>
      <c r="D250" s="243"/>
      <c r="E250" s="244" t="s">
        <v>3667</v>
      </c>
      <c r="F250" s="245"/>
      <c r="G250" s="261">
        <v>5521.42</v>
      </c>
      <c r="H250" s="245"/>
      <c r="I250" s="244">
        <v>0</v>
      </c>
      <c r="J250" s="245"/>
      <c r="K250" s="244" t="s">
        <v>3906</v>
      </c>
      <c r="L250" s="258" t="e">
        <f>VLOOKUP(A250,#REF!,3,0)</f>
        <v>#REF!</v>
      </c>
      <c r="M250" s="266">
        <f t="shared" si="1"/>
        <v>5521.42</v>
      </c>
    </row>
    <row r="251" spans="1:13">
      <c r="A251" s="246" t="s">
        <v>1227</v>
      </c>
      <c r="B251" s="236" t="s">
        <v>158</v>
      </c>
      <c r="C251" s="246" t="s">
        <v>1228</v>
      </c>
      <c r="D251" s="247"/>
      <c r="E251" s="248" t="s">
        <v>3668</v>
      </c>
      <c r="F251" s="249"/>
      <c r="G251" s="262">
        <v>2750.2</v>
      </c>
      <c r="H251" s="249"/>
      <c r="I251" s="248">
        <v>0</v>
      </c>
      <c r="J251" s="249"/>
      <c r="K251" s="248" t="s">
        <v>3907</v>
      </c>
      <c r="L251" s="258" t="e">
        <f>VLOOKUP(A251,#REF!,3,0)</f>
        <v>#REF!</v>
      </c>
      <c r="M251" s="266">
        <f t="shared" si="1"/>
        <v>2750.2</v>
      </c>
    </row>
    <row r="252" spans="1:13">
      <c r="A252" s="246" t="s">
        <v>1232</v>
      </c>
      <c r="B252" s="236" t="s">
        <v>158</v>
      </c>
      <c r="C252" s="246" t="s">
        <v>1233</v>
      </c>
      <c r="D252" s="247"/>
      <c r="E252" s="248" t="s">
        <v>3669</v>
      </c>
      <c r="F252" s="249"/>
      <c r="G252" s="262">
        <v>1397.07</v>
      </c>
      <c r="H252" s="249"/>
      <c r="I252" s="248">
        <v>0</v>
      </c>
      <c r="J252" s="249"/>
      <c r="K252" s="248" t="s">
        <v>3908</v>
      </c>
      <c r="L252" s="258" t="e">
        <f>VLOOKUP(A252,#REF!,3,0)</f>
        <v>#REF!</v>
      </c>
      <c r="M252" s="266">
        <f t="shared" si="1"/>
        <v>1397.07</v>
      </c>
    </row>
    <row r="253" spans="1:13">
      <c r="A253" s="246" t="s">
        <v>1237</v>
      </c>
      <c r="B253" s="236" t="s">
        <v>158</v>
      </c>
      <c r="C253" s="246" t="s">
        <v>1238</v>
      </c>
      <c r="D253" s="247"/>
      <c r="E253" s="248" t="s">
        <v>3428</v>
      </c>
      <c r="F253" s="249"/>
      <c r="G253" s="248">
        <v>265</v>
      </c>
      <c r="H253" s="249"/>
      <c r="I253" s="248">
        <v>0</v>
      </c>
      <c r="J253" s="249"/>
      <c r="K253" s="248" t="s">
        <v>3909</v>
      </c>
      <c r="L253" s="258" t="e">
        <f>VLOOKUP(A253,#REF!,3,0)</f>
        <v>#REF!</v>
      </c>
      <c r="M253" s="266">
        <f t="shared" si="1"/>
        <v>265</v>
      </c>
    </row>
    <row r="254" spans="1:13">
      <c r="A254" s="246" t="s">
        <v>1240</v>
      </c>
      <c r="B254" s="236" t="s">
        <v>158</v>
      </c>
      <c r="C254" s="246" t="s">
        <v>1241</v>
      </c>
      <c r="D254" s="247"/>
      <c r="E254" s="248" t="s">
        <v>3670</v>
      </c>
      <c r="F254" s="249"/>
      <c r="G254" s="262">
        <v>1109.1500000000001</v>
      </c>
      <c r="H254" s="249"/>
      <c r="I254" s="248">
        <v>0</v>
      </c>
      <c r="J254" s="249"/>
      <c r="K254" s="248" t="s">
        <v>3910</v>
      </c>
      <c r="L254" s="258" t="e">
        <f>VLOOKUP(A254,#REF!,3,0)</f>
        <v>#REF!</v>
      </c>
      <c r="M254" s="266">
        <f t="shared" si="1"/>
        <v>1109.1500000000001</v>
      </c>
    </row>
    <row r="255" spans="1:13">
      <c r="A255" s="250"/>
      <c r="B255" s="236" t="s">
        <v>158</v>
      </c>
      <c r="C255" s="250" t="s">
        <v>158</v>
      </c>
      <c r="D255" s="251"/>
      <c r="E255" s="251"/>
      <c r="F255" s="251"/>
      <c r="G255" s="251"/>
      <c r="H255" s="251"/>
      <c r="I255" s="251"/>
      <c r="J255" s="251"/>
      <c r="K255" s="251"/>
      <c r="L255" s="258"/>
      <c r="M255" s="266">
        <f t="shared" si="1"/>
        <v>0</v>
      </c>
    </row>
    <row r="256" spans="1:13">
      <c r="A256" s="242" t="s">
        <v>1245</v>
      </c>
      <c r="B256" s="236" t="s">
        <v>158</v>
      </c>
      <c r="C256" s="242" t="s">
        <v>1246</v>
      </c>
      <c r="D256" s="243"/>
      <c r="E256" s="244" t="s">
        <v>3671</v>
      </c>
      <c r="F256" s="245"/>
      <c r="G256" s="261">
        <v>3721.83</v>
      </c>
      <c r="H256" s="245"/>
      <c r="I256" s="244">
        <v>0</v>
      </c>
      <c r="J256" s="245"/>
      <c r="K256" s="244" t="s">
        <v>3911</v>
      </c>
      <c r="L256" s="258" t="e">
        <f>VLOOKUP(A256,#REF!,3,0)</f>
        <v>#REF!</v>
      </c>
      <c r="M256" s="266">
        <f t="shared" si="1"/>
        <v>3721.83</v>
      </c>
    </row>
    <row r="257" spans="1:13">
      <c r="A257" s="246" t="s">
        <v>1250</v>
      </c>
      <c r="B257" s="236" t="s">
        <v>158</v>
      </c>
      <c r="C257" s="246" t="s">
        <v>1251</v>
      </c>
      <c r="D257" s="247"/>
      <c r="E257" s="248" t="s">
        <v>3672</v>
      </c>
      <c r="F257" s="249"/>
      <c r="G257" s="248">
        <v>709.34</v>
      </c>
      <c r="H257" s="249"/>
      <c r="I257" s="248">
        <v>0</v>
      </c>
      <c r="J257" s="249"/>
      <c r="K257" s="248" t="s">
        <v>3912</v>
      </c>
      <c r="L257" s="258" t="e">
        <f>VLOOKUP(A257,#REF!,3,0)</f>
        <v>#REF!</v>
      </c>
      <c r="M257" s="266">
        <f t="shared" si="1"/>
        <v>709.34</v>
      </c>
    </row>
    <row r="258" spans="1:13">
      <c r="A258" s="246" t="s">
        <v>1255</v>
      </c>
      <c r="B258" s="236" t="s">
        <v>158</v>
      </c>
      <c r="C258" s="246" t="s">
        <v>1256</v>
      </c>
      <c r="D258" s="247"/>
      <c r="E258" s="248" t="s">
        <v>3673</v>
      </c>
      <c r="F258" s="249"/>
      <c r="G258" s="248">
        <v>817.86</v>
      </c>
      <c r="H258" s="249"/>
      <c r="I258" s="248">
        <v>0</v>
      </c>
      <c r="J258" s="249"/>
      <c r="K258" s="248" t="s">
        <v>3913</v>
      </c>
      <c r="L258" s="258" t="e">
        <f>VLOOKUP(A258,#REF!,3,0)</f>
        <v>#REF!</v>
      </c>
      <c r="M258" s="266">
        <f t="shared" si="1"/>
        <v>817.86</v>
      </c>
    </row>
    <row r="259" spans="1:13">
      <c r="A259" s="246" t="s">
        <v>1260</v>
      </c>
      <c r="B259" s="236" t="s">
        <v>158</v>
      </c>
      <c r="C259" s="246" t="s">
        <v>1261</v>
      </c>
      <c r="D259" s="247"/>
      <c r="E259" s="248" t="s">
        <v>3674</v>
      </c>
      <c r="F259" s="249"/>
      <c r="G259" s="248">
        <v>216.43</v>
      </c>
      <c r="H259" s="249"/>
      <c r="I259" s="248">
        <v>0</v>
      </c>
      <c r="J259" s="249"/>
      <c r="K259" s="248" t="s">
        <v>3914</v>
      </c>
      <c r="L259" s="258" t="e">
        <f>VLOOKUP(A259,#REF!,3,0)</f>
        <v>#REF!</v>
      </c>
      <c r="M259" s="266">
        <f t="shared" si="1"/>
        <v>216.43</v>
      </c>
    </row>
    <row r="260" spans="1:13">
      <c r="A260" s="246" t="s">
        <v>1272</v>
      </c>
      <c r="B260" s="236" t="s">
        <v>158</v>
      </c>
      <c r="C260" s="246" t="s">
        <v>1273</v>
      </c>
      <c r="D260" s="247"/>
      <c r="E260" s="248" t="s">
        <v>3675</v>
      </c>
      <c r="F260" s="249"/>
      <c r="G260" s="248">
        <v>297.37</v>
      </c>
      <c r="H260" s="249"/>
      <c r="I260" s="248">
        <v>0</v>
      </c>
      <c r="J260" s="249"/>
      <c r="K260" s="248" t="s">
        <v>3915</v>
      </c>
      <c r="L260" s="258" t="e">
        <f>VLOOKUP(A260,#REF!,3,0)</f>
        <v>#REF!</v>
      </c>
      <c r="M260" s="266">
        <f t="shared" si="1"/>
        <v>297.37</v>
      </c>
    </row>
    <row r="261" spans="1:13">
      <c r="A261" s="246" t="s">
        <v>1277</v>
      </c>
      <c r="B261" s="236" t="s">
        <v>158</v>
      </c>
      <c r="C261" s="246" t="s">
        <v>1278</v>
      </c>
      <c r="D261" s="247"/>
      <c r="E261" s="248" t="s">
        <v>3676</v>
      </c>
      <c r="F261" s="249"/>
      <c r="G261" s="262">
        <v>1358.95</v>
      </c>
      <c r="H261" s="249"/>
      <c r="I261" s="248">
        <v>0</v>
      </c>
      <c r="J261" s="249"/>
      <c r="K261" s="248" t="s">
        <v>3916</v>
      </c>
      <c r="L261" s="258" t="e">
        <f>VLOOKUP(A261,#REF!,3,0)</f>
        <v>#REF!</v>
      </c>
      <c r="M261" s="266">
        <f t="shared" si="1"/>
        <v>1358.95</v>
      </c>
    </row>
    <row r="262" spans="1:13">
      <c r="A262" s="246" t="s">
        <v>1282</v>
      </c>
      <c r="B262" s="236" t="s">
        <v>158</v>
      </c>
      <c r="C262" s="246" t="s">
        <v>1283</v>
      </c>
      <c r="D262" s="247"/>
      <c r="E262" s="248" t="s">
        <v>3677</v>
      </c>
      <c r="F262" s="249"/>
      <c r="G262" s="248">
        <v>321.88</v>
      </c>
      <c r="H262" s="249"/>
      <c r="I262" s="248">
        <v>0</v>
      </c>
      <c r="J262" s="249"/>
      <c r="K262" s="248" t="s">
        <v>3917</v>
      </c>
      <c r="L262" s="258" t="e">
        <f>VLOOKUP(A262,#REF!,3,0)</f>
        <v>#REF!</v>
      </c>
      <c r="M262" s="266">
        <f t="shared" si="1"/>
        <v>321.88</v>
      </c>
    </row>
    <row r="263" spans="1:13">
      <c r="A263" s="250"/>
      <c r="B263" s="236" t="s">
        <v>158</v>
      </c>
      <c r="C263" s="250" t="s">
        <v>158</v>
      </c>
      <c r="D263" s="251"/>
      <c r="E263" s="251"/>
      <c r="F263" s="251"/>
      <c r="G263" s="251"/>
      <c r="H263" s="251"/>
      <c r="I263" s="251"/>
      <c r="J263" s="251"/>
      <c r="K263" s="251"/>
      <c r="L263" s="258"/>
      <c r="M263" s="266">
        <f t="shared" si="1"/>
        <v>0</v>
      </c>
    </row>
    <row r="264" spans="1:13">
      <c r="A264" s="242" t="s">
        <v>1287</v>
      </c>
      <c r="B264" s="236" t="s">
        <v>158</v>
      </c>
      <c r="C264" s="242" t="s">
        <v>1288</v>
      </c>
      <c r="D264" s="243"/>
      <c r="E264" s="244" t="s">
        <v>3678</v>
      </c>
      <c r="F264" s="245"/>
      <c r="G264" s="261">
        <v>26779.67</v>
      </c>
      <c r="H264" s="245"/>
      <c r="I264" s="244">
        <v>0</v>
      </c>
      <c r="J264" s="245"/>
      <c r="K264" s="244" t="s">
        <v>3918</v>
      </c>
      <c r="L264" s="258" t="e">
        <f>VLOOKUP(A264,#REF!,3,0)</f>
        <v>#REF!</v>
      </c>
      <c r="M264" s="266">
        <f t="shared" si="1"/>
        <v>26779.67</v>
      </c>
    </row>
    <row r="265" spans="1:13">
      <c r="A265" s="246" t="s">
        <v>1292</v>
      </c>
      <c r="B265" s="236" t="s">
        <v>158</v>
      </c>
      <c r="C265" s="246" t="s">
        <v>1293</v>
      </c>
      <c r="D265" s="247"/>
      <c r="E265" s="248" t="s">
        <v>290</v>
      </c>
      <c r="F265" s="249"/>
      <c r="G265" s="262">
        <v>19650</v>
      </c>
      <c r="H265" s="249"/>
      <c r="I265" s="248">
        <v>0</v>
      </c>
      <c r="J265" s="249"/>
      <c r="K265" s="248" t="s">
        <v>3919</v>
      </c>
      <c r="L265" s="258" t="e">
        <f>VLOOKUP(A265,#REF!,3,0)</f>
        <v>#REF!</v>
      </c>
      <c r="M265" s="266">
        <f t="shared" si="1"/>
        <v>19650</v>
      </c>
    </row>
    <row r="266" spans="1:13">
      <c r="A266" s="246" t="s">
        <v>1295</v>
      </c>
      <c r="B266" s="236" t="s">
        <v>158</v>
      </c>
      <c r="C266" s="246" t="s">
        <v>1296</v>
      </c>
      <c r="D266" s="247"/>
      <c r="E266" s="248" t="s">
        <v>3438</v>
      </c>
      <c r="F266" s="249"/>
      <c r="G266" s="248">
        <v>65.7</v>
      </c>
      <c r="H266" s="249"/>
      <c r="I266" s="248">
        <v>0</v>
      </c>
      <c r="J266" s="249"/>
      <c r="K266" s="248" t="s">
        <v>3920</v>
      </c>
      <c r="L266" s="258" t="e">
        <f>VLOOKUP(A266,#REF!,3,0)</f>
        <v>#REF!</v>
      </c>
      <c r="M266" s="266">
        <f t="shared" si="1"/>
        <v>65.7</v>
      </c>
    </row>
    <row r="267" spans="1:13">
      <c r="A267" s="246" t="s">
        <v>1298</v>
      </c>
      <c r="B267" s="236" t="s">
        <v>158</v>
      </c>
      <c r="C267" s="246" t="s">
        <v>1299</v>
      </c>
      <c r="D267" s="247"/>
      <c r="E267" s="248" t="s">
        <v>290</v>
      </c>
      <c r="F267" s="249"/>
      <c r="G267" s="248">
        <v>72</v>
      </c>
      <c r="H267" s="249"/>
      <c r="I267" s="248">
        <v>0</v>
      </c>
      <c r="J267" s="249"/>
      <c r="K267" s="248" t="s">
        <v>3921</v>
      </c>
      <c r="L267" s="258" t="e">
        <f>VLOOKUP(A267,#REF!,3,0)</f>
        <v>#REF!</v>
      </c>
      <c r="M267" s="266">
        <f t="shared" ref="M267:M330" si="2">G267-I267</f>
        <v>72</v>
      </c>
    </row>
    <row r="268" spans="1:13">
      <c r="A268" s="246" t="s">
        <v>1303</v>
      </c>
      <c r="B268" s="236" t="s">
        <v>158</v>
      </c>
      <c r="C268" s="246" t="s">
        <v>1304</v>
      </c>
      <c r="D268" s="247"/>
      <c r="E268" s="248" t="s">
        <v>3679</v>
      </c>
      <c r="F268" s="249"/>
      <c r="G268" s="248">
        <v>820.1</v>
      </c>
      <c r="H268" s="249"/>
      <c r="I268" s="248">
        <v>0</v>
      </c>
      <c r="J268" s="249"/>
      <c r="K268" s="248" t="s">
        <v>3922</v>
      </c>
      <c r="L268" s="258" t="e">
        <f>VLOOKUP(A268,#REF!,3,0)</f>
        <v>#REF!</v>
      </c>
      <c r="M268" s="266">
        <f t="shared" si="2"/>
        <v>820.1</v>
      </c>
    </row>
    <row r="269" spans="1:13">
      <c r="A269" s="246" t="s">
        <v>1308</v>
      </c>
      <c r="B269" s="236" t="s">
        <v>158</v>
      </c>
      <c r="C269" s="246" t="s">
        <v>1309</v>
      </c>
      <c r="D269" s="247"/>
      <c r="E269" s="248" t="s">
        <v>3440</v>
      </c>
      <c r="F269" s="249"/>
      <c r="G269" s="248">
        <v>0</v>
      </c>
      <c r="H269" s="249"/>
      <c r="I269" s="248">
        <v>0</v>
      </c>
      <c r="J269" s="249"/>
      <c r="K269" s="248" t="s">
        <v>3440</v>
      </c>
      <c r="L269" s="258" t="e">
        <f>VLOOKUP(A269,#REF!,3,0)</f>
        <v>#REF!</v>
      </c>
      <c r="M269" s="266">
        <f t="shared" si="2"/>
        <v>0</v>
      </c>
    </row>
    <row r="270" spans="1:13">
      <c r="A270" s="246" t="s">
        <v>3441</v>
      </c>
      <c r="B270" s="236" t="s">
        <v>158</v>
      </c>
      <c r="C270" s="246" t="s">
        <v>1600</v>
      </c>
      <c r="D270" s="247"/>
      <c r="E270" s="248" t="s">
        <v>3442</v>
      </c>
      <c r="F270" s="249"/>
      <c r="G270" s="248">
        <v>0</v>
      </c>
      <c r="H270" s="249"/>
      <c r="I270" s="248">
        <v>0</v>
      </c>
      <c r="J270" s="249"/>
      <c r="K270" s="248" t="s">
        <v>3442</v>
      </c>
      <c r="L270" s="258" t="e">
        <f>VLOOKUP(A270,#REF!,3,0)</f>
        <v>#REF!</v>
      </c>
      <c r="M270" s="266">
        <f t="shared" si="2"/>
        <v>0</v>
      </c>
    </row>
    <row r="271" spans="1:13">
      <c r="A271" s="246" t="s">
        <v>1316</v>
      </c>
      <c r="B271" s="236" t="s">
        <v>158</v>
      </c>
      <c r="C271" s="246" t="s">
        <v>1317</v>
      </c>
      <c r="D271" s="247"/>
      <c r="E271" s="248" t="s">
        <v>3680</v>
      </c>
      <c r="F271" s="249"/>
      <c r="G271" s="248">
        <v>0</v>
      </c>
      <c r="H271" s="249"/>
      <c r="I271" s="248">
        <v>0</v>
      </c>
      <c r="J271" s="249"/>
      <c r="K271" s="248" t="s">
        <v>3680</v>
      </c>
      <c r="L271" s="258" t="e">
        <f>VLOOKUP(A271,#REF!,3,0)</f>
        <v>#REF!</v>
      </c>
      <c r="M271" s="266">
        <f t="shared" si="2"/>
        <v>0</v>
      </c>
    </row>
    <row r="272" spans="1:13">
      <c r="A272" s="246" t="s">
        <v>1321</v>
      </c>
      <c r="B272" s="236" t="s">
        <v>158</v>
      </c>
      <c r="C272" s="246" t="s">
        <v>1322</v>
      </c>
      <c r="D272" s="247"/>
      <c r="E272" s="248" t="s">
        <v>3444</v>
      </c>
      <c r="F272" s="249"/>
      <c r="G272" s="248">
        <v>613</v>
      </c>
      <c r="H272" s="249"/>
      <c r="I272" s="248">
        <v>0</v>
      </c>
      <c r="J272" s="249"/>
      <c r="K272" s="248" t="s">
        <v>3923</v>
      </c>
      <c r="L272" s="258" t="e">
        <f>VLOOKUP(A272,#REF!,3,0)</f>
        <v>#REF!</v>
      </c>
      <c r="M272" s="266">
        <f t="shared" si="2"/>
        <v>613</v>
      </c>
    </row>
    <row r="273" spans="1:13">
      <c r="A273" s="246" t="s">
        <v>1324</v>
      </c>
      <c r="B273" s="236" t="s">
        <v>158</v>
      </c>
      <c r="C273" s="246" t="s">
        <v>1325</v>
      </c>
      <c r="D273" s="247"/>
      <c r="E273" s="248" t="s">
        <v>3681</v>
      </c>
      <c r="F273" s="249"/>
      <c r="G273" s="262">
        <v>1611.49</v>
      </c>
      <c r="H273" s="249"/>
      <c r="I273" s="248">
        <v>0</v>
      </c>
      <c r="J273" s="249"/>
      <c r="K273" s="248" t="s">
        <v>3924</v>
      </c>
      <c r="L273" s="258" t="e">
        <f>VLOOKUP(A273,#REF!,3,0)</f>
        <v>#REF!</v>
      </c>
      <c r="M273" s="266">
        <f t="shared" si="2"/>
        <v>1611.49</v>
      </c>
    </row>
    <row r="274" spans="1:13">
      <c r="A274" s="246" t="s">
        <v>1329</v>
      </c>
      <c r="B274" s="236" t="s">
        <v>158</v>
      </c>
      <c r="C274" s="246" t="s">
        <v>1330</v>
      </c>
      <c r="D274" s="247"/>
      <c r="E274" s="248" t="s">
        <v>290</v>
      </c>
      <c r="F274" s="249"/>
      <c r="G274" s="248">
        <v>22</v>
      </c>
      <c r="H274" s="249"/>
      <c r="I274" s="248">
        <v>0</v>
      </c>
      <c r="J274" s="249"/>
      <c r="K274" s="248" t="s">
        <v>3925</v>
      </c>
      <c r="L274" s="258" t="e">
        <f>VLOOKUP(A274,#REF!,3,0)</f>
        <v>#REF!</v>
      </c>
      <c r="M274" s="266">
        <f t="shared" si="2"/>
        <v>22</v>
      </c>
    </row>
    <row r="275" spans="1:13">
      <c r="A275" s="246" t="s">
        <v>1332</v>
      </c>
      <c r="B275" s="236" t="s">
        <v>158</v>
      </c>
      <c r="C275" s="246" t="s">
        <v>1333</v>
      </c>
      <c r="D275" s="247"/>
      <c r="E275" s="248" t="s">
        <v>3682</v>
      </c>
      <c r="F275" s="249"/>
      <c r="G275" s="262">
        <v>1350</v>
      </c>
      <c r="H275" s="249"/>
      <c r="I275" s="248">
        <v>0</v>
      </c>
      <c r="J275" s="249"/>
      <c r="K275" s="248" t="s">
        <v>3885</v>
      </c>
      <c r="L275" s="258" t="e">
        <f>VLOOKUP(A275,#REF!,3,0)</f>
        <v>#REF!</v>
      </c>
      <c r="M275" s="266">
        <f t="shared" si="2"/>
        <v>1350</v>
      </c>
    </row>
    <row r="276" spans="1:13">
      <c r="A276" s="246" t="s">
        <v>1340</v>
      </c>
      <c r="B276" s="236" t="s">
        <v>158</v>
      </c>
      <c r="C276" s="246" t="s">
        <v>1341</v>
      </c>
      <c r="D276" s="247"/>
      <c r="E276" s="248" t="s">
        <v>3683</v>
      </c>
      <c r="F276" s="249"/>
      <c r="G276" s="262">
        <v>2575.38</v>
      </c>
      <c r="H276" s="249"/>
      <c r="I276" s="248">
        <v>0</v>
      </c>
      <c r="J276" s="249"/>
      <c r="K276" s="248" t="s">
        <v>3926</v>
      </c>
      <c r="L276" s="258" t="e">
        <f>VLOOKUP(A276,#REF!,3,0)</f>
        <v>#REF!</v>
      </c>
      <c r="M276" s="266">
        <f t="shared" si="2"/>
        <v>2575.38</v>
      </c>
    </row>
    <row r="277" spans="1:13">
      <c r="A277" s="250"/>
      <c r="B277" s="236" t="s">
        <v>158</v>
      </c>
      <c r="C277" s="250" t="s">
        <v>158</v>
      </c>
      <c r="D277" s="251"/>
      <c r="E277" s="251"/>
      <c r="F277" s="251"/>
      <c r="G277" s="251"/>
      <c r="H277" s="251"/>
      <c r="I277" s="251"/>
      <c r="J277" s="251"/>
      <c r="K277" s="251"/>
      <c r="L277" s="258"/>
      <c r="M277" s="266">
        <f t="shared" si="2"/>
        <v>0</v>
      </c>
    </row>
    <row r="278" spans="1:13">
      <c r="A278" s="242" t="s">
        <v>1350</v>
      </c>
      <c r="B278" s="236" t="s">
        <v>158</v>
      </c>
      <c r="C278" s="242" t="s">
        <v>1351</v>
      </c>
      <c r="D278" s="243"/>
      <c r="E278" s="244" t="s">
        <v>3684</v>
      </c>
      <c r="F278" s="245"/>
      <c r="G278" s="261">
        <v>4247</v>
      </c>
      <c r="H278" s="245"/>
      <c r="I278" s="244">
        <v>0</v>
      </c>
      <c r="J278" s="245"/>
      <c r="K278" s="244" t="s">
        <v>3927</v>
      </c>
      <c r="L278" s="258" t="e">
        <f>VLOOKUP(A278,#REF!,3,0)</f>
        <v>#REF!</v>
      </c>
      <c r="M278" s="266">
        <f t="shared" si="2"/>
        <v>4247</v>
      </c>
    </row>
    <row r="279" spans="1:13">
      <c r="A279" s="246" t="s">
        <v>1355</v>
      </c>
      <c r="B279" s="236" t="s">
        <v>158</v>
      </c>
      <c r="C279" s="246" t="s">
        <v>1356</v>
      </c>
      <c r="D279" s="247"/>
      <c r="E279" s="248" t="s">
        <v>3684</v>
      </c>
      <c r="F279" s="249"/>
      <c r="G279" s="262">
        <v>4247</v>
      </c>
      <c r="H279" s="249"/>
      <c r="I279" s="248">
        <v>0</v>
      </c>
      <c r="J279" s="249"/>
      <c r="K279" s="248" t="s">
        <v>3927</v>
      </c>
      <c r="L279" s="258" t="e">
        <f>VLOOKUP(A279,#REF!,3,0)</f>
        <v>#REF!</v>
      </c>
      <c r="M279" s="266">
        <f t="shared" si="2"/>
        <v>4247</v>
      </c>
    </row>
    <row r="280" spans="1:13">
      <c r="A280" s="250"/>
      <c r="B280" s="236" t="s">
        <v>158</v>
      </c>
      <c r="C280" s="250" t="s">
        <v>158</v>
      </c>
      <c r="D280" s="251"/>
      <c r="E280" s="251"/>
      <c r="F280" s="251"/>
      <c r="G280" s="251"/>
      <c r="H280" s="251"/>
      <c r="I280" s="251"/>
      <c r="J280" s="251"/>
      <c r="K280" s="251"/>
      <c r="L280" s="258"/>
      <c r="M280" s="266">
        <f t="shared" si="2"/>
        <v>0</v>
      </c>
    </row>
    <row r="281" spans="1:13">
      <c r="A281" s="238" t="s">
        <v>257</v>
      </c>
      <c r="B281" s="238" t="s">
        <v>258</v>
      </c>
      <c r="C281" s="239"/>
      <c r="D281" s="239"/>
      <c r="E281" s="240" t="s">
        <v>259</v>
      </c>
      <c r="F281" s="241"/>
      <c r="G281" s="240" t="s">
        <v>260</v>
      </c>
      <c r="H281" s="241"/>
      <c r="I281" s="240" t="s">
        <v>261</v>
      </c>
      <c r="J281" s="241"/>
      <c r="K281" s="240" t="s">
        <v>262</v>
      </c>
      <c r="L281" s="258" t="e">
        <f>VLOOKUP(A281,#REF!,3,0)</f>
        <v>#REF!</v>
      </c>
      <c r="M281" s="266" t="e">
        <f t="shared" si="2"/>
        <v>#VALUE!</v>
      </c>
    </row>
    <row r="282" spans="1:13">
      <c r="A282" s="242" t="s">
        <v>1357</v>
      </c>
      <c r="B282" s="236" t="s">
        <v>158</v>
      </c>
      <c r="C282" s="242" t="s">
        <v>1358</v>
      </c>
      <c r="D282" s="243"/>
      <c r="E282" s="244" t="s">
        <v>3685</v>
      </c>
      <c r="F282" s="245"/>
      <c r="G282" s="244">
        <v>0</v>
      </c>
      <c r="H282" s="245"/>
      <c r="I282" s="244">
        <v>0</v>
      </c>
      <c r="J282" s="245"/>
      <c r="K282" s="244" t="s">
        <v>3685</v>
      </c>
      <c r="L282" s="258" t="e">
        <f>VLOOKUP(A282,#REF!,3,0)</f>
        <v>#REF!</v>
      </c>
      <c r="M282" s="266">
        <f t="shared" si="2"/>
        <v>0</v>
      </c>
    </row>
    <row r="283" spans="1:13">
      <c r="A283" s="246" t="s">
        <v>1362</v>
      </c>
      <c r="B283" s="236" t="s">
        <v>158</v>
      </c>
      <c r="C283" s="246" t="s">
        <v>502</v>
      </c>
      <c r="D283" s="247"/>
      <c r="E283" s="248" t="s">
        <v>3685</v>
      </c>
      <c r="F283" s="249"/>
      <c r="G283" s="248">
        <v>0</v>
      </c>
      <c r="H283" s="249"/>
      <c r="I283" s="248">
        <v>0</v>
      </c>
      <c r="J283" s="249"/>
      <c r="K283" s="248" t="s">
        <v>3685</v>
      </c>
      <c r="L283" s="258" t="e">
        <f>VLOOKUP(A283,#REF!,3,0)</f>
        <v>#REF!</v>
      </c>
      <c r="M283" s="266">
        <f t="shared" si="2"/>
        <v>0</v>
      </c>
    </row>
    <row r="284" spans="1:13">
      <c r="A284" s="250"/>
      <c r="B284" s="236" t="s">
        <v>158</v>
      </c>
      <c r="C284" s="250" t="s">
        <v>158</v>
      </c>
      <c r="D284" s="251"/>
      <c r="E284" s="251"/>
      <c r="F284" s="251"/>
      <c r="G284" s="251"/>
      <c r="H284" s="251"/>
      <c r="I284" s="251"/>
      <c r="J284" s="251"/>
      <c r="K284" s="251"/>
      <c r="L284" s="258"/>
      <c r="M284" s="266">
        <f t="shared" si="2"/>
        <v>0</v>
      </c>
    </row>
    <row r="285" spans="1:13">
      <c r="A285" s="242" t="s">
        <v>1367</v>
      </c>
      <c r="B285" s="236" t="s">
        <v>158</v>
      </c>
      <c r="C285" s="242" t="s">
        <v>1368</v>
      </c>
      <c r="D285" s="243"/>
      <c r="E285" s="244" t="s">
        <v>3686</v>
      </c>
      <c r="F285" s="245"/>
      <c r="G285" s="261">
        <v>49194.17</v>
      </c>
      <c r="H285" s="245"/>
      <c r="I285" s="244">
        <v>0.05</v>
      </c>
      <c r="J285" s="245"/>
      <c r="K285" s="244" t="s">
        <v>3928</v>
      </c>
      <c r="L285" s="258" t="e">
        <f>VLOOKUP(A285,#REF!,3,0)</f>
        <v>#REF!</v>
      </c>
      <c r="M285" s="266">
        <f t="shared" si="2"/>
        <v>49194.119999999995</v>
      </c>
    </row>
    <row r="286" spans="1:13">
      <c r="A286" s="242" t="s">
        <v>1373</v>
      </c>
      <c r="B286" s="236" t="s">
        <v>158</v>
      </c>
      <c r="C286" s="242" t="s">
        <v>1368</v>
      </c>
      <c r="D286" s="243"/>
      <c r="E286" s="244" t="s">
        <v>3686</v>
      </c>
      <c r="F286" s="245"/>
      <c r="G286" s="261">
        <v>49194.17</v>
      </c>
      <c r="H286" s="245"/>
      <c r="I286" s="244">
        <v>0.05</v>
      </c>
      <c r="J286" s="245"/>
      <c r="K286" s="244" t="s">
        <v>3928</v>
      </c>
      <c r="L286" s="258" t="e">
        <f>VLOOKUP(A286,#REF!,3,0)</f>
        <v>#REF!</v>
      </c>
      <c r="M286" s="266">
        <f t="shared" si="2"/>
        <v>49194.119999999995</v>
      </c>
    </row>
    <row r="287" spans="1:13">
      <c r="A287" s="242" t="s">
        <v>1374</v>
      </c>
      <c r="B287" s="236" t="s">
        <v>158</v>
      </c>
      <c r="C287" s="242" t="s">
        <v>1368</v>
      </c>
      <c r="D287" s="243"/>
      <c r="E287" s="244" t="s">
        <v>3686</v>
      </c>
      <c r="F287" s="245"/>
      <c r="G287" s="261">
        <v>49194.17</v>
      </c>
      <c r="H287" s="245"/>
      <c r="I287" s="244">
        <v>0.05</v>
      </c>
      <c r="J287" s="245"/>
      <c r="K287" s="244" t="s">
        <v>3928</v>
      </c>
      <c r="L287" s="258" t="e">
        <f>VLOOKUP(A287,#REF!,3,0)</f>
        <v>#REF!</v>
      </c>
      <c r="M287" s="266">
        <f t="shared" si="2"/>
        <v>49194.119999999995</v>
      </c>
    </row>
    <row r="288" spans="1:13">
      <c r="A288" s="242" t="s">
        <v>1375</v>
      </c>
      <c r="B288" s="236" t="s">
        <v>158</v>
      </c>
      <c r="C288" s="242" t="s">
        <v>1376</v>
      </c>
      <c r="D288" s="243"/>
      <c r="E288" s="244" t="s">
        <v>3687</v>
      </c>
      <c r="F288" s="245"/>
      <c r="G288" s="261">
        <v>47207.58</v>
      </c>
      <c r="H288" s="245"/>
      <c r="I288" s="244">
        <v>0.05</v>
      </c>
      <c r="J288" s="245"/>
      <c r="K288" s="244" t="s">
        <v>3929</v>
      </c>
      <c r="L288" s="258" t="e">
        <f>VLOOKUP(A288,#REF!,3,0)</f>
        <v>#REF!</v>
      </c>
      <c r="M288" s="266">
        <f t="shared" si="2"/>
        <v>47207.53</v>
      </c>
    </row>
    <row r="289" spans="1:13">
      <c r="A289" s="246" t="s">
        <v>1381</v>
      </c>
      <c r="B289" s="236" t="s">
        <v>158</v>
      </c>
      <c r="C289" s="246" t="s">
        <v>1382</v>
      </c>
      <c r="D289" s="247"/>
      <c r="E289" s="248" t="s">
        <v>3688</v>
      </c>
      <c r="F289" s="249"/>
      <c r="G289" s="248">
        <v>490</v>
      </c>
      <c r="H289" s="249"/>
      <c r="I289" s="248">
        <v>0</v>
      </c>
      <c r="J289" s="249"/>
      <c r="K289" s="248" t="s">
        <v>3930</v>
      </c>
      <c r="L289" s="258" t="e">
        <f>VLOOKUP(A289,#REF!,3,0)</f>
        <v>#REF!</v>
      </c>
      <c r="M289" s="266">
        <f t="shared" si="2"/>
        <v>490</v>
      </c>
    </row>
    <row r="290" spans="1:13">
      <c r="A290" s="246" t="s">
        <v>1386</v>
      </c>
      <c r="B290" s="236" t="s">
        <v>158</v>
      </c>
      <c r="C290" s="246" t="s">
        <v>1387</v>
      </c>
      <c r="D290" s="247"/>
      <c r="E290" s="248" t="s">
        <v>3689</v>
      </c>
      <c r="F290" s="249"/>
      <c r="G290" s="262">
        <v>7287.44</v>
      </c>
      <c r="H290" s="249"/>
      <c r="I290" s="248">
        <v>0</v>
      </c>
      <c r="J290" s="249"/>
      <c r="K290" s="248" t="s">
        <v>3931</v>
      </c>
      <c r="L290" s="258" t="e">
        <f>VLOOKUP(A290,#REF!,3,0)</f>
        <v>#REF!</v>
      </c>
      <c r="M290" s="266">
        <f t="shared" si="2"/>
        <v>7287.44</v>
      </c>
    </row>
    <row r="291" spans="1:13">
      <c r="A291" s="246" t="s">
        <v>1391</v>
      </c>
      <c r="B291" s="236" t="s">
        <v>158</v>
      </c>
      <c r="C291" s="246" t="s">
        <v>1392</v>
      </c>
      <c r="D291" s="247"/>
      <c r="E291" s="248" t="s">
        <v>3690</v>
      </c>
      <c r="F291" s="249"/>
      <c r="G291" s="262">
        <v>3078.9</v>
      </c>
      <c r="H291" s="249"/>
      <c r="I291" s="248">
        <v>0</v>
      </c>
      <c r="J291" s="249"/>
      <c r="K291" s="248" t="s">
        <v>3932</v>
      </c>
      <c r="L291" s="258" t="e">
        <f>VLOOKUP(A291,#REF!,3,0)</f>
        <v>#REF!</v>
      </c>
      <c r="M291" s="266">
        <f t="shared" si="2"/>
        <v>3078.9</v>
      </c>
    </row>
    <row r="292" spans="1:13">
      <c r="A292" s="246" t="s">
        <v>1396</v>
      </c>
      <c r="B292" s="236" t="s">
        <v>158</v>
      </c>
      <c r="C292" s="246" t="s">
        <v>1397</v>
      </c>
      <c r="D292" s="247"/>
      <c r="E292" s="248" t="s">
        <v>3691</v>
      </c>
      <c r="F292" s="249"/>
      <c r="G292" s="262">
        <v>20170</v>
      </c>
      <c r="H292" s="249"/>
      <c r="I292" s="248">
        <v>0</v>
      </c>
      <c r="J292" s="249"/>
      <c r="K292" s="248" t="s">
        <v>3933</v>
      </c>
      <c r="L292" s="258" t="e">
        <f>VLOOKUP(A292,#REF!,3,0)</f>
        <v>#REF!</v>
      </c>
      <c r="M292" s="266">
        <f t="shared" si="2"/>
        <v>20170</v>
      </c>
    </row>
    <row r="293" spans="1:13">
      <c r="A293" s="246" t="s">
        <v>1404</v>
      </c>
      <c r="B293" s="236" t="s">
        <v>158</v>
      </c>
      <c r="C293" s="246" t="s">
        <v>1405</v>
      </c>
      <c r="D293" s="247"/>
      <c r="E293" s="248" t="s">
        <v>3454</v>
      </c>
      <c r="F293" s="249"/>
      <c r="G293" s="248">
        <v>900</v>
      </c>
      <c r="H293" s="249"/>
      <c r="I293" s="248">
        <v>0</v>
      </c>
      <c r="J293" s="249"/>
      <c r="K293" s="248" t="s">
        <v>3934</v>
      </c>
      <c r="L293" s="258" t="e">
        <f>VLOOKUP(A293,#REF!,3,0)</f>
        <v>#REF!</v>
      </c>
      <c r="M293" s="266">
        <f t="shared" si="2"/>
        <v>900</v>
      </c>
    </row>
    <row r="294" spans="1:13">
      <c r="A294" s="246" t="s">
        <v>3935</v>
      </c>
      <c r="B294" s="236" t="s">
        <v>158</v>
      </c>
      <c r="C294" s="246" t="s">
        <v>3936</v>
      </c>
      <c r="D294" s="247"/>
      <c r="E294" s="248" t="s">
        <v>290</v>
      </c>
      <c r="F294" s="249"/>
      <c r="G294" s="248">
        <v>522</v>
      </c>
      <c r="H294" s="249"/>
      <c r="I294" s="248">
        <v>0</v>
      </c>
      <c r="J294" s="249"/>
      <c r="K294" s="248" t="s">
        <v>3937</v>
      </c>
      <c r="L294" s="258" t="e">
        <f>VLOOKUP(A294,#REF!,3,0)</f>
        <v>#REF!</v>
      </c>
      <c r="M294" s="266">
        <f t="shared" si="2"/>
        <v>522</v>
      </c>
    </row>
    <row r="295" spans="1:13">
      <c r="A295" s="246" t="s">
        <v>3938</v>
      </c>
      <c r="B295" s="236" t="s">
        <v>158</v>
      </c>
      <c r="C295" s="246" t="s">
        <v>3939</v>
      </c>
      <c r="D295" s="247"/>
      <c r="E295" s="248" t="s">
        <v>290</v>
      </c>
      <c r="F295" s="249"/>
      <c r="G295" s="262">
        <v>2328.7399999999998</v>
      </c>
      <c r="H295" s="249"/>
      <c r="I295" s="248">
        <v>0</v>
      </c>
      <c r="J295" s="249"/>
      <c r="K295" s="248" t="s">
        <v>3940</v>
      </c>
      <c r="L295" s="258" t="e">
        <f>VLOOKUP(A295,#REF!,3,0)</f>
        <v>#REF!</v>
      </c>
      <c r="M295" s="266">
        <f t="shared" si="2"/>
        <v>2328.7399999999998</v>
      </c>
    </row>
    <row r="296" spans="1:13">
      <c r="A296" s="246" t="s">
        <v>1407</v>
      </c>
      <c r="B296" s="236" t="s">
        <v>158</v>
      </c>
      <c r="C296" s="246" t="s">
        <v>1408</v>
      </c>
      <c r="D296" s="247"/>
      <c r="E296" s="248" t="s">
        <v>3692</v>
      </c>
      <c r="F296" s="249"/>
      <c r="G296" s="262">
        <v>7054.41</v>
      </c>
      <c r="H296" s="249"/>
      <c r="I296" s="248">
        <v>0.05</v>
      </c>
      <c r="J296" s="249"/>
      <c r="K296" s="248" t="s">
        <v>3941</v>
      </c>
      <c r="L296" s="258" t="e">
        <f>VLOOKUP(A296,#REF!,3,0)</f>
        <v>#REF!</v>
      </c>
      <c r="M296" s="266">
        <f t="shared" si="2"/>
        <v>7054.36</v>
      </c>
    </row>
    <row r="297" spans="1:13">
      <c r="A297" s="246" t="s">
        <v>1412</v>
      </c>
      <c r="B297" s="236" t="s">
        <v>158</v>
      </c>
      <c r="C297" s="246" t="s">
        <v>1413</v>
      </c>
      <c r="D297" s="247"/>
      <c r="E297" s="248" t="s">
        <v>3693</v>
      </c>
      <c r="F297" s="249"/>
      <c r="G297" s="262">
        <v>4595.09</v>
      </c>
      <c r="H297" s="249"/>
      <c r="I297" s="248">
        <v>0</v>
      </c>
      <c r="J297" s="249"/>
      <c r="K297" s="248" t="s">
        <v>3942</v>
      </c>
      <c r="L297" s="258" t="e">
        <f>VLOOKUP(A297,#REF!,3,0)</f>
        <v>#REF!</v>
      </c>
      <c r="M297" s="266">
        <f t="shared" si="2"/>
        <v>4595.09</v>
      </c>
    </row>
    <row r="298" spans="1:13">
      <c r="A298" s="246" t="s">
        <v>1417</v>
      </c>
      <c r="B298" s="236" t="s">
        <v>158</v>
      </c>
      <c r="C298" s="246" t="s">
        <v>1418</v>
      </c>
      <c r="D298" s="247"/>
      <c r="E298" s="248" t="s">
        <v>3694</v>
      </c>
      <c r="F298" s="249"/>
      <c r="G298" s="248">
        <v>781</v>
      </c>
      <c r="H298" s="249"/>
      <c r="I298" s="248">
        <v>0</v>
      </c>
      <c r="J298" s="249"/>
      <c r="K298" s="248" t="s">
        <v>3943</v>
      </c>
      <c r="L298" s="258" t="e">
        <f>VLOOKUP(A298,#REF!,3,0)</f>
        <v>#REF!</v>
      </c>
      <c r="M298" s="266">
        <f t="shared" si="2"/>
        <v>781</v>
      </c>
    </row>
    <row r="299" spans="1:13">
      <c r="A299" s="250"/>
      <c r="B299" s="236" t="s">
        <v>158</v>
      </c>
      <c r="C299" s="250" t="s">
        <v>158</v>
      </c>
      <c r="D299" s="251"/>
      <c r="E299" s="251"/>
      <c r="F299" s="251"/>
      <c r="G299" s="251"/>
      <c r="H299" s="251"/>
      <c r="I299" s="251"/>
      <c r="J299" s="251"/>
      <c r="K299" s="251"/>
      <c r="L299" s="258"/>
      <c r="M299" s="266">
        <f t="shared" si="2"/>
        <v>0</v>
      </c>
    </row>
    <row r="300" spans="1:13">
      <c r="A300" s="242" t="s">
        <v>1422</v>
      </c>
      <c r="B300" s="236" t="s">
        <v>158</v>
      </c>
      <c r="C300" s="242" t="s">
        <v>1423</v>
      </c>
      <c r="D300" s="243"/>
      <c r="E300" s="244" t="s">
        <v>3695</v>
      </c>
      <c r="F300" s="245"/>
      <c r="G300" s="244">
        <v>500</v>
      </c>
      <c r="H300" s="245"/>
      <c r="I300" s="244">
        <v>0</v>
      </c>
      <c r="J300" s="245"/>
      <c r="K300" s="244" t="s">
        <v>3944</v>
      </c>
      <c r="L300" s="258" t="e">
        <f>VLOOKUP(A300,#REF!,3,0)</f>
        <v>#REF!</v>
      </c>
      <c r="M300" s="266">
        <f t="shared" si="2"/>
        <v>500</v>
      </c>
    </row>
    <row r="301" spans="1:13">
      <c r="A301" s="246" t="s">
        <v>1426</v>
      </c>
      <c r="B301" s="236" t="s">
        <v>158</v>
      </c>
      <c r="C301" s="246" t="s">
        <v>1423</v>
      </c>
      <c r="D301" s="247"/>
      <c r="E301" s="248" t="s">
        <v>3695</v>
      </c>
      <c r="F301" s="249"/>
      <c r="G301" s="248">
        <v>500</v>
      </c>
      <c r="H301" s="249"/>
      <c r="I301" s="248">
        <v>0</v>
      </c>
      <c r="J301" s="249"/>
      <c r="K301" s="248" t="s">
        <v>3944</v>
      </c>
      <c r="L301" s="258" t="e">
        <f>VLOOKUP(A301,#REF!,3,0)</f>
        <v>#REF!</v>
      </c>
      <c r="M301" s="266">
        <f t="shared" si="2"/>
        <v>500</v>
      </c>
    </row>
    <row r="302" spans="1:13">
      <c r="A302" s="250"/>
      <c r="B302" s="236" t="s">
        <v>158</v>
      </c>
      <c r="C302" s="250" t="s">
        <v>158</v>
      </c>
      <c r="D302" s="251"/>
      <c r="E302" s="251"/>
      <c r="F302" s="251"/>
      <c r="G302" s="251"/>
      <c r="H302" s="251"/>
      <c r="I302" s="251"/>
      <c r="J302" s="251"/>
      <c r="K302" s="251"/>
      <c r="L302" s="258"/>
      <c r="M302" s="266">
        <f t="shared" si="2"/>
        <v>0</v>
      </c>
    </row>
    <row r="303" spans="1:13">
      <c r="A303" s="242" t="s">
        <v>1427</v>
      </c>
      <c r="B303" s="236" t="s">
        <v>158</v>
      </c>
      <c r="C303" s="242" t="s">
        <v>1428</v>
      </c>
      <c r="D303" s="243"/>
      <c r="E303" s="244" t="s">
        <v>3459</v>
      </c>
      <c r="F303" s="245"/>
      <c r="G303" s="244">
        <v>0</v>
      </c>
      <c r="H303" s="245"/>
      <c r="I303" s="244">
        <v>0</v>
      </c>
      <c r="J303" s="245"/>
      <c r="K303" s="244" t="s">
        <v>3459</v>
      </c>
      <c r="L303" s="258" t="e">
        <f>VLOOKUP(A303,#REF!,3,0)</f>
        <v>#REF!</v>
      </c>
      <c r="M303" s="266">
        <f t="shared" si="2"/>
        <v>0</v>
      </c>
    </row>
    <row r="304" spans="1:13">
      <c r="A304" s="246" t="s">
        <v>1430</v>
      </c>
      <c r="B304" s="236" t="s">
        <v>158</v>
      </c>
      <c r="C304" s="246" t="s">
        <v>1431</v>
      </c>
      <c r="D304" s="247"/>
      <c r="E304" s="248" t="s">
        <v>3459</v>
      </c>
      <c r="F304" s="249"/>
      <c r="G304" s="248">
        <v>0</v>
      </c>
      <c r="H304" s="249"/>
      <c r="I304" s="248">
        <v>0</v>
      </c>
      <c r="J304" s="249"/>
      <c r="K304" s="248" t="s">
        <v>3459</v>
      </c>
      <c r="L304" s="258" t="e">
        <f>VLOOKUP(A304,#REF!,3,0)</f>
        <v>#REF!</v>
      </c>
      <c r="M304" s="266">
        <f t="shared" si="2"/>
        <v>0</v>
      </c>
    </row>
    <row r="305" spans="1:13">
      <c r="A305" s="250"/>
      <c r="B305" s="236" t="s">
        <v>158</v>
      </c>
      <c r="C305" s="250" t="s">
        <v>158</v>
      </c>
      <c r="D305" s="251"/>
      <c r="E305" s="251"/>
      <c r="F305" s="251"/>
      <c r="G305" s="251"/>
      <c r="H305" s="251"/>
      <c r="I305" s="251"/>
      <c r="J305" s="251"/>
      <c r="K305" s="251"/>
      <c r="L305" s="258"/>
      <c r="M305" s="266">
        <f t="shared" si="2"/>
        <v>0</v>
      </c>
    </row>
    <row r="306" spans="1:13">
      <c r="A306" s="242" t="s">
        <v>1435</v>
      </c>
      <c r="B306" s="236" t="s">
        <v>158</v>
      </c>
      <c r="C306" s="242" t="s">
        <v>1436</v>
      </c>
      <c r="D306" s="243"/>
      <c r="E306" s="244" t="s">
        <v>3696</v>
      </c>
      <c r="F306" s="245"/>
      <c r="G306" s="261">
        <v>1486.59</v>
      </c>
      <c r="H306" s="245"/>
      <c r="I306" s="244">
        <v>0</v>
      </c>
      <c r="J306" s="245"/>
      <c r="K306" s="244" t="s">
        <v>3945</v>
      </c>
      <c r="L306" s="258" t="e">
        <f>VLOOKUP(A306,#REF!,3,0)</f>
        <v>#REF!</v>
      </c>
      <c r="M306" s="266">
        <f t="shared" si="2"/>
        <v>1486.59</v>
      </c>
    </row>
    <row r="307" spans="1:13">
      <c r="A307" s="246" t="s">
        <v>1440</v>
      </c>
      <c r="B307" s="236" t="s">
        <v>158</v>
      </c>
      <c r="C307" s="246" t="s">
        <v>1441</v>
      </c>
      <c r="D307" s="247"/>
      <c r="E307" s="248" t="s">
        <v>3696</v>
      </c>
      <c r="F307" s="249"/>
      <c r="G307" s="262">
        <v>1486.59</v>
      </c>
      <c r="H307" s="249"/>
      <c r="I307" s="248">
        <v>0</v>
      </c>
      <c r="J307" s="249"/>
      <c r="K307" s="248" t="s">
        <v>3945</v>
      </c>
      <c r="L307" s="258" t="e">
        <f>VLOOKUP(A307,#REF!,3,0)</f>
        <v>#REF!</v>
      </c>
      <c r="M307" s="266">
        <f t="shared" si="2"/>
        <v>1486.59</v>
      </c>
    </row>
    <row r="308" spans="1:13">
      <c r="A308" s="250"/>
      <c r="B308" s="236" t="s">
        <v>158</v>
      </c>
      <c r="C308" s="250" t="s">
        <v>158</v>
      </c>
      <c r="D308" s="251"/>
      <c r="E308" s="251"/>
      <c r="F308" s="251"/>
      <c r="G308" s="251"/>
      <c r="H308" s="251"/>
      <c r="I308" s="251"/>
      <c r="J308" s="251"/>
      <c r="K308" s="251"/>
      <c r="L308" s="258"/>
      <c r="M308" s="266">
        <f t="shared" si="2"/>
        <v>0</v>
      </c>
    </row>
    <row r="309" spans="1:13">
      <c r="A309" s="242" t="s">
        <v>1442</v>
      </c>
      <c r="B309" s="236" t="s">
        <v>158</v>
      </c>
      <c r="C309" s="242" t="s">
        <v>1443</v>
      </c>
      <c r="D309" s="243"/>
      <c r="E309" s="244" t="s">
        <v>3697</v>
      </c>
      <c r="F309" s="245"/>
      <c r="G309" s="261">
        <v>1419.93</v>
      </c>
      <c r="H309" s="245"/>
      <c r="I309" s="244">
        <v>0</v>
      </c>
      <c r="J309" s="245"/>
      <c r="K309" s="244" t="s">
        <v>3946</v>
      </c>
      <c r="L309" s="258" t="e">
        <f>VLOOKUP(A309,#REF!,3,0)</f>
        <v>#REF!</v>
      </c>
      <c r="M309" s="266">
        <f t="shared" si="2"/>
        <v>1419.93</v>
      </c>
    </row>
    <row r="310" spans="1:13">
      <c r="A310" s="242" t="s">
        <v>1447</v>
      </c>
      <c r="B310" s="236" t="s">
        <v>158</v>
      </c>
      <c r="C310" s="242" t="s">
        <v>1443</v>
      </c>
      <c r="D310" s="243"/>
      <c r="E310" s="244" t="s">
        <v>3697</v>
      </c>
      <c r="F310" s="245"/>
      <c r="G310" s="261">
        <v>1419.93</v>
      </c>
      <c r="H310" s="245"/>
      <c r="I310" s="244">
        <v>0</v>
      </c>
      <c r="J310" s="245"/>
      <c r="K310" s="244" t="s">
        <v>3946</v>
      </c>
      <c r="L310" s="258" t="e">
        <f>VLOOKUP(A310,#REF!,3,0)</f>
        <v>#REF!</v>
      </c>
      <c r="M310" s="266">
        <f t="shared" si="2"/>
        <v>1419.93</v>
      </c>
    </row>
    <row r="311" spans="1:13">
      <c r="A311" s="242" t="s">
        <v>1448</v>
      </c>
      <c r="B311" s="236" t="s">
        <v>158</v>
      </c>
      <c r="C311" s="242" t="s">
        <v>1443</v>
      </c>
      <c r="D311" s="243"/>
      <c r="E311" s="244" t="s">
        <v>3697</v>
      </c>
      <c r="F311" s="245"/>
      <c r="G311" s="261">
        <v>1419.93</v>
      </c>
      <c r="H311" s="245"/>
      <c r="I311" s="244">
        <v>0</v>
      </c>
      <c r="J311" s="245"/>
      <c r="K311" s="244" t="s">
        <v>3946</v>
      </c>
      <c r="L311" s="258" t="e">
        <f>VLOOKUP(A311,#REF!,3,0)</f>
        <v>#REF!</v>
      </c>
      <c r="M311" s="266">
        <f t="shared" si="2"/>
        <v>1419.93</v>
      </c>
    </row>
    <row r="312" spans="1:13">
      <c r="A312" s="242" t="s">
        <v>1449</v>
      </c>
      <c r="B312" s="236" t="s">
        <v>158</v>
      </c>
      <c r="C312" s="242" t="s">
        <v>1450</v>
      </c>
      <c r="D312" s="243"/>
      <c r="E312" s="244" t="s">
        <v>3698</v>
      </c>
      <c r="F312" s="245"/>
      <c r="G312" s="244">
        <v>145.44</v>
      </c>
      <c r="H312" s="245"/>
      <c r="I312" s="244">
        <v>0</v>
      </c>
      <c r="J312" s="245"/>
      <c r="K312" s="244" t="s">
        <v>3947</v>
      </c>
      <c r="L312" s="258" t="e">
        <f>VLOOKUP(A312,#REF!,3,0)</f>
        <v>#REF!</v>
      </c>
      <c r="M312" s="266">
        <f t="shared" si="2"/>
        <v>145.44</v>
      </c>
    </row>
    <row r="313" spans="1:13">
      <c r="A313" s="246" t="s">
        <v>1452</v>
      </c>
      <c r="B313" s="236" t="s">
        <v>158</v>
      </c>
      <c r="C313" s="246" t="s">
        <v>1453</v>
      </c>
      <c r="D313" s="247"/>
      <c r="E313" s="248" t="s">
        <v>3699</v>
      </c>
      <c r="F313" s="249"/>
      <c r="G313" s="248">
        <v>145.44</v>
      </c>
      <c r="H313" s="249"/>
      <c r="I313" s="248">
        <v>0</v>
      </c>
      <c r="J313" s="249"/>
      <c r="K313" s="248" t="s">
        <v>3948</v>
      </c>
      <c r="L313" s="258" t="e">
        <f>VLOOKUP(A313,#REF!,3,0)</f>
        <v>#REF!</v>
      </c>
      <c r="M313" s="266">
        <f t="shared" si="2"/>
        <v>145.44</v>
      </c>
    </row>
    <row r="314" spans="1:13">
      <c r="A314" s="246" t="s">
        <v>2804</v>
      </c>
      <c r="B314" s="236" t="s">
        <v>158</v>
      </c>
      <c r="C314" s="246" t="s">
        <v>2805</v>
      </c>
      <c r="D314" s="247"/>
      <c r="E314" s="248" t="s">
        <v>3462</v>
      </c>
      <c r="F314" s="249"/>
      <c r="G314" s="248">
        <v>0</v>
      </c>
      <c r="H314" s="249"/>
      <c r="I314" s="248">
        <v>0</v>
      </c>
      <c r="J314" s="249"/>
      <c r="K314" s="248" t="s">
        <v>3462</v>
      </c>
      <c r="L314" s="258" t="e">
        <f>VLOOKUP(A314,#REF!,3,0)</f>
        <v>#REF!</v>
      </c>
      <c r="M314" s="266">
        <f t="shared" si="2"/>
        <v>0</v>
      </c>
    </row>
    <row r="315" spans="1:13">
      <c r="A315" s="250"/>
      <c r="B315" s="236" t="s">
        <v>158</v>
      </c>
      <c r="C315" s="250" t="s">
        <v>158</v>
      </c>
      <c r="D315" s="251"/>
      <c r="E315" s="251"/>
      <c r="F315" s="251"/>
      <c r="G315" s="251"/>
      <c r="H315" s="251"/>
      <c r="I315" s="251"/>
      <c r="J315" s="251"/>
      <c r="K315" s="251"/>
      <c r="L315" s="258"/>
      <c r="M315" s="266">
        <f t="shared" si="2"/>
        <v>0</v>
      </c>
    </row>
    <row r="316" spans="1:13">
      <c r="A316" s="242" t="s">
        <v>1454</v>
      </c>
      <c r="B316" s="236" t="s">
        <v>158</v>
      </c>
      <c r="C316" s="242" t="s">
        <v>1455</v>
      </c>
      <c r="D316" s="243"/>
      <c r="E316" s="244" t="s">
        <v>3700</v>
      </c>
      <c r="F316" s="245"/>
      <c r="G316" s="261">
        <v>1274.49</v>
      </c>
      <c r="H316" s="245"/>
      <c r="I316" s="244">
        <v>0</v>
      </c>
      <c r="J316" s="245"/>
      <c r="K316" s="244" t="s">
        <v>3949</v>
      </c>
      <c r="L316" s="258" t="e">
        <f>VLOOKUP(A316,#REF!,3,0)</f>
        <v>#REF!</v>
      </c>
      <c r="M316" s="266">
        <f t="shared" si="2"/>
        <v>1274.49</v>
      </c>
    </row>
    <row r="317" spans="1:13">
      <c r="A317" s="246" t="s">
        <v>1459</v>
      </c>
      <c r="B317" s="236" t="s">
        <v>158</v>
      </c>
      <c r="C317" s="246" t="s">
        <v>1460</v>
      </c>
      <c r="D317" s="247"/>
      <c r="E317" s="248" t="s">
        <v>3700</v>
      </c>
      <c r="F317" s="249"/>
      <c r="G317" s="262">
        <v>1274.49</v>
      </c>
      <c r="H317" s="249"/>
      <c r="I317" s="248">
        <v>0</v>
      </c>
      <c r="J317" s="249"/>
      <c r="K317" s="248" t="s">
        <v>3949</v>
      </c>
      <c r="L317" s="258" t="e">
        <f>VLOOKUP(A317,#REF!,3,0)</f>
        <v>#REF!</v>
      </c>
      <c r="M317" s="266">
        <f t="shared" si="2"/>
        <v>1274.49</v>
      </c>
    </row>
    <row r="318" spans="1:13">
      <c r="A318" s="250"/>
      <c r="B318" s="236" t="s">
        <v>158</v>
      </c>
      <c r="C318" s="250" t="s">
        <v>158</v>
      </c>
      <c r="D318" s="251"/>
      <c r="E318" s="251"/>
      <c r="F318" s="251"/>
      <c r="G318" s="251"/>
      <c r="H318" s="251"/>
      <c r="I318" s="251"/>
      <c r="J318" s="251"/>
      <c r="K318" s="251"/>
      <c r="L318" s="258"/>
      <c r="M318" s="266">
        <f t="shared" si="2"/>
        <v>0</v>
      </c>
    </row>
    <row r="319" spans="1:13">
      <c r="A319" s="242" t="s">
        <v>1468</v>
      </c>
      <c r="B319" s="236" t="s">
        <v>158</v>
      </c>
      <c r="C319" s="242" t="s">
        <v>1469</v>
      </c>
      <c r="D319" s="243"/>
      <c r="E319" s="244" t="s">
        <v>3701</v>
      </c>
      <c r="F319" s="245"/>
      <c r="G319" s="244">
        <v>0</v>
      </c>
      <c r="H319" s="245"/>
      <c r="I319" s="244">
        <v>0</v>
      </c>
      <c r="J319" s="245"/>
      <c r="K319" s="244" t="s">
        <v>3701</v>
      </c>
      <c r="L319" s="258" t="e">
        <f>VLOOKUP(A319,#REF!,3,0)</f>
        <v>#REF!</v>
      </c>
      <c r="M319" s="266">
        <f t="shared" si="2"/>
        <v>0</v>
      </c>
    </row>
    <row r="320" spans="1:13">
      <c r="A320" s="242" t="s">
        <v>1473</v>
      </c>
      <c r="B320" s="236" t="s">
        <v>158</v>
      </c>
      <c r="C320" s="242" t="s">
        <v>1469</v>
      </c>
      <c r="D320" s="243"/>
      <c r="E320" s="244" t="s">
        <v>3701</v>
      </c>
      <c r="F320" s="245"/>
      <c r="G320" s="244">
        <v>0</v>
      </c>
      <c r="H320" s="245"/>
      <c r="I320" s="244">
        <v>0</v>
      </c>
      <c r="J320" s="245"/>
      <c r="K320" s="244" t="s">
        <v>3701</v>
      </c>
      <c r="L320" s="258" t="e">
        <f>VLOOKUP(A320,#REF!,3,0)</f>
        <v>#REF!</v>
      </c>
      <c r="M320" s="266">
        <f t="shared" si="2"/>
        <v>0</v>
      </c>
    </row>
    <row r="321" spans="1:13">
      <c r="A321" s="242" t="s">
        <v>1474</v>
      </c>
      <c r="B321" s="236" t="s">
        <v>158</v>
      </c>
      <c r="C321" s="242" t="s">
        <v>1469</v>
      </c>
      <c r="D321" s="243"/>
      <c r="E321" s="244" t="s">
        <v>3701</v>
      </c>
      <c r="F321" s="245"/>
      <c r="G321" s="244">
        <v>0</v>
      </c>
      <c r="H321" s="245"/>
      <c r="I321" s="244">
        <v>0</v>
      </c>
      <c r="J321" s="245"/>
      <c r="K321" s="244" t="s">
        <v>3701</v>
      </c>
      <c r="L321" s="258" t="e">
        <f>VLOOKUP(A321,#REF!,3,0)</f>
        <v>#REF!</v>
      </c>
      <c r="M321" s="266">
        <f t="shared" si="2"/>
        <v>0</v>
      </c>
    </row>
    <row r="322" spans="1:13">
      <c r="A322" s="242" t="s">
        <v>1480</v>
      </c>
      <c r="B322" s="236" t="s">
        <v>158</v>
      </c>
      <c r="C322" s="242" t="s">
        <v>1481</v>
      </c>
      <c r="D322" s="243"/>
      <c r="E322" s="244" t="s">
        <v>3701</v>
      </c>
      <c r="F322" s="245"/>
      <c r="G322" s="244">
        <v>0</v>
      </c>
      <c r="H322" s="245"/>
      <c r="I322" s="244">
        <v>0</v>
      </c>
      <c r="J322" s="245"/>
      <c r="K322" s="244" t="s">
        <v>3701</v>
      </c>
      <c r="L322" s="258" t="e">
        <f>VLOOKUP(A322,#REF!,3,0)</f>
        <v>#REF!</v>
      </c>
      <c r="M322" s="266">
        <f t="shared" si="2"/>
        <v>0</v>
      </c>
    </row>
    <row r="323" spans="1:13">
      <c r="A323" s="246" t="s">
        <v>3465</v>
      </c>
      <c r="B323" s="236" t="s">
        <v>158</v>
      </c>
      <c r="C323" s="246" t="s">
        <v>1605</v>
      </c>
      <c r="D323" s="247"/>
      <c r="E323" s="248" t="s">
        <v>3466</v>
      </c>
      <c r="F323" s="249"/>
      <c r="G323" s="248">
        <v>0</v>
      </c>
      <c r="H323" s="249"/>
      <c r="I323" s="248">
        <v>0</v>
      </c>
      <c r="J323" s="249"/>
      <c r="K323" s="248" t="s">
        <v>3466</v>
      </c>
      <c r="L323" s="258" t="e">
        <f>VLOOKUP(A323,#REF!,3,0)</f>
        <v>#REF!</v>
      </c>
      <c r="M323" s="266">
        <f t="shared" si="2"/>
        <v>0</v>
      </c>
    </row>
    <row r="324" spans="1:13">
      <c r="A324" s="246" t="s">
        <v>1490</v>
      </c>
      <c r="B324" s="236" t="s">
        <v>158</v>
      </c>
      <c r="C324" s="246" t="s">
        <v>1491</v>
      </c>
      <c r="D324" s="247"/>
      <c r="E324" s="248" t="s">
        <v>3702</v>
      </c>
      <c r="F324" s="249"/>
      <c r="G324" s="248">
        <v>0</v>
      </c>
      <c r="H324" s="249"/>
      <c r="I324" s="248">
        <v>0</v>
      </c>
      <c r="J324" s="249"/>
      <c r="K324" s="248" t="s">
        <v>3702</v>
      </c>
      <c r="L324" s="258" t="e">
        <f>VLOOKUP(A324,#REF!,3,0)</f>
        <v>#REF!</v>
      </c>
      <c r="M324" s="266">
        <f t="shared" si="2"/>
        <v>0</v>
      </c>
    </row>
    <row r="325" spans="1:13">
      <c r="A325" s="250"/>
      <c r="B325" s="236" t="s">
        <v>158</v>
      </c>
      <c r="C325" s="250" t="s">
        <v>158</v>
      </c>
      <c r="D325" s="251"/>
      <c r="E325" s="251"/>
      <c r="F325" s="251"/>
      <c r="G325" s="251"/>
      <c r="H325" s="251"/>
      <c r="I325" s="251"/>
      <c r="J325" s="251"/>
      <c r="K325" s="251"/>
      <c r="L325" s="258"/>
      <c r="M325" s="266">
        <f t="shared" si="2"/>
        <v>0</v>
      </c>
    </row>
    <row r="326" spans="1:13">
      <c r="A326" s="242" t="s">
        <v>1519</v>
      </c>
      <c r="B326" s="236" t="s">
        <v>158</v>
      </c>
      <c r="C326" s="242" t="s">
        <v>1520</v>
      </c>
      <c r="D326" s="243"/>
      <c r="E326" s="244" t="s">
        <v>3703</v>
      </c>
      <c r="F326" s="245"/>
      <c r="G326" s="244">
        <v>0</v>
      </c>
      <c r="H326" s="245"/>
      <c r="I326" s="244">
        <v>0</v>
      </c>
      <c r="J326" s="245"/>
      <c r="K326" s="244" t="s">
        <v>3703</v>
      </c>
      <c r="L326" s="258" t="e">
        <f>VLOOKUP(A326,#REF!,3,0)</f>
        <v>#REF!</v>
      </c>
      <c r="M326" s="266">
        <f t="shared" si="2"/>
        <v>0</v>
      </c>
    </row>
    <row r="327" spans="1:13">
      <c r="A327" s="242" t="s">
        <v>1524</v>
      </c>
      <c r="B327" s="236" t="s">
        <v>158</v>
      </c>
      <c r="C327" s="242" t="s">
        <v>1525</v>
      </c>
      <c r="D327" s="243"/>
      <c r="E327" s="244" t="s">
        <v>3703</v>
      </c>
      <c r="F327" s="245"/>
      <c r="G327" s="244">
        <v>0</v>
      </c>
      <c r="H327" s="245"/>
      <c r="I327" s="244">
        <v>0</v>
      </c>
      <c r="J327" s="245"/>
      <c r="K327" s="244" t="s">
        <v>3703</v>
      </c>
      <c r="L327" s="258" t="e">
        <f>VLOOKUP(A327,#REF!,3,0)</f>
        <v>#REF!</v>
      </c>
      <c r="M327" s="266">
        <f t="shared" si="2"/>
        <v>0</v>
      </c>
    </row>
    <row r="328" spans="1:13">
      <c r="A328" s="242" t="s">
        <v>1526</v>
      </c>
      <c r="B328" s="236" t="s">
        <v>158</v>
      </c>
      <c r="C328" s="242" t="s">
        <v>1525</v>
      </c>
      <c r="D328" s="243"/>
      <c r="E328" s="244" t="s">
        <v>3703</v>
      </c>
      <c r="F328" s="245"/>
      <c r="G328" s="244">
        <v>0</v>
      </c>
      <c r="H328" s="245"/>
      <c r="I328" s="244">
        <v>0</v>
      </c>
      <c r="J328" s="245"/>
      <c r="K328" s="244" t="s">
        <v>3703</v>
      </c>
      <c r="L328" s="258" t="e">
        <f>VLOOKUP(A328,#REF!,3,0)</f>
        <v>#REF!</v>
      </c>
      <c r="M328" s="266">
        <f t="shared" si="2"/>
        <v>0</v>
      </c>
    </row>
    <row r="329" spans="1:13">
      <c r="A329" s="242" t="s">
        <v>1527</v>
      </c>
      <c r="B329" s="236" t="s">
        <v>158</v>
      </c>
      <c r="C329" s="242" t="s">
        <v>1528</v>
      </c>
      <c r="D329" s="243"/>
      <c r="E329" s="244" t="s">
        <v>3703</v>
      </c>
      <c r="F329" s="245"/>
      <c r="G329" s="244">
        <v>0</v>
      </c>
      <c r="H329" s="245"/>
      <c r="I329" s="244">
        <v>0</v>
      </c>
      <c r="J329" s="245"/>
      <c r="K329" s="244" t="s">
        <v>3703</v>
      </c>
      <c r="L329" s="258" t="e">
        <f>VLOOKUP(A329,#REF!,3,0)</f>
        <v>#REF!</v>
      </c>
      <c r="M329" s="266">
        <f t="shared" si="2"/>
        <v>0</v>
      </c>
    </row>
    <row r="330" spans="1:13">
      <c r="A330" s="246" t="s">
        <v>1532</v>
      </c>
      <c r="B330" s="236" t="s">
        <v>158</v>
      </c>
      <c r="C330" s="246" t="s">
        <v>1533</v>
      </c>
      <c r="D330" s="247"/>
      <c r="E330" s="248" t="s">
        <v>3704</v>
      </c>
      <c r="F330" s="249"/>
      <c r="G330" s="248">
        <v>0</v>
      </c>
      <c r="H330" s="249"/>
      <c r="I330" s="248">
        <v>0</v>
      </c>
      <c r="J330" s="249"/>
      <c r="K330" s="248" t="s">
        <v>3704</v>
      </c>
      <c r="L330" s="258" t="e">
        <f>VLOOKUP(A330,#REF!,3,0)</f>
        <v>#REF!</v>
      </c>
      <c r="M330" s="266">
        <f t="shared" si="2"/>
        <v>0</v>
      </c>
    </row>
    <row r="331" spans="1:13">
      <c r="A331" s="246" t="s">
        <v>1535</v>
      </c>
      <c r="B331" s="236" t="s">
        <v>158</v>
      </c>
      <c r="C331" s="246" t="s">
        <v>1536</v>
      </c>
      <c r="D331" s="247"/>
      <c r="E331" s="248" t="s">
        <v>3470</v>
      </c>
      <c r="F331" s="249"/>
      <c r="G331" s="248">
        <v>0</v>
      </c>
      <c r="H331" s="249"/>
      <c r="I331" s="248">
        <v>0</v>
      </c>
      <c r="J331" s="249"/>
      <c r="K331" s="248" t="s">
        <v>3470</v>
      </c>
      <c r="L331" s="294" t="s">
        <v>156</v>
      </c>
      <c r="M331" s="266">
        <f t="shared" ref="M331:M394" si="3">G331-I331</f>
        <v>0</v>
      </c>
    </row>
    <row r="332" spans="1:13">
      <c r="A332" s="250"/>
      <c r="B332" s="236" t="s">
        <v>158</v>
      </c>
      <c r="C332" s="250" t="s">
        <v>158</v>
      </c>
      <c r="D332" s="251"/>
      <c r="E332" s="251"/>
      <c r="F332" s="251"/>
      <c r="G332" s="251"/>
      <c r="H332" s="251"/>
      <c r="I332" s="251"/>
      <c r="J332" s="251"/>
      <c r="K332" s="251"/>
      <c r="L332" s="258"/>
      <c r="M332" s="266">
        <f t="shared" si="3"/>
        <v>0</v>
      </c>
    </row>
    <row r="333" spans="1:13">
      <c r="A333" s="242" t="s">
        <v>1542</v>
      </c>
      <c r="B333" s="236" t="s">
        <v>158</v>
      </c>
      <c r="C333" s="242" t="s">
        <v>1543</v>
      </c>
      <c r="D333" s="243"/>
      <c r="E333" s="244" t="s">
        <v>3705</v>
      </c>
      <c r="F333" s="245"/>
      <c r="G333" s="261">
        <v>2422.58</v>
      </c>
      <c r="H333" s="245"/>
      <c r="I333" s="244">
        <v>0</v>
      </c>
      <c r="J333" s="245"/>
      <c r="K333" s="244" t="s">
        <v>3950</v>
      </c>
      <c r="L333" s="258" t="e">
        <f>VLOOKUP(A333,#REF!,3,0)</f>
        <v>#REF!</v>
      </c>
      <c r="M333" s="266">
        <f t="shared" si="3"/>
        <v>2422.58</v>
      </c>
    </row>
    <row r="334" spans="1:13">
      <c r="A334" s="242" t="s">
        <v>1547</v>
      </c>
      <c r="B334" s="236" t="s">
        <v>158</v>
      </c>
      <c r="C334" s="242" t="s">
        <v>1543</v>
      </c>
      <c r="D334" s="243"/>
      <c r="E334" s="244" t="s">
        <v>3705</v>
      </c>
      <c r="F334" s="245"/>
      <c r="G334" s="261">
        <v>2422.58</v>
      </c>
      <c r="H334" s="245"/>
      <c r="I334" s="244">
        <v>0</v>
      </c>
      <c r="J334" s="245"/>
      <c r="K334" s="244" t="s">
        <v>3950</v>
      </c>
      <c r="L334" s="258" t="e">
        <f>VLOOKUP(A334,#REF!,3,0)</f>
        <v>#REF!</v>
      </c>
      <c r="M334" s="266">
        <f t="shared" si="3"/>
        <v>2422.58</v>
      </c>
    </row>
    <row r="335" spans="1:13">
      <c r="A335" s="242" t="s">
        <v>1548</v>
      </c>
      <c r="B335" s="236" t="s">
        <v>158</v>
      </c>
      <c r="C335" s="242" t="s">
        <v>1543</v>
      </c>
      <c r="D335" s="243"/>
      <c r="E335" s="244" t="s">
        <v>3705</v>
      </c>
      <c r="F335" s="245"/>
      <c r="G335" s="261">
        <v>2422.58</v>
      </c>
      <c r="H335" s="245"/>
      <c r="I335" s="244">
        <v>0</v>
      </c>
      <c r="J335" s="245"/>
      <c r="K335" s="244" t="s">
        <v>3950</v>
      </c>
      <c r="L335" s="258" t="e">
        <f>VLOOKUP(A335,#REF!,3,0)</f>
        <v>#REF!</v>
      </c>
      <c r="M335" s="266">
        <f t="shared" si="3"/>
        <v>2422.58</v>
      </c>
    </row>
    <row r="336" spans="1:13">
      <c r="A336" s="242" t="s">
        <v>1549</v>
      </c>
      <c r="B336" s="236" t="s">
        <v>158</v>
      </c>
      <c r="C336" s="242" t="s">
        <v>1550</v>
      </c>
      <c r="D336" s="243"/>
      <c r="E336" s="244" t="s">
        <v>3706</v>
      </c>
      <c r="F336" s="245"/>
      <c r="G336" s="261">
        <v>2200</v>
      </c>
      <c r="H336" s="245"/>
      <c r="I336" s="244">
        <v>0</v>
      </c>
      <c r="J336" s="245"/>
      <c r="K336" s="244" t="s">
        <v>3951</v>
      </c>
      <c r="L336" s="258" t="e">
        <f>VLOOKUP(A336,#REF!,3,0)</f>
        <v>#REF!</v>
      </c>
      <c r="M336" s="266">
        <f t="shared" si="3"/>
        <v>2200</v>
      </c>
    </row>
    <row r="337" spans="1:13">
      <c r="A337" s="246" t="s">
        <v>1553</v>
      </c>
      <c r="B337" s="236" t="s">
        <v>158</v>
      </c>
      <c r="C337" s="246" t="s">
        <v>1554</v>
      </c>
      <c r="D337" s="247"/>
      <c r="E337" s="248" t="s">
        <v>3707</v>
      </c>
      <c r="F337" s="249"/>
      <c r="G337" s="262">
        <v>2200</v>
      </c>
      <c r="H337" s="249"/>
      <c r="I337" s="248">
        <v>0</v>
      </c>
      <c r="J337" s="249"/>
      <c r="K337" s="248" t="s">
        <v>3952</v>
      </c>
      <c r="L337" s="258" t="e">
        <f>VLOOKUP(A337,#REF!,3,0)</f>
        <v>#REF!</v>
      </c>
      <c r="M337" s="266">
        <f t="shared" si="3"/>
        <v>2200</v>
      </c>
    </row>
    <row r="338" spans="1:13">
      <c r="A338" s="246" t="s">
        <v>3708</v>
      </c>
      <c r="B338" s="236" t="s">
        <v>158</v>
      </c>
      <c r="C338" s="246" t="s">
        <v>3709</v>
      </c>
      <c r="D338" s="247"/>
      <c r="E338" s="248" t="s">
        <v>3710</v>
      </c>
      <c r="F338" s="249"/>
      <c r="G338" s="248">
        <v>0</v>
      </c>
      <c r="H338" s="249"/>
      <c r="I338" s="248">
        <v>0</v>
      </c>
      <c r="J338" s="249"/>
      <c r="K338" s="248" t="s">
        <v>3710</v>
      </c>
      <c r="L338" s="258" t="e">
        <f>VLOOKUP(A338,#REF!,3,0)</f>
        <v>#REF!</v>
      </c>
      <c r="M338" s="266">
        <f t="shared" si="3"/>
        <v>0</v>
      </c>
    </row>
    <row r="339" spans="1:13">
      <c r="A339" s="250"/>
      <c r="B339" s="236" t="s">
        <v>158</v>
      </c>
      <c r="C339" s="250" t="s">
        <v>158</v>
      </c>
      <c r="D339" s="251"/>
      <c r="E339" s="251"/>
      <c r="F339" s="251"/>
      <c r="G339" s="251"/>
      <c r="H339" s="251"/>
      <c r="I339" s="251"/>
      <c r="J339" s="251"/>
      <c r="K339" s="251"/>
      <c r="L339" s="258"/>
      <c r="M339" s="266">
        <f t="shared" si="3"/>
        <v>0</v>
      </c>
    </row>
    <row r="340" spans="1:13">
      <c r="A340" s="242" t="s">
        <v>1555</v>
      </c>
      <c r="B340" s="236" t="s">
        <v>158</v>
      </c>
      <c r="C340" s="242" t="s">
        <v>1556</v>
      </c>
      <c r="D340" s="243"/>
      <c r="E340" s="244" t="s">
        <v>3711</v>
      </c>
      <c r="F340" s="245"/>
      <c r="G340" s="244">
        <v>222.58</v>
      </c>
      <c r="H340" s="245"/>
      <c r="I340" s="244">
        <v>0</v>
      </c>
      <c r="J340" s="245"/>
      <c r="K340" s="244" t="s">
        <v>3953</v>
      </c>
      <c r="L340" s="258" t="e">
        <f>VLOOKUP(A340,#REF!,3,0)</f>
        <v>#REF!</v>
      </c>
      <c r="M340" s="266">
        <f t="shared" si="3"/>
        <v>222.58</v>
      </c>
    </row>
    <row r="341" spans="1:13">
      <c r="A341" s="246" t="s">
        <v>3954</v>
      </c>
      <c r="B341" s="236" t="s">
        <v>158</v>
      </c>
      <c r="C341" s="246" t="s">
        <v>3955</v>
      </c>
      <c r="D341" s="247"/>
      <c r="E341" s="248" t="s">
        <v>290</v>
      </c>
      <c r="F341" s="249"/>
      <c r="G341" s="248">
        <v>222.58</v>
      </c>
      <c r="H341" s="249"/>
      <c r="I341" s="248">
        <v>0</v>
      </c>
      <c r="J341" s="249"/>
      <c r="K341" s="248" t="s">
        <v>3956</v>
      </c>
      <c r="L341" s="258" t="e">
        <f>VLOOKUP(A341,#REF!,3,0)</f>
        <v>#REF!</v>
      </c>
      <c r="M341" s="266">
        <f t="shared" si="3"/>
        <v>222.58</v>
      </c>
    </row>
    <row r="342" spans="1:13">
      <c r="A342" s="246" t="s">
        <v>1558</v>
      </c>
      <c r="B342" s="236" t="s">
        <v>158</v>
      </c>
      <c r="C342" s="246" t="s">
        <v>1559</v>
      </c>
      <c r="D342" s="247"/>
      <c r="E342" s="248" t="s">
        <v>3711</v>
      </c>
      <c r="F342" s="249"/>
      <c r="G342" s="248">
        <v>0</v>
      </c>
      <c r="H342" s="249"/>
      <c r="I342" s="248">
        <v>0</v>
      </c>
      <c r="J342" s="249"/>
      <c r="K342" s="248" t="s">
        <v>3711</v>
      </c>
      <c r="L342" s="258" t="e">
        <f>VLOOKUP(A342,#REF!,3,0)</f>
        <v>#REF!</v>
      </c>
      <c r="M342" s="266">
        <f t="shared" si="3"/>
        <v>0</v>
      </c>
    </row>
    <row r="343" spans="1:13">
      <c r="A343" s="250"/>
      <c r="B343" s="236" t="s">
        <v>158</v>
      </c>
      <c r="C343" s="250" t="s">
        <v>158</v>
      </c>
      <c r="D343" s="251"/>
      <c r="E343" s="251"/>
      <c r="F343" s="251"/>
      <c r="G343" s="251"/>
      <c r="H343" s="251"/>
      <c r="I343" s="251"/>
      <c r="J343" s="251"/>
      <c r="K343" s="251"/>
      <c r="L343" s="258"/>
      <c r="M343" s="266">
        <f t="shared" si="3"/>
        <v>0</v>
      </c>
    </row>
    <row r="344" spans="1:13">
      <c r="A344" s="242" t="s">
        <v>1560</v>
      </c>
      <c r="B344" s="236" t="s">
        <v>158</v>
      </c>
      <c r="C344" s="242" t="s">
        <v>3474</v>
      </c>
      <c r="D344" s="243"/>
      <c r="E344" s="244" t="s">
        <v>3712</v>
      </c>
      <c r="F344" s="245"/>
      <c r="G344" s="261">
        <v>2911.69</v>
      </c>
      <c r="H344" s="245"/>
      <c r="I344" s="261">
        <v>156069.59</v>
      </c>
      <c r="J344" s="245"/>
      <c r="K344" s="244" t="s">
        <v>3957</v>
      </c>
      <c r="L344" s="258" t="e">
        <f>VLOOKUP(A344,#REF!,3,0)</f>
        <v>#REF!</v>
      </c>
      <c r="M344" s="266">
        <f t="shared" si="3"/>
        <v>-153157.9</v>
      </c>
    </row>
    <row r="345" spans="1:13">
      <c r="A345" s="242" t="s">
        <v>1566</v>
      </c>
      <c r="B345" s="236" t="s">
        <v>158</v>
      </c>
      <c r="C345" s="242" t="s">
        <v>3474</v>
      </c>
      <c r="D345" s="243"/>
      <c r="E345" s="244" t="s">
        <v>3712</v>
      </c>
      <c r="F345" s="245"/>
      <c r="G345" s="261">
        <v>2911.69</v>
      </c>
      <c r="H345" s="245"/>
      <c r="I345" s="261">
        <v>156069.59</v>
      </c>
      <c r="J345" s="245"/>
      <c r="K345" s="244" t="s">
        <v>3957</v>
      </c>
      <c r="L345" s="258" t="e">
        <f>VLOOKUP(A345,#REF!,3,0)</f>
        <v>#REF!</v>
      </c>
      <c r="M345" s="266">
        <f t="shared" si="3"/>
        <v>-153157.9</v>
      </c>
    </row>
    <row r="346" spans="1:13">
      <c r="A346" s="242" t="s">
        <v>1567</v>
      </c>
      <c r="B346" s="236" t="s">
        <v>158</v>
      </c>
      <c r="C346" s="242" t="s">
        <v>3474</v>
      </c>
      <c r="D346" s="243"/>
      <c r="E346" s="244" t="s">
        <v>3713</v>
      </c>
      <c r="F346" s="245"/>
      <c r="G346" s="261">
        <v>2873.7</v>
      </c>
      <c r="H346" s="245"/>
      <c r="I346" s="261">
        <v>156069.59</v>
      </c>
      <c r="J346" s="245"/>
      <c r="K346" s="244" t="s">
        <v>3958</v>
      </c>
      <c r="L346" s="258" t="e">
        <f>VLOOKUP(A346,#REF!,3,0)</f>
        <v>#REF!</v>
      </c>
      <c r="M346" s="266">
        <f t="shared" si="3"/>
        <v>-153195.88999999998</v>
      </c>
    </row>
    <row r="347" spans="1:13">
      <c r="A347" s="242" t="s">
        <v>1571</v>
      </c>
      <c r="B347" s="236" t="s">
        <v>158</v>
      </c>
      <c r="C347" s="242" t="s">
        <v>3474</v>
      </c>
      <c r="D347" s="243"/>
      <c r="E347" s="244" t="s">
        <v>3713</v>
      </c>
      <c r="F347" s="245"/>
      <c r="G347" s="261">
        <v>2873.7</v>
      </c>
      <c r="H347" s="245"/>
      <c r="I347" s="261">
        <v>156069.59</v>
      </c>
      <c r="J347" s="245"/>
      <c r="K347" s="244" t="s">
        <v>3958</v>
      </c>
      <c r="L347" s="258" t="e">
        <f>VLOOKUP(A347,#REF!,3,0)</f>
        <v>#REF!</v>
      </c>
      <c r="M347" s="266">
        <f t="shared" si="3"/>
        <v>-153195.88999999998</v>
      </c>
    </row>
    <row r="348" spans="1:13">
      <c r="A348" s="246" t="s">
        <v>1586</v>
      </c>
      <c r="B348" s="236" t="s">
        <v>158</v>
      </c>
      <c r="C348" s="246" t="s">
        <v>1587</v>
      </c>
      <c r="D348" s="247"/>
      <c r="E348" s="248" t="s">
        <v>3477</v>
      </c>
      <c r="F348" s="249"/>
      <c r="G348" s="248">
        <v>0</v>
      </c>
      <c r="H348" s="249"/>
      <c r="I348" s="248">
        <v>0</v>
      </c>
      <c r="J348" s="249"/>
      <c r="K348" s="248" t="s">
        <v>3477</v>
      </c>
      <c r="L348" s="258" t="e">
        <f>VLOOKUP(A348,#REF!,3,0)</f>
        <v>#REF!</v>
      </c>
      <c r="M348" s="266">
        <f t="shared" si="3"/>
        <v>0</v>
      </c>
    </row>
    <row r="349" spans="1:13">
      <c r="A349" s="246" t="s">
        <v>1599</v>
      </c>
      <c r="B349" s="236" t="s">
        <v>158</v>
      </c>
      <c r="C349" s="246" t="s">
        <v>1600</v>
      </c>
      <c r="D349" s="247"/>
      <c r="E349" s="248" t="s">
        <v>3714</v>
      </c>
      <c r="F349" s="249"/>
      <c r="G349" s="248">
        <v>0</v>
      </c>
      <c r="H349" s="249"/>
      <c r="I349" s="248">
        <v>0</v>
      </c>
      <c r="J349" s="249"/>
      <c r="K349" s="248" t="s">
        <v>3714</v>
      </c>
      <c r="L349" s="258" t="e">
        <f>VLOOKUP(A349,#REF!,3,0)</f>
        <v>#REF!</v>
      </c>
      <c r="M349" s="266">
        <f t="shared" si="3"/>
        <v>0</v>
      </c>
    </row>
    <row r="350" spans="1:13">
      <c r="A350" s="246" t="s">
        <v>1930</v>
      </c>
      <c r="B350" s="236" t="s">
        <v>158</v>
      </c>
      <c r="C350" s="246" t="s">
        <v>1931</v>
      </c>
      <c r="D350" s="247"/>
      <c r="E350" s="248" t="s">
        <v>3715</v>
      </c>
      <c r="F350" s="249"/>
      <c r="G350" s="248">
        <v>223.7</v>
      </c>
      <c r="H350" s="249"/>
      <c r="I350" s="248">
        <v>0</v>
      </c>
      <c r="J350" s="249"/>
      <c r="K350" s="248" t="s">
        <v>3959</v>
      </c>
      <c r="L350" s="258" t="e">
        <f>VLOOKUP(A350,#REF!,3,0)</f>
        <v>#REF!</v>
      </c>
      <c r="M350" s="266">
        <f t="shared" si="3"/>
        <v>223.7</v>
      </c>
    </row>
    <row r="351" spans="1:13">
      <c r="A351" s="238" t="s">
        <v>257</v>
      </c>
      <c r="B351" s="238" t="s">
        <v>258</v>
      </c>
      <c r="C351" s="239"/>
      <c r="D351" s="239"/>
      <c r="E351" s="240" t="s">
        <v>259</v>
      </c>
      <c r="F351" s="241"/>
      <c r="G351" s="240" t="s">
        <v>260</v>
      </c>
      <c r="H351" s="241"/>
      <c r="I351" s="240" t="s">
        <v>261</v>
      </c>
      <c r="J351" s="241"/>
      <c r="K351" s="240" t="s">
        <v>262</v>
      </c>
      <c r="L351" s="258" t="e">
        <f>VLOOKUP(A351,#REF!,3,0)</f>
        <v>#REF!</v>
      </c>
      <c r="M351" s="266" t="e">
        <f t="shared" si="3"/>
        <v>#VALUE!</v>
      </c>
    </row>
    <row r="352" spans="1:13">
      <c r="A352" s="246" t="s">
        <v>1607</v>
      </c>
      <c r="B352" s="236" t="s">
        <v>158</v>
      </c>
      <c r="C352" s="246" t="s">
        <v>1608</v>
      </c>
      <c r="D352" s="247"/>
      <c r="E352" s="248" t="s">
        <v>3716</v>
      </c>
      <c r="F352" s="249"/>
      <c r="G352" s="248">
        <v>0</v>
      </c>
      <c r="H352" s="249"/>
      <c r="I352" s="262">
        <v>50000</v>
      </c>
      <c r="J352" s="249"/>
      <c r="K352" s="248" t="s">
        <v>290</v>
      </c>
      <c r="L352" s="258" t="e">
        <f>VLOOKUP(A352,#REF!,3,0)</f>
        <v>#REF!</v>
      </c>
      <c r="M352" s="266">
        <f t="shared" si="3"/>
        <v>-50000</v>
      </c>
    </row>
    <row r="353" spans="1:13">
      <c r="A353" s="246" t="s">
        <v>1610</v>
      </c>
      <c r="B353" s="236" t="s">
        <v>158</v>
      </c>
      <c r="C353" s="246" t="s">
        <v>1611</v>
      </c>
      <c r="D353" s="247"/>
      <c r="E353" s="248" t="s">
        <v>3717</v>
      </c>
      <c r="F353" s="249"/>
      <c r="G353" s="248">
        <v>0</v>
      </c>
      <c r="H353" s="249"/>
      <c r="I353" s="262">
        <v>65000</v>
      </c>
      <c r="J353" s="249"/>
      <c r="K353" s="248" t="s">
        <v>290</v>
      </c>
      <c r="L353" s="258" t="e">
        <f>VLOOKUP(A353,#REF!,3,0)</f>
        <v>#REF!</v>
      </c>
      <c r="M353" s="266">
        <f t="shared" si="3"/>
        <v>-65000</v>
      </c>
    </row>
    <row r="354" spans="1:13">
      <c r="A354" s="246" t="s">
        <v>1627</v>
      </c>
      <c r="B354" s="236" t="s">
        <v>158</v>
      </c>
      <c r="C354" s="246" t="s">
        <v>1628</v>
      </c>
      <c r="D354" s="247"/>
      <c r="E354" s="248" t="s">
        <v>3718</v>
      </c>
      <c r="F354" s="249"/>
      <c r="G354" s="248">
        <v>0</v>
      </c>
      <c r="H354" s="249"/>
      <c r="I354" s="248">
        <v>500.04</v>
      </c>
      <c r="J354" s="249"/>
      <c r="K354" s="248" t="s">
        <v>290</v>
      </c>
      <c r="L354" s="258" t="e">
        <f>VLOOKUP(A354,#REF!,3,0)</f>
        <v>#REF!</v>
      </c>
      <c r="M354" s="266">
        <f t="shared" si="3"/>
        <v>-500.04</v>
      </c>
    </row>
    <row r="355" spans="1:13">
      <c r="A355" s="246" t="s">
        <v>1635</v>
      </c>
      <c r="B355" s="236" t="s">
        <v>158</v>
      </c>
      <c r="C355" s="246" t="s">
        <v>1636</v>
      </c>
      <c r="D355" s="247"/>
      <c r="E355" s="248" t="s">
        <v>3719</v>
      </c>
      <c r="F355" s="249"/>
      <c r="G355" s="248">
        <v>0</v>
      </c>
      <c r="H355" s="249"/>
      <c r="I355" s="248">
        <v>0</v>
      </c>
      <c r="J355" s="249"/>
      <c r="K355" s="248" t="s">
        <v>3719</v>
      </c>
      <c r="L355" s="258" t="e">
        <f>VLOOKUP(A355,#REF!,3,0)</f>
        <v>#REF!</v>
      </c>
      <c r="M355" s="266">
        <f t="shared" si="3"/>
        <v>0</v>
      </c>
    </row>
    <row r="356" spans="1:13">
      <c r="A356" s="246" t="s">
        <v>1643</v>
      </c>
      <c r="B356" s="236" t="s">
        <v>158</v>
      </c>
      <c r="C356" s="246" t="s">
        <v>1644</v>
      </c>
      <c r="D356" s="247"/>
      <c r="E356" s="248" t="s">
        <v>3478</v>
      </c>
      <c r="F356" s="249"/>
      <c r="G356" s="248">
        <v>0</v>
      </c>
      <c r="H356" s="249"/>
      <c r="I356" s="248">
        <v>0</v>
      </c>
      <c r="J356" s="249"/>
      <c r="K356" s="248" t="s">
        <v>3478</v>
      </c>
      <c r="L356" s="258" t="e">
        <f>VLOOKUP(A356,#REF!,3,0)</f>
        <v>#REF!</v>
      </c>
      <c r="M356" s="266">
        <f t="shared" si="3"/>
        <v>0</v>
      </c>
    </row>
    <row r="357" spans="1:13">
      <c r="A357" s="246" t="s">
        <v>1652</v>
      </c>
      <c r="B357" s="236" t="s">
        <v>158</v>
      </c>
      <c r="C357" s="246" t="s">
        <v>1653</v>
      </c>
      <c r="D357" s="247"/>
      <c r="E357" s="248" t="s">
        <v>2418</v>
      </c>
      <c r="F357" s="249"/>
      <c r="G357" s="248">
        <v>0</v>
      </c>
      <c r="H357" s="249"/>
      <c r="I357" s="248">
        <v>0</v>
      </c>
      <c r="J357" s="249"/>
      <c r="K357" s="248" t="s">
        <v>2418</v>
      </c>
      <c r="L357" s="258" t="e">
        <f>VLOOKUP(A357,#REF!,3,0)</f>
        <v>#REF!</v>
      </c>
      <c r="M357" s="266">
        <f t="shared" si="3"/>
        <v>0</v>
      </c>
    </row>
    <row r="358" spans="1:13">
      <c r="A358" s="246" t="s">
        <v>1657</v>
      </c>
      <c r="B358" s="236" t="s">
        <v>158</v>
      </c>
      <c r="C358" s="246" t="s">
        <v>1658</v>
      </c>
      <c r="D358" s="247"/>
      <c r="E358" s="248" t="s">
        <v>3720</v>
      </c>
      <c r="F358" s="249"/>
      <c r="G358" s="248">
        <v>0</v>
      </c>
      <c r="H358" s="249"/>
      <c r="I358" s="248">
        <v>0</v>
      </c>
      <c r="J358" s="249"/>
      <c r="K358" s="248" t="s">
        <v>3720</v>
      </c>
      <c r="L358" s="258" t="e">
        <f>VLOOKUP(A358,#REF!,3,0)</f>
        <v>#REF!</v>
      </c>
      <c r="M358" s="266">
        <f t="shared" si="3"/>
        <v>0</v>
      </c>
    </row>
    <row r="359" spans="1:13">
      <c r="A359" s="246" t="s">
        <v>3721</v>
      </c>
      <c r="B359" s="236" t="s">
        <v>158</v>
      </c>
      <c r="C359" s="246" t="s">
        <v>3722</v>
      </c>
      <c r="D359" s="247"/>
      <c r="E359" s="248" t="s">
        <v>3723</v>
      </c>
      <c r="F359" s="249"/>
      <c r="G359" s="248">
        <v>0</v>
      </c>
      <c r="H359" s="249"/>
      <c r="I359" s="248">
        <v>0</v>
      </c>
      <c r="J359" s="249"/>
      <c r="K359" s="248" t="s">
        <v>3723</v>
      </c>
      <c r="L359" s="258" t="e">
        <f>VLOOKUP(A359,#REF!,3,0)</f>
        <v>#REF!</v>
      </c>
      <c r="M359" s="266">
        <f t="shared" si="3"/>
        <v>0</v>
      </c>
    </row>
    <row r="360" spans="1:13">
      <c r="A360" s="246" t="s">
        <v>1677</v>
      </c>
      <c r="B360" s="236" t="s">
        <v>158</v>
      </c>
      <c r="C360" s="246" t="s">
        <v>1678</v>
      </c>
      <c r="D360" s="247"/>
      <c r="E360" s="248" t="s">
        <v>3724</v>
      </c>
      <c r="F360" s="249"/>
      <c r="G360" s="248">
        <v>0</v>
      </c>
      <c r="H360" s="249"/>
      <c r="I360" s="262">
        <v>2439.9</v>
      </c>
      <c r="J360" s="249"/>
      <c r="K360" s="248" t="s">
        <v>290</v>
      </c>
      <c r="L360" s="258" t="e">
        <f>VLOOKUP(A360,#REF!,3,0)</f>
        <v>#REF!</v>
      </c>
      <c r="M360" s="266">
        <f t="shared" si="3"/>
        <v>-2439.9</v>
      </c>
    </row>
    <row r="361" spans="1:13">
      <c r="A361" s="246" t="s">
        <v>1690</v>
      </c>
      <c r="B361" s="236" t="s">
        <v>158</v>
      </c>
      <c r="C361" s="246" t="s">
        <v>1691</v>
      </c>
      <c r="D361" s="247"/>
      <c r="E361" s="248" t="s">
        <v>3725</v>
      </c>
      <c r="F361" s="249"/>
      <c r="G361" s="262">
        <v>2650</v>
      </c>
      <c r="H361" s="249"/>
      <c r="I361" s="248">
        <v>0</v>
      </c>
      <c r="J361" s="249"/>
      <c r="K361" s="248" t="s">
        <v>3960</v>
      </c>
      <c r="L361" s="258" t="e">
        <f>VLOOKUP(A361,#REF!,3,0)</f>
        <v>#REF!</v>
      </c>
      <c r="M361" s="266">
        <f t="shared" si="3"/>
        <v>2650</v>
      </c>
    </row>
    <row r="362" spans="1:13">
      <c r="A362" s="246" t="s">
        <v>1699</v>
      </c>
      <c r="B362" s="236" t="s">
        <v>158</v>
      </c>
      <c r="C362" s="246" t="s">
        <v>1700</v>
      </c>
      <c r="D362" s="247"/>
      <c r="E362" s="248" t="s">
        <v>3480</v>
      </c>
      <c r="F362" s="249"/>
      <c r="G362" s="248">
        <v>0</v>
      </c>
      <c r="H362" s="249"/>
      <c r="I362" s="248">
        <v>0</v>
      </c>
      <c r="J362" s="249"/>
      <c r="K362" s="248" t="s">
        <v>3480</v>
      </c>
      <c r="L362" s="258" t="e">
        <f>VLOOKUP(A362,#REF!,3,0)</f>
        <v>#REF!</v>
      </c>
      <c r="M362" s="266">
        <f t="shared" si="3"/>
        <v>0</v>
      </c>
    </row>
    <row r="363" spans="1:13">
      <c r="A363" s="246" t="s">
        <v>3481</v>
      </c>
      <c r="B363" s="236" t="s">
        <v>158</v>
      </c>
      <c r="C363" s="246" t="s">
        <v>1491</v>
      </c>
      <c r="D363" s="247"/>
      <c r="E363" s="248" t="s">
        <v>3482</v>
      </c>
      <c r="F363" s="249"/>
      <c r="G363" s="248">
        <v>0</v>
      </c>
      <c r="H363" s="249"/>
      <c r="I363" s="248">
        <v>0</v>
      </c>
      <c r="J363" s="249"/>
      <c r="K363" s="248" t="s">
        <v>3482</v>
      </c>
      <c r="L363" s="258" t="e">
        <f>VLOOKUP(A363,#REF!,3,0)</f>
        <v>#REF!</v>
      </c>
      <c r="M363" s="266">
        <f t="shared" si="3"/>
        <v>0</v>
      </c>
    </row>
    <row r="364" spans="1:13">
      <c r="A364" s="246" t="s">
        <v>3726</v>
      </c>
      <c r="B364" s="236" t="s">
        <v>158</v>
      </c>
      <c r="C364" s="246" t="s">
        <v>3727</v>
      </c>
      <c r="D364" s="247"/>
      <c r="E364" s="248" t="s">
        <v>3728</v>
      </c>
      <c r="F364" s="249"/>
      <c r="G364" s="248">
        <v>0</v>
      </c>
      <c r="H364" s="249"/>
      <c r="I364" s="262">
        <v>35000</v>
      </c>
      <c r="J364" s="249"/>
      <c r="K364" s="248" t="s">
        <v>290</v>
      </c>
      <c r="L364" s="258" t="e">
        <f>VLOOKUP(A364,#REF!,3,0)</f>
        <v>#REF!</v>
      </c>
      <c r="M364" s="266">
        <f t="shared" si="3"/>
        <v>-35000</v>
      </c>
    </row>
    <row r="365" spans="1:13">
      <c r="A365" s="246" t="s">
        <v>3483</v>
      </c>
      <c r="B365" s="236" t="s">
        <v>158</v>
      </c>
      <c r="C365" s="246" t="s">
        <v>3484</v>
      </c>
      <c r="D365" s="247"/>
      <c r="E365" s="248" t="s">
        <v>3485</v>
      </c>
      <c r="F365" s="249"/>
      <c r="G365" s="248">
        <v>0</v>
      </c>
      <c r="H365" s="249"/>
      <c r="I365" s="262">
        <v>3129.65</v>
      </c>
      <c r="J365" s="249"/>
      <c r="K365" s="248" t="s">
        <v>290</v>
      </c>
      <c r="L365" s="258" t="e">
        <f>VLOOKUP(A365,#REF!,3,0)</f>
        <v>#REF!</v>
      </c>
      <c r="M365" s="266">
        <f t="shared" si="3"/>
        <v>-3129.65</v>
      </c>
    </row>
    <row r="366" spans="1:13">
      <c r="A366" s="242"/>
      <c r="B366" s="236" t="s">
        <v>158</v>
      </c>
      <c r="C366" s="242" t="s">
        <v>158</v>
      </c>
      <c r="D366" s="243"/>
      <c r="E366" s="243"/>
      <c r="F366" s="243"/>
      <c r="G366" s="243"/>
      <c r="H366" s="243"/>
      <c r="I366" s="243"/>
      <c r="J366" s="243"/>
      <c r="K366" s="243"/>
      <c r="L366" s="258"/>
      <c r="M366" s="266">
        <f t="shared" si="3"/>
        <v>0</v>
      </c>
    </row>
    <row r="367" spans="1:13">
      <c r="A367" s="242" t="s">
        <v>1713</v>
      </c>
      <c r="B367" s="236" t="s">
        <v>158</v>
      </c>
      <c r="C367" s="242" t="s">
        <v>1714</v>
      </c>
      <c r="D367" s="243"/>
      <c r="E367" s="244" t="s">
        <v>1352</v>
      </c>
      <c r="F367" s="245"/>
      <c r="G367" s="244">
        <v>0</v>
      </c>
      <c r="H367" s="245"/>
      <c r="I367" s="244">
        <v>0</v>
      </c>
      <c r="J367" s="245"/>
      <c r="K367" s="244" t="s">
        <v>1352</v>
      </c>
      <c r="L367" s="258" t="e">
        <f>VLOOKUP(A367,#REF!,3,0)</f>
        <v>#REF!</v>
      </c>
      <c r="M367" s="266">
        <f t="shared" si="3"/>
        <v>0</v>
      </c>
    </row>
    <row r="368" spans="1:13">
      <c r="A368" s="242" t="s">
        <v>1718</v>
      </c>
      <c r="B368" s="236" t="s">
        <v>158</v>
      </c>
      <c r="C368" s="242" t="s">
        <v>1714</v>
      </c>
      <c r="D368" s="243"/>
      <c r="E368" s="244" t="s">
        <v>1352</v>
      </c>
      <c r="F368" s="245"/>
      <c r="G368" s="244">
        <v>0</v>
      </c>
      <c r="H368" s="245"/>
      <c r="I368" s="244">
        <v>0</v>
      </c>
      <c r="J368" s="245"/>
      <c r="K368" s="244" t="s">
        <v>1352</v>
      </c>
      <c r="L368" s="258" t="e">
        <f>VLOOKUP(A368,#REF!,3,0)</f>
        <v>#REF!</v>
      </c>
      <c r="M368" s="266">
        <f t="shared" si="3"/>
        <v>0</v>
      </c>
    </row>
    <row r="369" spans="1:13">
      <c r="A369" s="246" t="s">
        <v>1934</v>
      </c>
      <c r="B369" s="236" t="s">
        <v>158</v>
      </c>
      <c r="C369" s="246" t="s">
        <v>1708</v>
      </c>
      <c r="D369" s="247"/>
      <c r="E369" s="248" t="s">
        <v>1352</v>
      </c>
      <c r="F369" s="249"/>
      <c r="G369" s="248">
        <v>0</v>
      </c>
      <c r="H369" s="249"/>
      <c r="I369" s="248">
        <v>0</v>
      </c>
      <c r="J369" s="249"/>
      <c r="K369" s="248" t="s">
        <v>1352</v>
      </c>
      <c r="L369" s="258" t="e">
        <f>VLOOKUP(A369,#REF!,3,0)</f>
        <v>#REF!</v>
      </c>
      <c r="M369" s="266">
        <f t="shared" si="3"/>
        <v>0</v>
      </c>
    </row>
    <row r="370" spans="1:13">
      <c r="A370" s="250"/>
      <c r="B370" s="236" t="s">
        <v>158</v>
      </c>
      <c r="C370" s="250" t="s">
        <v>158</v>
      </c>
      <c r="D370" s="251"/>
      <c r="E370" s="251"/>
      <c r="F370" s="251"/>
      <c r="G370" s="251"/>
      <c r="H370" s="251"/>
      <c r="I370" s="251"/>
      <c r="J370" s="251"/>
      <c r="K370" s="251"/>
      <c r="L370" s="258"/>
      <c r="M370" s="266">
        <f t="shared" si="3"/>
        <v>0</v>
      </c>
    </row>
    <row r="371" spans="1:13">
      <c r="A371" s="242" t="s">
        <v>1726</v>
      </c>
      <c r="B371" s="236" t="s">
        <v>158</v>
      </c>
      <c r="C371" s="242" t="s">
        <v>1727</v>
      </c>
      <c r="D371" s="243"/>
      <c r="E371" s="244" t="s">
        <v>3729</v>
      </c>
      <c r="F371" s="245"/>
      <c r="G371" s="244">
        <v>37.99</v>
      </c>
      <c r="H371" s="245"/>
      <c r="I371" s="244">
        <v>0</v>
      </c>
      <c r="J371" s="245"/>
      <c r="K371" s="244" t="s">
        <v>3961</v>
      </c>
      <c r="L371" s="258" t="e">
        <f>VLOOKUP(A371,#REF!,3,0)</f>
        <v>#REF!</v>
      </c>
      <c r="M371" s="266">
        <f t="shared" si="3"/>
        <v>37.99</v>
      </c>
    </row>
    <row r="372" spans="1:13">
      <c r="A372" s="242" t="s">
        <v>1731</v>
      </c>
      <c r="B372" s="236" t="s">
        <v>158</v>
      </c>
      <c r="C372" s="242" t="s">
        <v>1727</v>
      </c>
      <c r="D372" s="243"/>
      <c r="E372" s="244" t="s">
        <v>3729</v>
      </c>
      <c r="F372" s="245"/>
      <c r="G372" s="244">
        <v>37.99</v>
      </c>
      <c r="H372" s="245"/>
      <c r="I372" s="244">
        <v>0</v>
      </c>
      <c r="J372" s="245"/>
      <c r="K372" s="244" t="s">
        <v>3961</v>
      </c>
      <c r="L372" s="258" t="e">
        <f>VLOOKUP(A372,#REF!,3,0)</f>
        <v>#REF!</v>
      </c>
      <c r="M372" s="266">
        <f t="shared" si="3"/>
        <v>37.99</v>
      </c>
    </row>
    <row r="373" spans="1:13">
      <c r="A373" s="246" t="s">
        <v>1732</v>
      </c>
      <c r="B373" s="236" t="s">
        <v>158</v>
      </c>
      <c r="C373" s="246" t="s">
        <v>1733</v>
      </c>
      <c r="D373" s="247"/>
      <c r="E373" s="248" t="s">
        <v>3730</v>
      </c>
      <c r="F373" s="249"/>
      <c r="G373" s="248">
        <v>17.62</v>
      </c>
      <c r="H373" s="249"/>
      <c r="I373" s="248">
        <v>0</v>
      </c>
      <c r="J373" s="249"/>
      <c r="K373" s="248" t="s">
        <v>3962</v>
      </c>
      <c r="L373" s="258" t="e">
        <f>VLOOKUP(A373,#REF!,3,0)</f>
        <v>#REF!</v>
      </c>
      <c r="M373" s="266">
        <f t="shared" si="3"/>
        <v>17.62</v>
      </c>
    </row>
    <row r="374" spans="1:13">
      <c r="A374" s="246" t="s">
        <v>1737</v>
      </c>
      <c r="B374" s="236" t="s">
        <v>158</v>
      </c>
      <c r="C374" s="246" t="s">
        <v>1738</v>
      </c>
      <c r="D374" s="247"/>
      <c r="E374" s="248" t="s">
        <v>3488</v>
      </c>
      <c r="F374" s="249"/>
      <c r="G374" s="248">
        <v>20.37</v>
      </c>
      <c r="H374" s="249"/>
      <c r="I374" s="248">
        <v>0</v>
      </c>
      <c r="J374" s="249"/>
      <c r="K374" s="248" t="s">
        <v>3963</v>
      </c>
      <c r="L374" s="258" t="e">
        <f>VLOOKUP(A374,#REF!,3,0)</f>
        <v>#REF!</v>
      </c>
      <c r="M374" s="266">
        <f t="shared" si="3"/>
        <v>20.37</v>
      </c>
    </row>
    <row r="375" spans="1:13">
      <c r="A375" s="250"/>
      <c r="B375" s="236" t="s">
        <v>158</v>
      </c>
      <c r="C375" s="250" t="s">
        <v>158</v>
      </c>
      <c r="D375" s="251"/>
      <c r="E375" s="251"/>
      <c r="F375" s="251"/>
      <c r="G375" s="251"/>
      <c r="H375" s="251"/>
      <c r="I375" s="251"/>
      <c r="J375" s="251"/>
      <c r="K375" s="251"/>
      <c r="L375" s="258"/>
      <c r="M375" s="266">
        <f t="shared" si="3"/>
        <v>0</v>
      </c>
    </row>
    <row r="376" spans="1:13">
      <c r="A376" s="242" t="s">
        <v>3489</v>
      </c>
      <c r="B376" s="236" t="s">
        <v>158</v>
      </c>
      <c r="C376" s="242" t="s">
        <v>3490</v>
      </c>
      <c r="D376" s="243"/>
      <c r="E376" s="244" t="s">
        <v>3731</v>
      </c>
      <c r="F376" s="245"/>
      <c r="G376" s="261">
        <v>216985.94</v>
      </c>
      <c r="H376" s="245"/>
      <c r="I376" s="244">
        <v>0</v>
      </c>
      <c r="J376" s="245"/>
      <c r="K376" s="244" t="s">
        <v>3964</v>
      </c>
      <c r="L376" s="258" t="e">
        <f>VLOOKUP(A376,#REF!,3,0)</f>
        <v>#REF!</v>
      </c>
      <c r="M376" s="266">
        <f t="shared" si="3"/>
        <v>216985.94</v>
      </c>
    </row>
    <row r="377" spans="1:13">
      <c r="A377" s="242" t="s">
        <v>3492</v>
      </c>
      <c r="B377" s="236" t="s">
        <v>158</v>
      </c>
      <c r="C377" s="242" t="s">
        <v>3490</v>
      </c>
      <c r="D377" s="243"/>
      <c r="E377" s="244" t="s">
        <v>3731</v>
      </c>
      <c r="F377" s="245"/>
      <c r="G377" s="261">
        <v>216985.94</v>
      </c>
      <c r="H377" s="245"/>
      <c r="I377" s="244">
        <v>0</v>
      </c>
      <c r="J377" s="245"/>
      <c r="K377" s="244" t="s">
        <v>3964</v>
      </c>
      <c r="L377" s="258" t="e">
        <f>VLOOKUP(A377,#REF!,3,0)</f>
        <v>#REF!</v>
      </c>
      <c r="M377" s="266">
        <f t="shared" si="3"/>
        <v>216985.94</v>
      </c>
    </row>
    <row r="378" spans="1:13">
      <c r="A378" s="242" t="s">
        <v>3965</v>
      </c>
      <c r="B378" s="236" t="s">
        <v>158</v>
      </c>
      <c r="C378" s="242" t="s">
        <v>3490</v>
      </c>
      <c r="D378" s="243"/>
      <c r="E378" s="244" t="s">
        <v>290</v>
      </c>
      <c r="F378" s="245"/>
      <c r="G378" s="261">
        <v>216985.94</v>
      </c>
      <c r="H378" s="245"/>
      <c r="I378" s="244">
        <v>0</v>
      </c>
      <c r="J378" s="245"/>
      <c r="K378" s="244" t="s">
        <v>3966</v>
      </c>
      <c r="L378" s="258" t="e">
        <f>VLOOKUP(A378,#REF!,3,0)</f>
        <v>#REF!</v>
      </c>
      <c r="M378" s="266">
        <f t="shared" si="3"/>
        <v>216985.94</v>
      </c>
    </row>
    <row r="379" spans="1:13">
      <c r="A379" s="242" t="s">
        <v>3967</v>
      </c>
      <c r="B379" s="236" t="s">
        <v>158</v>
      </c>
      <c r="C379" s="242" t="s">
        <v>3490</v>
      </c>
      <c r="D379" s="243"/>
      <c r="E379" s="244" t="s">
        <v>290</v>
      </c>
      <c r="F379" s="245"/>
      <c r="G379" s="261">
        <v>216985.94</v>
      </c>
      <c r="H379" s="245"/>
      <c r="I379" s="244">
        <v>0</v>
      </c>
      <c r="J379" s="245"/>
      <c r="K379" s="244" t="s">
        <v>3966</v>
      </c>
      <c r="L379" s="258" t="e">
        <f>VLOOKUP(A379,#REF!,3,0)</f>
        <v>#REF!</v>
      </c>
      <c r="M379" s="266">
        <f t="shared" si="3"/>
        <v>216985.94</v>
      </c>
    </row>
    <row r="380" spans="1:13">
      <c r="A380" s="246" t="s">
        <v>3968</v>
      </c>
      <c r="B380" s="236" t="s">
        <v>158</v>
      </c>
      <c r="C380" s="246" t="s">
        <v>1628</v>
      </c>
      <c r="D380" s="247"/>
      <c r="E380" s="248" t="s">
        <v>290</v>
      </c>
      <c r="F380" s="249"/>
      <c r="G380" s="248">
        <v>500</v>
      </c>
      <c r="H380" s="249"/>
      <c r="I380" s="248">
        <v>0</v>
      </c>
      <c r="J380" s="249"/>
      <c r="K380" s="248" t="s">
        <v>1626</v>
      </c>
      <c r="L380" s="258" t="e">
        <f>VLOOKUP(A380,#REF!,3,0)</f>
        <v>#REF!</v>
      </c>
      <c r="M380" s="266">
        <f t="shared" si="3"/>
        <v>500</v>
      </c>
    </row>
    <row r="381" spans="1:13">
      <c r="A381" s="246" t="s">
        <v>3969</v>
      </c>
      <c r="B381" s="236" t="s">
        <v>158</v>
      </c>
      <c r="C381" s="246" t="s">
        <v>1708</v>
      </c>
      <c r="D381" s="247"/>
      <c r="E381" s="248" t="s">
        <v>290</v>
      </c>
      <c r="F381" s="249"/>
      <c r="G381" s="262">
        <v>19000</v>
      </c>
      <c r="H381" s="249"/>
      <c r="I381" s="248">
        <v>0</v>
      </c>
      <c r="J381" s="249"/>
      <c r="K381" s="248" t="s">
        <v>3970</v>
      </c>
      <c r="L381" s="258" t="e">
        <f>VLOOKUP(A381,#REF!,3,0)</f>
        <v>#REF!</v>
      </c>
      <c r="M381" s="266">
        <f t="shared" si="3"/>
        <v>19000</v>
      </c>
    </row>
    <row r="382" spans="1:13">
      <c r="A382" s="246" t="s">
        <v>3971</v>
      </c>
      <c r="B382" s="236" t="s">
        <v>158</v>
      </c>
      <c r="C382" s="246" t="s">
        <v>1678</v>
      </c>
      <c r="D382" s="247"/>
      <c r="E382" s="248" t="s">
        <v>290</v>
      </c>
      <c r="F382" s="249"/>
      <c r="G382" s="262">
        <v>2439.9</v>
      </c>
      <c r="H382" s="249"/>
      <c r="I382" s="248">
        <v>0</v>
      </c>
      <c r="J382" s="249"/>
      <c r="K382" s="248" t="s">
        <v>3724</v>
      </c>
      <c r="L382" s="258" t="e">
        <f>VLOOKUP(A382,#REF!,3,0)</f>
        <v>#REF!</v>
      </c>
      <c r="M382" s="266">
        <f t="shared" si="3"/>
        <v>2439.9</v>
      </c>
    </row>
    <row r="383" spans="1:13">
      <c r="A383" s="246" t="s">
        <v>3972</v>
      </c>
      <c r="B383" s="236" t="s">
        <v>158</v>
      </c>
      <c r="C383" s="246" t="s">
        <v>3727</v>
      </c>
      <c r="D383" s="247"/>
      <c r="E383" s="248" t="s">
        <v>290</v>
      </c>
      <c r="F383" s="249"/>
      <c r="G383" s="262">
        <v>35000</v>
      </c>
      <c r="H383" s="249"/>
      <c r="I383" s="248">
        <v>0</v>
      </c>
      <c r="J383" s="249"/>
      <c r="K383" s="248" t="s">
        <v>3728</v>
      </c>
      <c r="L383" s="258" t="e">
        <f>VLOOKUP(A383,#REF!,3,0)</f>
        <v>#REF!</v>
      </c>
      <c r="M383" s="266">
        <f t="shared" si="3"/>
        <v>35000</v>
      </c>
    </row>
    <row r="384" spans="1:13">
      <c r="A384" s="246" t="s">
        <v>3973</v>
      </c>
      <c r="B384" s="236" t="s">
        <v>158</v>
      </c>
      <c r="C384" s="246" t="s">
        <v>1608</v>
      </c>
      <c r="D384" s="247"/>
      <c r="E384" s="248" t="s">
        <v>290</v>
      </c>
      <c r="F384" s="249"/>
      <c r="G384" s="262">
        <v>50000</v>
      </c>
      <c r="H384" s="249"/>
      <c r="I384" s="248">
        <v>0</v>
      </c>
      <c r="J384" s="249"/>
      <c r="K384" s="248" t="s">
        <v>3716</v>
      </c>
      <c r="L384" s="258" t="e">
        <f>VLOOKUP(A384,#REF!,3,0)</f>
        <v>#REF!</v>
      </c>
      <c r="M384" s="266">
        <f t="shared" si="3"/>
        <v>50000</v>
      </c>
    </row>
    <row r="385" spans="1:13">
      <c r="A385" s="246" t="s">
        <v>3974</v>
      </c>
      <c r="B385" s="236" t="s">
        <v>158</v>
      </c>
      <c r="C385" s="246" t="s">
        <v>1636</v>
      </c>
      <c r="D385" s="247"/>
      <c r="E385" s="248" t="s">
        <v>290</v>
      </c>
      <c r="F385" s="249"/>
      <c r="G385" s="248">
        <v>570.15</v>
      </c>
      <c r="H385" s="249"/>
      <c r="I385" s="248">
        <v>0</v>
      </c>
      <c r="J385" s="249"/>
      <c r="K385" s="248" t="s">
        <v>3975</v>
      </c>
      <c r="L385" s="258" t="e">
        <f>VLOOKUP(A385,#REF!,3,0)</f>
        <v>#REF!</v>
      </c>
      <c r="M385" s="266">
        <f t="shared" si="3"/>
        <v>570.15</v>
      </c>
    </row>
    <row r="386" spans="1:13">
      <c r="A386" s="246" t="s">
        <v>3976</v>
      </c>
      <c r="B386" s="236" t="s">
        <v>158</v>
      </c>
      <c r="C386" s="246" t="s">
        <v>1658</v>
      </c>
      <c r="D386" s="247"/>
      <c r="E386" s="248" t="s">
        <v>290</v>
      </c>
      <c r="F386" s="249"/>
      <c r="G386" s="262">
        <v>3146.24</v>
      </c>
      <c r="H386" s="249"/>
      <c r="I386" s="248">
        <v>0</v>
      </c>
      <c r="J386" s="249"/>
      <c r="K386" s="248" t="s">
        <v>3977</v>
      </c>
      <c r="L386" s="258" t="e">
        <f>VLOOKUP(A386,#REF!,3,0)</f>
        <v>#REF!</v>
      </c>
      <c r="M386" s="266">
        <f t="shared" si="3"/>
        <v>3146.24</v>
      </c>
    </row>
    <row r="387" spans="1:13">
      <c r="A387" s="246" t="s">
        <v>3978</v>
      </c>
      <c r="B387" s="236" t="s">
        <v>158</v>
      </c>
      <c r="C387" s="246" t="s">
        <v>3979</v>
      </c>
      <c r="D387" s="247"/>
      <c r="E387" s="248" t="s">
        <v>290</v>
      </c>
      <c r="F387" s="249"/>
      <c r="G387" s="262">
        <v>20000</v>
      </c>
      <c r="H387" s="249"/>
      <c r="I387" s="248">
        <v>0</v>
      </c>
      <c r="J387" s="249"/>
      <c r="K387" s="248" t="s">
        <v>3980</v>
      </c>
      <c r="L387" s="258" t="e">
        <f>VLOOKUP(A387,#REF!,3,0)</f>
        <v>#REF!</v>
      </c>
      <c r="M387" s="266">
        <f t="shared" si="3"/>
        <v>20000</v>
      </c>
    </row>
    <row r="388" spans="1:13">
      <c r="A388" s="246" t="s">
        <v>3981</v>
      </c>
      <c r="B388" s="236" t="s">
        <v>158</v>
      </c>
      <c r="C388" s="246" t="s">
        <v>1650</v>
      </c>
      <c r="D388" s="247"/>
      <c r="E388" s="248" t="s">
        <v>290</v>
      </c>
      <c r="F388" s="249"/>
      <c r="G388" s="262">
        <v>6400</v>
      </c>
      <c r="H388" s="249"/>
      <c r="I388" s="248">
        <v>0</v>
      </c>
      <c r="J388" s="249"/>
      <c r="K388" s="248" t="s">
        <v>3982</v>
      </c>
      <c r="L388" s="258" t="e">
        <f>VLOOKUP(A388,#REF!,3,0)</f>
        <v>#REF!</v>
      </c>
      <c r="M388" s="266">
        <f t="shared" si="3"/>
        <v>6400</v>
      </c>
    </row>
    <row r="389" spans="1:13">
      <c r="A389" s="246" t="s">
        <v>3983</v>
      </c>
      <c r="B389" s="236" t="s">
        <v>158</v>
      </c>
      <c r="C389" s="246" t="s">
        <v>1663</v>
      </c>
      <c r="D389" s="247"/>
      <c r="E389" s="248" t="s">
        <v>290</v>
      </c>
      <c r="F389" s="249"/>
      <c r="G389" s="262">
        <v>4800</v>
      </c>
      <c r="H389" s="249"/>
      <c r="I389" s="248">
        <v>0</v>
      </c>
      <c r="J389" s="249"/>
      <c r="K389" s="248" t="s">
        <v>3984</v>
      </c>
      <c r="L389" s="258" t="e">
        <f>VLOOKUP(A389,#REF!,3,0)</f>
        <v>#REF!</v>
      </c>
      <c r="M389" s="266">
        <f t="shared" si="3"/>
        <v>4800</v>
      </c>
    </row>
    <row r="390" spans="1:13">
      <c r="A390" s="246" t="s">
        <v>3985</v>
      </c>
      <c r="B390" s="236" t="s">
        <v>158</v>
      </c>
      <c r="C390" s="246" t="s">
        <v>3986</v>
      </c>
      <c r="D390" s="247"/>
      <c r="E390" s="248" t="s">
        <v>290</v>
      </c>
      <c r="F390" s="249"/>
      <c r="G390" s="262">
        <v>10000</v>
      </c>
      <c r="H390" s="249"/>
      <c r="I390" s="248">
        <v>0</v>
      </c>
      <c r="J390" s="249"/>
      <c r="K390" s="248" t="s">
        <v>3987</v>
      </c>
      <c r="L390" s="258" t="e">
        <f>VLOOKUP(A390,#REF!,3,0)</f>
        <v>#REF!</v>
      </c>
      <c r="M390" s="266">
        <f t="shared" si="3"/>
        <v>10000</v>
      </c>
    </row>
    <row r="391" spans="1:13">
      <c r="A391" s="246" t="s">
        <v>3988</v>
      </c>
      <c r="B391" s="236" t="s">
        <v>158</v>
      </c>
      <c r="C391" s="246" t="s">
        <v>1614</v>
      </c>
      <c r="D391" s="247"/>
      <c r="E391" s="248" t="s">
        <v>290</v>
      </c>
      <c r="F391" s="249"/>
      <c r="G391" s="262">
        <v>3000</v>
      </c>
      <c r="H391" s="249"/>
      <c r="I391" s="248">
        <v>0</v>
      </c>
      <c r="J391" s="249"/>
      <c r="K391" s="248" t="s">
        <v>1791</v>
      </c>
      <c r="L391" s="258" t="e">
        <f>VLOOKUP(A391,#REF!,3,0)</f>
        <v>#REF!</v>
      </c>
      <c r="M391" s="266">
        <f t="shared" si="3"/>
        <v>3000</v>
      </c>
    </row>
    <row r="392" spans="1:13">
      <c r="A392" s="246" t="s">
        <v>3989</v>
      </c>
      <c r="B392" s="236" t="s">
        <v>158</v>
      </c>
      <c r="C392" s="246" t="s">
        <v>1584</v>
      </c>
      <c r="D392" s="247"/>
      <c r="E392" s="248" t="s">
        <v>290</v>
      </c>
      <c r="F392" s="249"/>
      <c r="G392" s="262">
        <v>59000</v>
      </c>
      <c r="H392" s="249"/>
      <c r="I392" s="248">
        <v>0</v>
      </c>
      <c r="J392" s="249"/>
      <c r="K392" s="248" t="s">
        <v>3990</v>
      </c>
      <c r="L392" s="258" t="e">
        <f>VLOOKUP(A392,#REF!,3,0)</f>
        <v>#REF!</v>
      </c>
      <c r="M392" s="266">
        <f t="shared" si="3"/>
        <v>59000</v>
      </c>
    </row>
    <row r="393" spans="1:13">
      <c r="A393" s="246" t="s">
        <v>3991</v>
      </c>
      <c r="B393" s="236" t="s">
        <v>158</v>
      </c>
      <c r="C393" s="246" t="s">
        <v>3484</v>
      </c>
      <c r="D393" s="247"/>
      <c r="E393" s="248" t="s">
        <v>290</v>
      </c>
      <c r="F393" s="249"/>
      <c r="G393" s="262">
        <v>3129.65</v>
      </c>
      <c r="H393" s="249"/>
      <c r="I393" s="248">
        <v>0</v>
      </c>
      <c r="J393" s="249"/>
      <c r="K393" s="248" t="s">
        <v>3485</v>
      </c>
      <c r="L393" s="258" t="e">
        <f>VLOOKUP(A393,#REF!,3,0)</f>
        <v>#REF!</v>
      </c>
      <c r="M393" s="266">
        <f t="shared" si="3"/>
        <v>3129.65</v>
      </c>
    </row>
    <row r="394" spans="1:13">
      <c r="A394" s="250"/>
      <c r="B394" s="236" t="s">
        <v>158</v>
      </c>
      <c r="C394" s="250" t="s">
        <v>158</v>
      </c>
      <c r="D394" s="251"/>
      <c r="E394" s="251"/>
      <c r="F394" s="251"/>
      <c r="G394" s="251"/>
      <c r="H394" s="251"/>
      <c r="I394" s="251"/>
      <c r="J394" s="251"/>
      <c r="K394" s="251"/>
      <c r="L394" s="258"/>
      <c r="M394" s="266">
        <f t="shared" si="3"/>
        <v>0</v>
      </c>
    </row>
    <row r="395" spans="1:13">
      <c r="A395" s="242" t="s">
        <v>3493</v>
      </c>
      <c r="B395" s="236" t="s">
        <v>158</v>
      </c>
      <c r="C395" s="242" t="s">
        <v>1727</v>
      </c>
      <c r="D395" s="243"/>
      <c r="E395" s="244" t="s">
        <v>3731</v>
      </c>
      <c r="F395" s="245"/>
      <c r="G395" s="244">
        <v>0</v>
      </c>
      <c r="H395" s="245"/>
      <c r="I395" s="244">
        <v>0</v>
      </c>
      <c r="J395" s="245"/>
      <c r="K395" s="244" t="s">
        <v>3731</v>
      </c>
      <c r="L395" s="258" t="e">
        <f>VLOOKUP(A395,#REF!,3,0)</f>
        <v>#REF!</v>
      </c>
      <c r="M395" s="266">
        <f t="shared" ref="M395:M418" si="4">G395-I395</f>
        <v>0</v>
      </c>
    </row>
    <row r="396" spans="1:13">
      <c r="A396" s="242" t="s">
        <v>3494</v>
      </c>
      <c r="B396" s="236" t="s">
        <v>158</v>
      </c>
      <c r="C396" s="242" t="s">
        <v>1727</v>
      </c>
      <c r="D396" s="243"/>
      <c r="E396" s="244" t="s">
        <v>3731</v>
      </c>
      <c r="F396" s="245"/>
      <c r="G396" s="244">
        <v>0</v>
      </c>
      <c r="H396" s="245"/>
      <c r="I396" s="244">
        <v>0</v>
      </c>
      <c r="J396" s="245"/>
      <c r="K396" s="244" t="s">
        <v>3731</v>
      </c>
      <c r="L396" s="258" t="e">
        <f>VLOOKUP(A396,#REF!,3,0)</f>
        <v>#REF!</v>
      </c>
      <c r="M396" s="266">
        <f t="shared" si="4"/>
        <v>0</v>
      </c>
    </row>
    <row r="397" spans="1:13">
      <c r="A397" s="246" t="s">
        <v>3495</v>
      </c>
      <c r="B397" s="236" t="s">
        <v>158</v>
      </c>
      <c r="C397" s="246" t="s">
        <v>1733</v>
      </c>
      <c r="D397" s="247"/>
      <c r="E397" s="248" t="s">
        <v>3731</v>
      </c>
      <c r="F397" s="249"/>
      <c r="G397" s="248">
        <v>0</v>
      </c>
      <c r="H397" s="249"/>
      <c r="I397" s="248">
        <v>0</v>
      </c>
      <c r="J397" s="249"/>
      <c r="K397" s="248" t="s">
        <v>3731</v>
      </c>
      <c r="L397" s="258" t="e">
        <f>VLOOKUP(A397,#REF!,3,0)</f>
        <v>#REF!</v>
      </c>
      <c r="M397" s="266">
        <f t="shared" si="4"/>
        <v>0</v>
      </c>
    </row>
    <row r="398" spans="1:13">
      <c r="A398" s="250"/>
      <c r="B398" s="236" t="s">
        <v>158</v>
      </c>
      <c r="C398" s="250" t="s">
        <v>158</v>
      </c>
      <c r="D398" s="251"/>
      <c r="E398" s="251"/>
      <c r="F398" s="251"/>
      <c r="G398" s="251"/>
      <c r="H398" s="251"/>
      <c r="I398" s="251"/>
      <c r="J398" s="251"/>
      <c r="K398" s="251"/>
      <c r="L398" s="258"/>
      <c r="M398" s="266">
        <f t="shared" si="4"/>
        <v>0</v>
      </c>
    </row>
    <row r="399" spans="1:13">
      <c r="A399" s="242" t="s">
        <v>1744</v>
      </c>
      <c r="B399" s="236" t="s">
        <v>158</v>
      </c>
      <c r="C399" s="242" t="s">
        <v>1745</v>
      </c>
      <c r="D399" s="243"/>
      <c r="E399" s="244" t="s">
        <v>3732</v>
      </c>
      <c r="F399" s="245"/>
      <c r="G399" s="261">
        <v>20573</v>
      </c>
      <c r="H399" s="245"/>
      <c r="I399" s="244">
        <v>0</v>
      </c>
      <c r="J399" s="245"/>
      <c r="K399" s="244" t="s">
        <v>3992</v>
      </c>
      <c r="L399" s="258" t="e">
        <f>VLOOKUP(A399,#REF!,3,0)</f>
        <v>#REF!</v>
      </c>
      <c r="M399" s="266">
        <f t="shared" si="4"/>
        <v>20573</v>
      </c>
    </row>
    <row r="400" spans="1:13">
      <c r="A400" s="242" t="s">
        <v>1748</v>
      </c>
      <c r="B400" s="236" t="s">
        <v>158</v>
      </c>
      <c r="C400" s="242" t="s">
        <v>1745</v>
      </c>
      <c r="D400" s="243"/>
      <c r="E400" s="244" t="s">
        <v>3732</v>
      </c>
      <c r="F400" s="245"/>
      <c r="G400" s="261">
        <v>20573</v>
      </c>
      <c r="H400" s="245"/>
      <c r="I400" s="244">
        <v>0</v>
      </c>
      <c r="J400" s="245"/>
      <c r="K400" s="244" t="s">
        <v>3992</v>
      </c>
      <c r="L400" s="258" t="e">
        <f>VLOOKUP(A400,#REF!,3,0)</f>
        <v>#REF!</v>
      </c>
      <c r="M400" s="266">
        <f t="shared" si="4"/>
        <v>20573</v>
      </c>
    </row>
    <row r="401" spans="1:13">
      <c r="A401" s="242" t="s">
        <v>1749</v>
      </c>
      <c r="B401" s="236" t="s">
        <v>158</v>
      </c>
      <c r="C401" s="242" t="s">
        <v>1745</v>
      </c>
      <c r="D401" s="243"/>
      <c r="E401" s="244" t="s">
        <v>3732</v>
      </c>
      <c r="F401" s="245"/>
      <c r="G401" s="261">
        <v>20573</v>
      </c>
      <c r="H401" s="245"/>
      <c r="I401" s="244">
        <v>0</v>
      </c>
      <c r="J401" s="245"/>
      <c r="K401" s="244" t="s">
        <v>3992</v>
      </c>
      <c r="L401" s="258" t="e">
        <f>VLOOKUP(A401,#REF!,3,0)</f>
        <v>#REF!</v>
      </c>
      <c r="M401" s="266">
        <f t="shared" si="4"/>
        <v>20573</v>
      </c>
    </row>
    <row r="402" spans="1:13">
      <c r="A402" s="242" t="s">
        <v>1750</v>
      </c>
      <c r="B402" s="236" t="s">
        <v>158</v>
      </c>
      <c r="C402" s="242" t="s">
        <v>1745</v>
      </c>
      <c r="D402" s="243"/>
      <c r="E402" s="244" t="s">
        <v>3732</v>
      </c>
      <c r="F402" s="245"/>
      <c r="G402" s="261">
        <v>20573</v>
      </c>
      <c r="H402" s="245"/>
      <c r="I402" s="244">
        <v>0</v>
      </c>
      <c r="J402" s="245"/>
      <c r="K402" s="244" t="s">
        <v>3992</v>
      </c>
      <c r="L402" s="258" t="e">
        <f>VLOOKUP(A402,#REF!,3,0)</f>
        <v>#REF!</v>
      </c>
      <c r="M402" s="266">
        <f t="shared" si="4"/>
        <v>20573</v>
      </c>
    </row>
    <row r="403" spans="1:13">
      <c r="A403" s="246" t="s">
        <v>1751</v>
      </c>
      <c r="B403" s="236" t="s">
        <v>158</v>
      </c>
      <c r="C403" s="246" t="s">
        <v>1752</v>
      </c>
      <c r="D403" s="247"/>
      <c r="E403" s="248" t="s">
        <v>3732</v>
      </c>
      <c r="F403" s="249"/>
      <c r="G403" s="262">
        <v>20573</v>
      </c>
      <c r="H403" s="249"/>
      <c r="I403" s="248">
        <v>0</v>
      </c>
      <c r="J403" s="249"/>
      <c r="K403" s="248" t="s">
        <v>3992</v>
      </c>
      <c r="L403" s="258" t="e">
        <f>VLOOKUP(A403,#REF!,3,0)</f>
        <v>#REF!</v>
      </c>
      <c r="M403" s="266">
        <f t="shared" si="4"/>
        <v>20573</v>
      </c>
    </row>
    <row r="404" spans="1:13">
      <c r="A404" s="250"/>
      <c r="B404" s="236" t="s">
        <v>158</v>
      </c>
      <c r="C404" s="250" t="s">
        <v>158</v>
      </c>
      <c r="D404" s="251"/>
      <c r="E404" s="251"/>
      <c r="F404" s="251"/>
      <c r="G404" s="251"/>
      <c r="H404" s="251"/>
      <c r="I404" s="251"/>
      <c r="J404" s="251"/>
      <c r="K404" s="251"/>
      <c r="L404" s="258"/>
      <c r="M404" s="266">
        <f t="shared" si="4"/>
        <v>0</v>
      </c>
    </row>
    <row r="405" spans="1:13">
      <c r="A405" s="242" t="s">
        <v>1753</v>
      </c>
      <c r="B405" s="236" t="s">
        <v>158</v>
      </c>
      <c r="C405" s="242" t="s">
        <v>1754</v>
      </c>
      <c r="D405" s="243"/>
      <c r="E405" s="244" t="s">
        <v>3733</v>
      </c>
      <c r="F405" s="245"/>
      <c r="G405" s="261">
        <v>8431.7099999999991</v>
      </c>
      <c r="H405" s="245"/>
      <c r="I405" s="244">
        <v>0</v>
      </c>
      <c r="J405" s="245"/>
      <c r="K405" s="244" t="s">
        <v>3993</v>
      </c>
      <c r="L405" s="258" t="e">
        <f>VLOOKUP(A405,#REF!,3,0)</f>
        <v>#REF!</v>
      </c>
      <c r="M405" s="266">
        <f t="shared" si="4"/>
        <v>8431.7099999999991</v>
      </c>
    </row>
    <row r="406" spans="1:13">
      <c r="A406" s="242" t="s">
        <v>1757</v>
      </c>
      <c r="B406" s="236" t="s">
        <v>158</v>
      </c>
      <c r="C406" s="242" t="s">
        <v>1754</v>
      </c>
      <c r="D406" s="243"/>
      <c r="E406" s="244" t="s">
        <v>3733</v>
      </c>
      <c r="F406" s="245"/>
      <c r="G406" s="261">
        <v>8431.7099999999991</v>
      </c>
      <c r="H406" s="245"/>
      <c r="I406" s="244">
        <v>0</v>
      </c>
      <c r="J406" s="245"/>
      <c r="K406" s="244" t="s">
        <v>3993</v>
      </c>
      <c r="L406" s="258" t="e">
        <f>VLOOKUP(A406,#REF!,3,0)</f>
        <v>#REF!</v>
      </c>
      <c r="M406" s="266">
        <f t="shared" si="4"/>
        <v>8431.7099999999991</v>
      </c>
    </row>
    <row r="407" spans="1:13">
      <c r="A407" s="242" t="s">
        <v>1758</v>
      </c>
      <c r="B407" s="236" t="s">
        <v>158</v>
      </c>
      <c r="C407" s="242" t="s">
        <v>1754</v>
      </c>
      <c r="D407" s="243"/>
      <c r="E407" s="244" t="s">
        <v>3733</v>
      </c>
      <c r="F407" s="245"/>
      <c r="G407" s="261">
        <v>8431.7099999999991</v>
      </c>
      <c r="H407" s="245"/>
      <c r="I407" s="244">
        <v>0</v>
      </c>
      <c r="J407" s="245"/>
      <c r="K407" s="244" t="s">
        <v>3993</v>
      </c>
      <c r="L407" s="258" t="e">
        <f>VLOOKUP(A407,#REF!,3,0)</f>
        <v>#REF!</v>
      </c>
      <c r="M407" s="266">
        <f t="shared" si="4"/>
        <v>8431.7099999999991</v>
      </c>
    </row>
    <row r="408" spans="1:13">
      <c r="A408" s="242" t="s">
        <v>1759</v>
      </c>
      <c r="B408" s="236" t="s">
        <v>158</v>
      </c>
      <c r="C408" s="242" t="s">
        <v>1754</v>
      </c>
      <c r="D408" s="243"/>
      <c r="E408" s="244" t="s">
        <v>3733</v>
      </c>
      <c r="F408" s="245"/>
      <c r="G408" s="261">
        <v>8431.7099999999991</v>
      </c>
      <c r="H408" s="245"/>
      <c r="I408" s="244">
        <v>0</v>
      </c>
      <c r="J408" s="245"/>
      <c r="K408" s="244" t="s">
        <v>3993</v>
      </c>
      <c r="L408" s="258" t="e">
        <f>VLOOKUP(A408,#REF!,3,0)</f>
        <v>#REF!</v>
      </c>
      <c r="M408" s="266">
        <f t="shared" si="4"/>
        <v>8431.7099999999991</v>
      </c>
    </row>
    <row r="409" spans="1:13">
      <c r="A409" s="246" t="s">
        <v>1760</v>
      </c>
      <c r="B409" s="236" t="s">
        <v>158</v>
      </c>
      <c r="C409" s="246" t="s">
        <v>1761</v>
      </c>
      <c r="D409" s="247"/>
      <c r="E409" s="248" t="s">
        <v>3734</v>
      </c>
      <c r="F409" s="249"/>
      <c r="G409" s="262">
        <v>8343.01</v>
      </c>
      <c r="H409" s="249"/>
      <c r="I409" s="248">
        <v>0</v>
      </c>
      <c r="J409" s="249"/>
      <c r="K409" s="248" t="s">
        <v>3994</v>
      </c>
      <c r="L409" s="258" t="e">
        <f>VLOOKUP(A409,#REF!,3,0)</f>
        <v>#REF!</v>
      </c>
      <c r="M409" s="266">
        <f t="shared" si="4"/>
        <v>8343.01</v>
      </c>
    </row>
    <row r="410" spans="1:13">
      <c r="A410" s="246" t="s">
        <v>1765</v>
      </c>
      <c r="B410" s="236" t="s">
        <v>158</v>
      </c>
      <c r="C410" s="246" t="s">
        <v>1766</v>
      </c>
      <c r="D410" s="247"/>
      <c r="E410" s="248" t="s">
        <v>3735</v>
      </c>
      <c r="F410" s="249"/>
      <c r="G410" s="248">
        <v>88.7</v>
      </c>
      <c r="H410" s="249"/>
      <c r="I410" s="248">
        <v>0</v>
      </c>
      <c r="J410" s="249"/>
      <c r="K410" s="248" t="s">
        <v>3995</v>
      </c>
      <c r="L410" s="258" t="e">
        <f>VLOOKUP(A410,#REF!,3,0)</f>
        <v>#REF!</v>
      </c>
      <c r="M410" s="266">
        <f t="shared" si="4"/>
        <v>88.7</v>
      </c>
    </row>
    <row r="411" spans="1:13">
      <c r="A411" s="242"/>
      <c r="B411" s="236" t="s">
        <v>158</v>
      </c>
      <c r="C411" s="242" t="s">
        <v>158</v>
      </c>
      <c r="D411" s="243"/>
      <c r="E411" s="243"/>
      <c r="F411" s="243"/>
      <c r="G411" s="243"/>
      <c r="H411" s="243"/>
      <c r="I411" s="243"/>
      <c r="J411" s="243"/>
      <c r="K411" s="243"/>
      <c r="L411" s="258"/>
      <c r="M411" s="266">
        <f t="shared" si="4"/>
        <v>0</v>
      </c>
    </row>
    <row r="412" spans="1:13">
      <c r="A412" s="242" t="s">
        <v>1776</v>
      </c>
      <c r="B412" s="236" t="s">
        <v>158</v>
      </c>
      <c r="C412" s="242" t="s">
        <v>1777</v>
      </c>
      <c r="D412" s="243"/>
      <c r="E412" s="244" t="s">
        <v>3736</v>
      </c>
      <c r="F412" s="245"/>
      <c r="G412" s="261">
        <v>4368.3900000000003</v>
      </c>
      <c r="H412" s="245"/>
      <c r="I412" s="244">
        <v>0</v>
      </c>
      <c r="J412" s="245"/>
      <c r="K412" s="244" t="s">
        <v>3996</v>
      </c>
      <c r="L412" s="258" t="e">
        <f>VLOOKUP(A412,#REF!,3,0)</f>
        <v>#REF!</v>
      </c>
      <c r="M412" s="266">
        <f t="shared" si="4"/>
        <v>4368.3900000000003</v>
      </c>
    </row>
    <row r="413" spans="1:13">
      <c r="A413" s="242" t="s">
        <v>1781</v>
      </c>
      <c r="B413" s="236" t="s">
        <v>158</v>
      </c>
      <c r="C413" s="242" t="s">
        <v>1782</v>
      </c>
      <c r="D413" s="243"/>
      <c r="E413" s="244" t="s">
        <v>3736</v>
      </c>
      <c r="F413" s="245"/>
      <c r="G413" s="261">
        <v>4368.3900000000003</v>
      </c>
      <c r="H413" s="245"/>
      <c r="I413" s="244">
        <v>0</v>
      </c>
      <c r="J413" s="245"/>
      <c r="K413" s="244" t="s">
        <v>3996</v>
      </c>
      <c r="L413" s="258" t="e">
        <f>VLOOKUP(A413,#REF!,3,0)</f>
        <v>#REF!</v>
      </c>
      <c r="M413" s="266">
        <f t="shared" si="4"/>
        <v>4368.3900000000003</v>
      </c>
    </row>
    <row r="414" spans="1:13">
      <c r="A414" s="242" t="s">
        <v>1783</v>
      </c>
      <c r="B414" s="236" t="s">
        <v>158</v>
      </c>
      <c r="C414" s="242" t="s">
        <v>1782</v>
      </c>
      <c r="D414" s="243"/>
      <c r="E414" s="244" t="s">
        <v>3736</v>
      </c>
      <c r="F414" s="245"/>
      <c r="G414" s="261">
        <v>4368.3900000000003</v>
      </c>
      <c r="H414" s="245"/>
      <c r="I414" s="244">
        <v>0</v>
      </c>
      <c r="J414" s="245"/>
      <c r="K414" s="244" t="s">
        <v>3996</v>
      </c>
      <c r="L414" s="258" t="e">
        <f>VLOOKUP(A414,#REF!,3,0)</f>
        <v>#REF!</v>
      </c>
      <c r="M414" s="266">
        <f t="shared" si="4"/>
        <v>4368.3900000000003</v>
      </c>
    </row>
    <row r="415" spans="1:13">
      <c r="A415" s="242" t="s">
        <v>1784</v>
      </c>
      <c r="B415" s="236" t="s">
        <v>158</v>
      </c>
      <c r="C415" s="242" t="s">
        <v>1782</v>
      </c>
      <c r="D415" s="243"/>
      <c r="E415" s="244" t="s">
        <v>3736</v>
      </c>
      <c r="F415" s="245"/>
      <c r="G415" s="261">
        <v>4368.3900000000003</v>
      </c>
      <c r="H415" s="245"/>
      <c r="I415" s="244">
        <v>0</v>
      </c>
      <c r="J415" s="245"/>
      <c r="K415" s="244" t="s">
        <v>3996</v>
      </c>
      <c r="L415" s="258" t="e">
        <f>VLOOKUP(A415,#REF!,3,0)</f>
        <v>#REF!</v>
      </c>
      <c r="M415" s="266">
        <f t="shared" si="4"/>
        <v>4368.3900000000003</v>
      </c>
    </row>
    <row r="416" spans="1:13">
      <c r="A416" s="246" t="s">
        <v>1785</v>
      </c>
      <c r="B416" s="236" t="s">
        <v>158</v>
      </c>
      <c r="C416" s="246" t="s">
        <v>1786</v>
      </c>
      <c r="D416" s="247"/>
      <c r="E416" s="248" t="s">
        <v>3737</v>
      </c>
      <c r="F416" s="249"/>
      <c r="G416" s="248">
        <v>368.39</v>
      </c>
      <c r="H416" s="249"/>
      <c r="I416" s="248">
        <v>0</v>
      </c>
      <c r="J416" s="249"/>
      <c r="K416" s="248" t="s">
        <v>3997</v>
      </c>
      <c r="L416" s="258" t="e">
        <f>VLOOKUP(A416,#REF!,3,0)</f>
        <v>#REF!</v>
      </c>
      <c r="M416" s="266">
        <f t="shared" si="4"/>
        <v>368.39</v>
      </c>
    </row>
    <row r="417" spans="1:13">
      <c r="A417" s="246" t="s">
        <v>3738</v>
      </c>
      <c r="B417" s="236" t="s">
        <v>158</v>
      </c>
      <c r="C417" s="246" t="s">
        <v>3739</v>
      </c>
      <c r="D417" s="247"/>
      <c r="E417" s="248" t="s">
        <v>3740</v>
      </c>
      <c r="F417" s="249"/>
      <c r="G417" s="248">
        <v>0</v>
      </c>
      <c r="H417" s="249"/>
      <c r="I417" s="248">
        <v>0</v>
      </c>
      <c r="J417" s="249"/>
      <c r="K417" s="248" t="s">
        <v>3740</v>
      </c>
      <c r="L417" s="258" t="e">
        <f>VLOOKUP(A417,#REF!,3,0)</f>
        <v>#REF!</v>
      </c>
      <c r="M417" s="266">
        <f t="shared" si="4"/>
        <v>0</v>
      </c>
    </row>
    <row r="418" spans="1:13">
      <c r="A418" s="246" t="s">
        <v>1789</v>
      </c>
      <c r="B418" s="236" t="s">
        <v>158</v>
      </c>
      <c r="C418" s="246" t="s">
        <v>1790</v>
      </c>
      <c r="D418" s="247"/>
      <c r="E418" s="248" t="s">
        <v>3741</v>
      </c>
      <c r="F418" s="249"/>
      <c r="G418" s="262">
        <v>4000</v>
      </c>
      <c r="H418" s="249"/>
      <c r="I418" s="248">
        <v>0</v>
      </c>
      <c r="J418" s="249"/>
      <c r="K418" s="248" t="s">
        <v>3998</v>
      </c>
      <c r="L418" s="258" t="e">
        <f>VLOOKUP(A418,#REF!,3,0)</f>
        <v>#REF!</v>
      </c>
      <c r="M418" s="266">
        <f t="shared" si="4"/>
        <v>4000</v>
      </c>
    </row>
    <row r="419" spans="1:13">
      <c r="A419" s="250"/>
      <c r="B419" s="236" t="s">
        <v>158</v>
      </c>
      <c r="C419" s="250" t="s">
        <v>158</v>
      </c>
      <c r="D419" s="251"/>
      <c r="E419" s="251"/>
      <c r="F419" s="251"/>
      <c r="G419" s="251"/>
      <c r="H419" s="251"/>
      <c r="I419" s="251"/>
      <c r="J419" s="251"/>
      <c r="K419" s="251"/>
      <c r="L419" s="258"/>
    </row>
    <row r="420" spans="1:13">
      <c r="A420" s="242">
        <v>4</v>
      </c>
      <c r="B420" s="242" t="s">
        <v>1793</v>
      </c>
      <c r="C420" s="243"/>
      <c r="D420" s="243"/>
      <c r="E420" s="244" t="s">
        <v>3585</v>
      </c>
      <c r="F420" s="245"/>
      <c r="G420" s="261">
        <v>193076.24</v>
      </c>
      <c r="H420" s="245"/>
      <c r="I420" s="261">
        <v>1159495.8899999999</v>
      </c>
      <c r="J420" s="245"/>
      <c r="K420" s="244" t="s">
        <v>3820</v>
      </c>
      <c r="L420" s="258" t="e">
        <f>VLOOKUP(A420,#REF!,3,0)</f>
        <v>#REF!</v>
      </c>
      <c r="M420" s="266">
        <f>I420-G420</f>
        <v>966419.64999999991</v>
      </c>
    </row>
    <row r="421" spans="1:13">
      <c r="A421" s="238" t="s">
        <v>257</v>
      </c>
      <c r="B421" s="238" t="s">
        <v>258</v>
      </c>
      <c r="C421" s="239"/>
      <c r="D421" s="239"/>
      <c r="E421" s="240" t="s">
        <v>259</v>
      </c>
      <c r="F421" s="241"/>
      <c r="G421" s="240" t="s">
        <v>260</v>
      </c>
      <c r="H421" s="241"/>
      <c r="I421" s="240" t="s">
        <v>261</v>
      </c>
      <c r="J421" s="241"/>
      <c r="K421" s="240" t="s">
        <v>262</v>
      </c>
      <c r="L421" s="258" t="e">
        <f>VLOOKUP(A421,#REF!,3,0)</f>
        <v>#REF!</v>
      </c>
      <c r="M421" s="266" t="e">
        <f t="shared" ref="M421:M453" si="5">I421-G421</f>
        <v>#VALUE!</v>
      </c>
    </row>
    <row r="422" spans="1:13">
      <c r="A422" s="242" t="s">
        <v>1795</v>
      </c>
      <c r="B422" s="236" t="s">
        <v>158</v>
      </c>
      <c r="C422" s="242" t="s">
        <v>1793</v>
      </c>
      <c r="D422" s="243"/>
      <c r="E422" s="244" t="s">
        <v>3585</v>
      </c>
      <c r="F422" s="245"/>
      <c r="G422" s="261">
        <v>193076.24</v>
      </c>
      <c r="H422" s="245"/>
      <c r="I422" s="261">
        <v>1159495.8899999999</v>
      </c>
      <c r="J422" s="245"/>
      <c r="K422" s="244" t="s">
        <v>3820</v>
      </c>
      <c r="L422" s="258" t="e">
        <f>VLOOKUP(A422,#REF!,3,0)</f>
        <v>#REF!</v>
      </c>
      <c r="M422" s="266">
        <f t="shared" si="5"/>
        <v>966419.64999999991</v>
      </c>
    </row>
    <row r="423" spans="1:13">
      <c r="A423" s="242" t="s">
        <v>1796</v>
      </c>
      <c r="B423" s="236" t="s">
        <v>158</v>
      </c>
      <c r="C423" s="242" t="s">
        <v>1793</v>
      </c>
      <c r="D423" s="243"/>
      <c r="E423" s="244" t="s">
        <v>3585</v>
      </c>
      <c r="F423" s="245"/>
      <c r="G423" s="261">
        <v>193076.24</v>
      </c>
      <c r="H423" s="245"/>
      <c r="I423" s="261">
        <v>1159495.8899999999</v>
      </c>
      <c r="J423" s="245"/>
      <c r="K423" s="244" t="s">
        <v>3820</v>
      </c>
      <c r="L423" s="258" t="e">
        <f>VLOOKUP(A423,#REF!,3,0)</f>
        <v>#REF!</v>
      </c>
      <c r="M423" s="266">
        <f t="shared" si="5"/>
        <v>966419.64999999991</v>
      </c>
    </row>
    <row r="424" spans="1:13">
      <c r="A424" s="242" t="s">
        <v>1797</v>
      </c>
      <c r="B424" s="236" t="s">
        <v>158</v>
      </c>
      <c r="C424" s="242" t="s">
        <v>1798</v>
      </c>
      <c r="D424" s="243"/>
      <c r="E424" s="244" t="s">
        <v>3742</v>
      </c>
      <c r="F424" s="245"/>
      <c r="G424" s="244">
        <v>0</v>
      </c>
      <c r="H424" s="245"/>
      <c r="I424" s="261">
        <v>803050.63</v>
      </c>
      <c r="J424" s="245"/>
      <c r="K424" s="244" t="s">
        <v>3999</v>
      </c>
      <c r="L424" s="258" t="e">
        <f>VLOOKUP(A424,#REF!,3,0)</f>
        <v>#REF!</v>
      </c>
      <c r="M424" s="266">
        <f t="shared" si="5"/>
        <v>803050.63</v>
      </c>
    </row>
    <row r="425" spans="1:13">
      <c r="A425" s="242" t="s">
        <v>1801</v>
      </c>
      <c r="B425" s="236" t="s">
        <v>158</v>
      </c>
      <c r="C425" s="242" t="s">
        <v>1798</v>
      </c>
      <c r="D425" s="243"/>
      <c r="E425" s="244" t="s">
        <v>3742</v>
      </c>
      <c r="F425" s="245"/>
      <c r="G425" s="244">
        <v>0</v>
      </c>
      <c r="H425" s="245"/>
      <c r="I425" s="261">
        <v>803050.63</v>
      </c>
      <c r="J425" s="245"/>
      <c r="K425" s="244" t="s">
        <v>3999</v>
      </c>
      <c r="L425" s="258" t="e">
        <f>VLOOKUP(A425,#REF!,3,0)</f>
        <v>#REF!</v>
      </c>
      <c r="M425" s="266">
        <f t="shared" si="5"/>
        <v>803050.63</v>
      </c>
    </row>
    <row r="426" spans="1:13">
      <c r="A426" s="246" t="s">
        <v>1802</v>
      </c>
      <c r="B426" s="236" t="s">
        <v>158</v>
      </c>
      <c r="C426" s="246" t="s">
        <v>1803</v>
      </c>
      <c r="D426" s="247"/>
      <c r="E426" s="248" t="s">
        <v>3742</v>
      </c>
      <c r="F426" s="249"/>
      <c r="G426" s="248">
        <v>0</v>
      </c>
      <c r="H426" s="249"/>
      <c r="I426" s="262">
        <v>803050.63</v>
      </c>
      <c r="J426" s="249"/>
      <c r="K426" s="248" t="s">
        <v>3999</v>
      </c>
      <c r="L426" s="258" t="e">
        <f>VLOOKUP(A426,#REF!,3,0)</f>
        <v>#REF!</v>
      </c>
      <c r="M426" s="266">
        <f t="shared" si="5"/>
        <v>803050.63</v>
      </c>
    </row>
    <row r="427" spans="1:13">
      <c r="A427" s="250"/>
      <c r="B427" s="236" t="s">
        <v>158</v>
      </c>
      <c r="C427" s="250" t="s">
        <v>158</v>
      </c>
      <c r="D427" s="251"/>
      <c r="E427" s="251"/>
      <c r="F427" s="251"/>
      <c r="G427" s="251"/>
      <c r="H427" s="251"/>
      <c r="I427" s="251"/>
      <c r="J427" s="251"/>
      <c r="K427" s="251"/>
      <c r="L427" s="258"/>
      <c r="M427" s="266">
        <f t="shared" si="5"/>
        <v>0</v>
      </c>
    </row>
    <row r="428" spans="1:13">
      <c r="A428" s="242" t="s">
        <v>1804</v>
      </c>
      <c r="B428" s="236" t="s">
        <v>158</v>
      </c>
      <c r="C428" s="242" t="s">
        <v>1805</v>
      </c>
      <c r="D428" s="243"/>
      <c r="E428" s="244" t="s">
        <v>3743</v>
      </c>
      <c r="F428" s="245"/>
      <c r="G428" s="261">
        <v>191554.52</v>
      </c>
      <c r="H428" s="245"/>
      <c r="I428" s="261">
        <v>348501.55</v>
      </c>
      <c r="J428" s="245"/>
      <c r="K428" s="244" t="s">
        <v>4000</v>
      </c>
      <c r="L428" s="258" t="e">
        <f>VLOOKUP(A428,#REF!,3,0)</f>
        <v>#REF!</v>
      </c>
      <c r="M428" s="266">
        <f t="shared" si="5"/>
        <v>156947.03</v>
      </c>
    </row>
    <row r="429" spans="1:13">
      <c r="A429" s="242" t="s">
        <v>1809</v>
      </c>
      <c r="B429" s="236" t="s">
        <v>158</v>
      </c>
      <c r="C429" s="242" t="s">
        <v>1810</v>
      </c>
      <c r="D429" s="243"/>
      <c r="E429" s="244" t="s">
        <v>3744</v>
      </c>
      <c r="F429" s="245"/>
      <c r="G429" s="261">
        <v>36900</v>
      </c>
      <c r="H429" s="245"/>
      <c r="I429" s="261">
        <v>38000</v>
      </c>
      <c r="J429" s="245"/>
      <c r="K429" s="244" t="s">
        <v>4001</v>
      </c>
      <c r="L429" s="258" t="e">
        <f>VLOOKUP(A429,#REF!,3,0)</f>
        <v>#REF!</v>
      </c>
      <c r="M429" s="266">
        <f t="shared" si="5"/>
        <v>1100</v>
      </c>
    </row>
    <row r="430" spans="1:13">
      <c r="A430" s="246" t="s">
        <v>1814</v>
      </c>
      <c r="B430" s="236" t="s">
        <v>158</v>
      </c>
      <c r="C430" s="246" t="s">
        <v>1815</v>
      </c>
      <c r="D430" s="247"/>
      <c r="E430" s="248" t="s">
        <v>3745</v>
      </c>
      <c r="F430" s="249"/>
      <c r="G430" s="248">
        <v>0</v>
      </c>
      <c r="H430" s="249"/>
      <c r="I430" s="262">
        <v>13000</v>
      </c>
      <c r="J430" s="249"/>
      <c r="K430" s="248" t="s">
        <v>4002</v>
      </c>
      <c r="L430" s="258" t="e">
        <f>VLOOKUP(A430,#REF!,3,0)</f>
        <v>#REF!</v>
      </c>
      <c r="M430" s="266">
        <f t="shared" si="5"/>
        <v>13000</v>
      </c>
    </row>
    <row r="431" spans="1:13">
      <c r="A431" s="246" t="s">
        <v>1818</v>
      </c>
      <c r="B431" s="236" t="s">
        <v>158</v>
      </c>
      <c r="C431" s="246" t="s">
        <v>1819</v>
      </c>
      <c r="D431" s="247"/>
      <c r="E431" s="248" t="s">
        <v>3746</v>
      </c>
      <c r="F431" s="249"/>
      <c r="G431" s="262">
        <v>36900</v>
      </c>
      <c r="H431" s="249"/>
      <c r="I431" s="262">
        <v>25000</v>
      </c>
      <c r="J431" s="249"/>
      <c r="K431" s="248" t="s">
        <v>4003</v>
      </c>
      <c r="L431" s="258" t="e">
        <f>VLOOKUP(A431,#REF!,3,0)</f>
        <v>#REF!</v>
      </c>
      <c r="M431" s="266">
        <f t="shared" si="5"/>
        <v>-11900</v>
      </c>
    </row>
    <row r="432" spans="1:13">
      <c r="A432" s="250"/>
      <c r="B432" s="236" t="s">
        <v>158</v>
      </c>
      <c r="C432" s="250" t="s">
        <v>158</v>
      </c>
      <c r="D432" s="251"/>
      <c r="E432" s="251"/>
      <c r="F432" s="251"/>
      <c r="G432" s="251"/>
      <c r="H432" s="251"/>
      <c r="I432" s="251"/>
      <c r="J432" s="251"/>
      <c r="K432" s="251"/>
      <c r="L432" s="258"/>
      <c r="M432" s="266">
        <f t="shared" si="5"/>
        <v>0</v>
      </c>
    </row>
    <row r="433" spans="1:13">
      <c r="A433" s="242" t="s">
        <v>1823</v>
      </c>
      <c r="B433" s="236" t="s">
        <v>158</v>
      </c>
      <c r="C433" s="242" t="s">
        <v>1824</v>
      </c>
      <c r="D433" s="243"/>
      <c r="E433" s="244" t="s">
        <v>3747</v>
      </c>
      <c r="F433" s="245"/>
      <c r="G433" s="244">
        <v>80</v>
      </c>
      <c r="H433" s="245"/>
      <c r="I433" s="261">
        <v>72185.5</v>
      </c>
      <c r="J433" s="245"/>
      <c r="K433" s="244" t="s">
        <v>4004</v>
      </c>
      <c r="L433" s="258" t="e">
        <f>VLOOKUP(A433,#REF!,3,0)</f>
        <v>#REF!</v>
      </c>
      <c r="M433" s="266">
        <f t="shared" si="5"/>
        <v>72105.5</v>
      </c>
    </row>
    <row r="434" spans="1:13">
      <c r="A434" s="246" t="s">
        <v>1827</v>
      </c>
      <c r="B434" s="236" t="s">
        <v>158</v>
      </c>
      <c r="C434" s="246" t="s">
        <v>1828</v>
      </c>
      <c r="D434" s="247"/>
      <c r="E434" s="248" t="s">
        <v>3747</v>
      </c>
      <c r="F434" s="249"/>
      <c r="G434" s="248">
        <v>80</v>
      </c>
      <c r="H434" s="249"/>
      <c r="I434" s="262">
        <v>72185.5</v>
      </c>
      <c r="J434" s="249"/>
      <c r="K434" s="248" t="s">
        <v>4004</v>
      </c>
      <c r="L434" s="258" t="e">
        <f>VLOOKUP(A434,#REF!,3,0)</f>
        <v>#REF!</v>
      </c>
      <c r="M434" s="266">
        <f t="shared" si="5"/>
        <v>72105.5</v>
      </c>
    </row>
    <row r="435" spans="1:13">
      <c r="A435" s="250"/>
      <c r="B435" s="236" t="s">
        <v>158</v>
      </c>
      <c r="C435" s="250" t="s">
        <v>158</v>
      </c>
      <c r="D435" s="251"/>
      <c r="E435" s="251"/>
      <c r="F435" s="251"/>
      <c r="G435" s="251"/>
      <c r="H435" s="251"/>
      <c r="I435" s="251"/>
      <c r="J435" s="251"/>
      <c r="K435" s="251"/>
      <c r="L435" s="258"/>
      <c r="M435" s="266">
        <f t="shared" si="5"/>
        <v>0</v>
      </c>
    </row>
    <row r="436" spans="1:13">
      <c r="A436" s="242" t="s">
        <v>1829</v>
      </c>
      <c r="B436" s="236" t="s">
        <v>158</v>
      </c>
      <c r="C436" s="242" t="s">
        <v>3507</v>
      </c>
      <c r="D436" s="243"/>
      <c r="E436" s="244" t="s">
        <v>3748</v>
      </c>
      <c r="F436" s="245"/>
      <c r="G436" s="244">
        <v>0</v>
      </c>
      <c r="H436" s="245"/>
      <c r="I436" s="261">
        <v>20573</v>
      </c>
      <c r="J436" s="245"/>
      <c r="K436" s="244" t="s">
        <v>4005</v>
      </c>
      <c r="L436" s="258" t="e">
        <f>VLOOKUP(A436,#REF!,3,0)</f>
        <v>#REF!</v>
      </c>
      <c r="M436" s="266">
        <f t="shared" si="5"/>
        <v>20573</v>
      </c>
    </row>
    <row r="437" spans="1:13">
      <c r="A437" s="246" t="s">
        <v>1833</v>
      </c>
      <c r="B437" s="236" t="s">
        <v>158</v>
      </c>
      <c r="C437" s="246" t="s">
        <v>1834</v>
      </c>
      <c r="D437" s="247"/>
      <c r="E437" s="248" t="s">
        <v>3748</v>
      </c>
      <c r="F437" s="249"/>
      <c r="G437" s="248">
        <v>0</v>
      </c>
      <c r="H437" s="249"/>
      <c r="I437" s="262">
        <v>20573</v>
      </c>
      <c r="J437" s="249"/>
      <c r="K437" s="248" t="s">
        <v>4005</v>
      </c>
      <c r="L437" s="258" t="e">
        <f>VLOOKUP(A437,#REF!,3,0)</f>
        <v>#REF!</v>
      </c>
      <c r="M437" s="266">
        <f t="shared" si="5"/>
        <v>20573</v>
      </c>
    </row>
    <row r="438" spans="1:13">
      <c r="A438" s="250"/>
      <c r="B438" s="236" t="s">
        <v>158</v>
      </c>
      <c r="C438" s="250" t="s">
        <v>158</v>
      </c>
      <c r="D438" s="251"/>
      <c r="E438" s="251"/>
      <c r="F438" s="251"/>
      <c r="G438" s="251"/>
      <c r="H438" s="251"/>
      <c r="I438" s="251"/>
      <c r="J438" s="251"/>
      <c r="K438" s="251"/>
      <c r="L438" s="258"/>
      <c r="M438" s="266">
        <f t="shared" si="5"/>
        <v>0</v>
      </c>
    </row>
    <row r="439" spans="1:13">
      <c r="A439" s="242" t="s">
        <v>1835</v>
      </c>
      <c r="B439" s="236" t="s">
        <v>158</v>
      </c>
      <c r="C439" s="242" t="s">
        <v>1836</v>
      </c>
      <c r="D439" s="243"/>
      <c r="E439" s="244" t="s">
        <v>3749</v>
      </c>
      <c r="F439" s="245"/>
      <c r="G439" s="261">
        <v>154574.51999999999</v>
      </c>
      <c r="H439" s="245"/>
      <c r="I439" s="261">
        <v>217743.05</v>
      </c>
      <c r="J439" s="245"/>
      <c r="K439" s="244" t="s">
        <v>4006</v>
      </c>
      <c r="L439" s="258" t="e">
        <f>VLOOKUP(A439,#REF!,3,0)</f>
        <v>#REF!</v>
      </c>
      <c r="M439" s="266">
        <f t="shared" si="5"/>
        <v>63168.53</v>
      </c>
    </row>
    <row r="440" spans="1:13">
      <c r="A440" s="246" t="s">
        <v>1839</v>
      </c>
      <c r="B440" s="236" t="s">
        <v>158</v>
      </c>
      <c r="C440" s="246" t="s">
        <v>1840</v>
      </c>
      <c r="D440" s="247"/>
      <c r="E440" s="248" t="s">
        <v>3750</v>
      </c>
      <c r="F440" s="249"/>
      <c r="G440" s="262">
        <v>154574.51999999999</v>
      </c>
      <c r="H440" s="249"/>
      <c r="I440" s="248">
        <v>0</v>
      </c>
      <c r="J440" s="249"/>
      <c r="K440" s="248" t="s">
        <v>4007</v>
      </c>
      <c r="L440" s="258" t="e">
        <f>VLOOKUP(A440,#REF!,3,0)</f>
        <v>#REF!</v>
      </c>
      <c r="M440" s="266">
        <f t="shared" si="5"/>
        <v>-154574.51999999999</v>
      </c>
    </row>
    <row r="441" spans="1:13">
      <c r="A441" s="246" t="s">
        <v>1842</v>
      </c>
      <c r="B441" s="236" t="s">
        <v>158</v>
      </c>
      <c r="C441" s="246" t="s">
        <v>1843</v>
      </c>
      <c r="D441" s="247"/>
      <c r="E441" s="248" t="s">
        <v>3751</v>
      </c>
      <c r="F441" s="249"/>
      <c r="G441" s="248">
        <v>0</v>
      </c>
      <c r="H441" s="249"/>
      <c r="I441" s="248">
        <v>0</v>
      </c>
      <c r="J441" s="249"/>
      <c r="K441" s="248" t="s">
        <v>3751</v>
      </c>
      <c r="L441" s="258" t="e">
        <f>VLOOKUP(A441,#REF!,3,0)</f>
        <v>#REF!</v>
      </c>
      <c r="M441" s="266">
        <f t="shared" si="5"/>
        <v>0</v>
      </c>
    </row>
    <row r="442" spans="1:13">
      <c r="A442" s="246" t="s">
        <v>4008</v>
      </c>
      <c r="B442" s="236" t="s">
        <v>158</v>
      </c>
      <c r="C442" s="246" t="s">
        <v>4009</v>
      </c>
      <c r="D442" s="247"/>
      <c r="E442" s="248" t="s">
        <v>290</v>
      </c>
      <c r="F442" s="249"/>
      <c r="G442" s="248">
        <v>0</v>
      </c>
      <c r="H442" s="249"/>
      <c r="I442" s="262">
        <v>217743.05</v>
      </c>
      <c r="J442" s="249"/>
      <c r="K442" s="248" t="s">
        <v>4010</v>
      </c>
      <c r="L442" s="258" t="e">
        <f>VLOOKUP(A442,#REF!,3,0)</f>
        <v>#REF!</v>
      </c>
      <c r="M442" s="266">
        <f t="shared" si="5"/>
        <v>217743.05</v>
      </c>
    </row>
    <row r="443" spans="1:13">
      <c r="A443" s="250"/>
      <c r="B443" s="236" t="s">
        <v>158</v>
      </c>
      <c r="C443" s="250" t="s">
        <v>158</v>
      </c>
      <c r="D443" s="251"/>
      <c r="E443" s="251"/>
      <c r="F443" s="251"/>
      <c r="G443" s="251"/>
      <c r="H443" s="251"/>
      <c r="I443" s="251"/>
      <c r="J443" s="251"/>
      <c r="K443" s="251"/>
      <c r="L443" s="258"/>
      <c r="M443" s="266">
        <f t="shared" si="5"/>
        <v>0</v>
      </c>
    </row>
    <row r="444" spans="1:13">
      <c r="A444" s="242" t="s">
        <v>1846</v>
      </c>
      <c r="B444" s="236" t="s">
        <v>158</v>
      </c>
      <c r="C444" s="242" t="s">
        <v>1847</v>
      </c>
      <c r="D444" s="243"/>
      <c r="E444" s="244" t="s">
        <v>3752</v>
      </c>
      <c r="F444" s="245"/>
      <c r="G444" s="261">
        <v>1521.72</v>
      </c>
      <c r="H444" s="245"/>
      <c r="I444" s="261">
        <v>7943.71</v>
      </c>
      <c r="J444" s="245"/>
      <c r="K444" s="244" t="s">
        <v>4011</v>
      </c>
      <c r="L444" s="258" t="e">
        <f>VLOOKUP(A444,#REF!,3,0)</f>
        <v>#REF!</v>
      </c>
      <c r="M444" s="266">
        <f t="shared" si="5"/>
        <v>6421.99</v>
      </c>
    </row>
    <row r="445" spans="1:13">
      <c r="A445" s="242" t="s">
        <v>1851</v>
      </c>
      <c r="B445" s="236" t="s">
        <v>158</v>
      </c>
      <c r="C445" s="242" t="s">
        <v>1847</v>
      </c>
      <c r="D445" s="243"/>
      <c r="E445" s="244" t="s">
        <v>3752</v>
      </c>
      <c r="F445" s="245"/>
      <c r="G445" s="261">
        <v>1521.72</v>
      </c>
      <c r="H445" s="245"/>
      <c r="I445" s="261">
        <v>7943.71</v>
      </c>
      <c r="J445" s="245"/>
      <c r="K445" s="244" t="s">
        <v>4011</v>
      </c>
      <c r="L445" s="258" t="e">
        <f>VLOOKUP(A445,#REF!,3,0)</f>
        <v>#REF!</v>
      </c>
      <c r="M445" s="266">
        <f t="shared" si="5"/>
        <v>6421.99</v>
      </c>
    </row>
    <row r="446" spans="1:13">
      <c r="A446" s="246" t="s">
        <v>1852</v>
      </c>
      <c r="B446" s="236" t="s">
        <v>158</v>
      </c>
      <c r="C446" s="246" t="s">
        <v>1853</v>
      </c>
      <c r="D446" s="247"/>
      <c r="E446" s="248" t="s">
        <v>3753</v>
      </c>
      <c r="F446" s="249"/>
      <c r="G446" s="248">
        <v>764.61</v>
      </c>
      <c r="H446" s="249"/>
      <c r="I446" s="262">
        <v>6527.09</v>
      </c>
      <c r="J446" s="249"/>
      <c r="K446" s="248" t="s">
        <v>4012</v>
      </c>
      <c r="L446" s="258" t="e">
        <f>VLOOKUP(A446,#REF!,3,0)</f>
        <v>#REF!</v>
      </c>
      <c r="M446" s="266">
        <f t="shared" si="5"/>
        <v>5762.4800000000005</v>
      </c>
    </row>
    <row r="447" spans="1:13">
      <c r="A447" s="246" t="s">
        <v>1857</v>
      </c>
      <c r="B447" s="236" t="s">
        <v>158</v>
      </c>
      <c r="C447" s="246" t="s">
        <v>1858</v>
      </c>
      <c r="D447" s="247"/>
      <c r="E447" s="248" t="s">
        <v>3754</v>
      </c>
      <c r="F447" s="249"/>
      <c r="G447" s="248">
        <v>0</v>
      </c>
      <c r="H447" s="249"/>
      <c r="I447" s="248">
        <v>509.26</v>
      </c>
      <c r="J447" s="249"/>
      <c r="K447" s="248" t="s">
        <v>4013</v>
      </c>
      <c r="L447" s="258" t="e">
        <f>VLOOKUP(A447,#REF!,3,0)</f>
        <v>#REF!</v>
      </c>
      <c r="M447" s="266">
        <f t="shared" si="5"/>
        <v>509.26</v>
      </c>
    </row>
    <row r="448" spans="1:13">
      <c r="A448" s="246" t="s">
        <v>3514</v>
      </c>
      <c r="B448" s="236" t="s">
        <v>158</v>
      </c>
      <c r="C448" s="246" t="s">
        <v>3515</v>
      </c>
      <c r="D448" s="247"/>
      <c r="E448" s="248" t="s">
        <v>3755</v>
      </c>
      <c r="F448" s="249"/>
      <c r="G448" s="248">
        <v>757.11</v>
      </c>
      <c r="H448" s="249"/>
      <c r="I448" s="248">
        <v>0</v>
      </c>
      <c r="J448" s="249"/>
      <c r="K448" s="248" t="s">
        <v>4014</v>
      </c>
      <c r="L448" s="258" t="e">
        <f>VLOOKUP(A448,#REF!,3,0)</f>
        <v>#REF!</v>
      </c>
      <c r="M448" s="266">
        <f t="shared" si="5"/>
        <v>-757.11</v>
      </c>
    </row>
    <row r="449" spans="1:13">
      <c r="A449" s="246" t="s">
        <v>3517</v>
      </c>
      <c r="B449" s="236" t="s">
        <v>158</v>
      </c>
      <c r="C449" s="246" t="s">
        <v>3518</v>
      </c>
      <c r="D449" s="247"/>
      <c r="E449" s="248" t="s">
        <v>3756</v>
      </c>
      <c r="F449" s="249"/>
      <c r="G449" s="248">
        <v>0</v>
      </c>
      <c r="H449" s="249"/>
      <c r="I449" s="248">
        <v>907.36</v>
      </c>
      <c r="J449" s="249"/>
      <c r="K449" s="248" t="s">
        <v>4015</v>
      </c>
      <c r="L449" s="258" t="e">
        <f>VLOOKUP(A449,#REF!,3,0)</f>
        <v>#REF!</v>
      </c>
      <c r="M449" s="266">
        <f t="shared" si="5"/>
        <v>907.36</v>
      </c>
    </row>
    <row r="450" spans="1:13">
      <c r="A450" s="242"/>
      <c r="B450" s="236" t="s">
        <v>158</v>
      </c>
      <c r="C450" s="242" t="s">
        <v>158</v>
      </c>
      <c r="D450" s="243"/>
      <c r="E450" s="243"/>
      <c r="F450" s="243"/>
      <c r="G450" s="243"/>
      <c r="H450" s="243"/>
      <c r="I450" s="243"/>
      <c r="J450" s="243"/>
      <c r="K450" s="243"/>
      <c r="L450" s="258"/>
      <c r="M450" s="266">
        <f t="shared" si="5"/>
        <v>0</v>
      </c>
    </row>
    <row r="451" spans="1:13">
      <c r="A451" s="242" t="s">
        <v>1864</v>
      </c>
      <c r="B451" s="236" t="s">
        <v>158</v>
      </c>
      <c r="C451" s="242" t="s">
        <v>1865</v>
      </c>
      <c r="D451" s="243"/>
      <c r="E451" s="244" t="s">
        <v>3757</v>
      </c>
      <c r="F451" s="245"/>
      <c r="G451" s="244">
        <v>0</v>
      </c>
      <c r="H451" s="245"/>
      <c r="I451" s="244">
        <v>0</v>
      </c>
      <c r="J451" s="245"/>
      <c r="K451" s="244" t="s">
        <v>3757</v>
      </c>
      <c r="L451" s="258" t="e">
        <f>VLOOKUP(A451,#REF!,3,0)</f>
        <v>#REF!</v>
      </c>
      <c r="M451" s="266">
        <f t="shared" si="5"/>
        <v>0</v>
      </c>
    </row>
    <row r="452" spans="1:13">
      <c r="A452" s="242" t="s">
        <v>1869</v>
      </c>
      <c r="B452" s="236" t="s">
        <v>158</v>
      </c>
      <c r="C452" s="242" t="s">
        <v>1865</v>
      </c>
      <c r="D452" s="243"/>
      <c r="E452" s="244" t="s">
        <v>3757</v>
      </c>
      <c r="F452" s="245"/>
      <c r="G452" s="244">
        <v>0</v>
      </c>
      <c r="H452" s="245"/>
      <c r="I452" s="244">
        <v>0</v>
      </c>
      <c r="J452" s="245"/>
      <c r="K452" s="244" t="s">
        <v>3757</v>
      </c>
      <c r="L452" s="258" t="e">
        <f>VLOOKUP(A452,#REF!,3,0)</f>
        <v>#REF!</v>
      </c>
      <c r="M452" s="266">
        <f t="shared" si="5"/>
        <v>0</v>
      </c>
    </row>
    <row r="453" spans="1:13">
      <c r="A453" s="246" t="s">
        <v>1870</v>
      </c>
      <c r="B453" s="236" t="s">
        <v>158</v>
      </c>
      <c r="C453" s="246" t="s">
        <v>3521</v>
      </c>
      <c r="D453" s="247"/>
      <c r="E453" s="248" t="s">
        <v>3757</v>
      </c>
      <c r="F453" s="249"/>
      <c r="G453" s="248">
        <v>0</v>
      </c>
      <c r="H453" s="249"/>
      <c r="I453" s="248">
        <v>0</v>
      </c>
      <c r="J453" s="249"/>
      <c r="K453" s="248" t="s">
        <v>3757</v>
      </c>
      <c r="L453" s="258" t="e">
        <f>VLOOKUP(A453,#REF!,3,0)</f>
        <v>#REF!</v>
      </c>
      <c r="M453" s="266">
        <f t="shared" si="5"/>
        <v>0</v>
      </c>
    </row>
    <row r="454" spans="1:13">
      <c r="A454" s="252" t="s">
        <v>1877</v>
      </c>
      <c r="B454" s="253"/>
      <c r="C454" s="253"/>
      <c r="D454" s="253"/>
      <c r="E454" s="253"/>
      <c r="F454" s="253"/>
      <c r="G454" s="253"/>
      <c r="H454" s="253"/>
      <c r="I454" s="253"/>
      <c r="J454" s="253"/>
      <c r="K454" s="253"/>
      <c r="L454" s="264"/>
    </row>
    <row r="455" spans="1:13">
      <c r="A455" s="254" t="s">
        <v>264</v>
      </c>
      <c r="B455" s="255"/>
      <c r="C455" s="255"/>
      <c r="D455" s="256" t="s">
        <v>3759</v>
      </c>
      <c r="F455" s="254" t="s">
        <v>542</v>
      </c>
      <c r="G455" s="255"/>
      <c r="H455" s="255"/>
      <c r="I455" s="255"/>
      <c r="J455" s="255"/>
      <c r="K455" s="256" t="s">
        <v>3759</v>
      </c>
      <c r="L455" s="265"/>
    </row>
    <row r="456" spans="1:13">
      <c r="A456" s="254" t="s">
        <v>742</v>
      </c>
      <c r="B456" s="255"/>
      <c r="C456" s="255"/>
      <c r="D456" s="256" t="s">
        <v>3820</v>
      </c>
      <c r="F456" s="254" t="s">
        <v>1793</v>
      </c>
      <c r="G456" s="255"/>
      <c r="H456" s="255"/>
      <c r="I456" s="255"/>
      <c r="J456" s="255"/>
      <c r="K456" s="256" t="s">
        <v>3820</v>
      </c>
      <c r="L456" s="265"/>
    </row>
    <row r="457" spans="1:13">
      <c r="A457" s="254"/>
      <c r="B457" s="255"/>
      <c r="C457" s="255"/>
      <c r="D457" s="256" t="s">
        <v>158</v>
      </c>
      <c r="F457" s="254" t="s">
        <v>158</v>
      </c>
      <c r="G457" s="255"/>
      <c r="H457" s="255"/>
      <c r="I457" s="255"/>
      <c r="J457" s="255"/>
      <c r="K457" s="256" t="s">
        <v>158</v>
      </c>
      <c r="L457" s="265"/>
    </row>
    <row r="458" spans="1:13">
      <c r="A458" s="254" t="s">
        <v>1878</v>
      </c>
      <c r="B458" s="255"/>
      <c r="C458" s="255"/>
      <c r="D458" s="256" t="s">
        <v>4016</v>
      </c>
      <c r="F458" s="254" t="s">
        <v>1880</v>
      </c>
      <c r="G458" s="255"/>
      <c r="H458" s="255"/>
      <c r="I458" s="255"/>
      <c r="J458" s="255"/>
      <c r="K458" s="256" t="s">
        <v>4016</v>
      </c>
      <c r="L458" s="265"/>
    </row>
    <row r="459" spans="1:13">
      <c r="D459" s="254" t="s">
        <v>1881</v>
      </c>
      <c r="E459" s="255"/>
      <c r="F459" s="256" t="s">
        <v>290</v>
      </c>
      <c r="G459" s="257"/>
    </row>
    <row r="460" spans="1:13">
      <c r="D460" s="254" t="s">
        <v>1882</v>
      </c>
      <c r="E460" s="255"/>
      <c r="F460" s="256" t="s">
        <v>290</v>
      </c>
      <c r="G460" s="257"/>
    </row>
    <row r="461" spans="1:13">
      <c r="A461" s="236"/>
      <c r="B461" s="237"/>
      <c r="C461" s="237"/>
      <c r="D461" s="237"/>
      <c r="E461" s="237"/>
      <c r="F461" s="237"/>
      <c r="G461" s="237"/>
      <c r="H461" s="237"/>
      <c r="I461" s="237"/>
      <c r="J461" s="237"/>
      <c r="K461" s="237"/>
      <c r="L461" s="260"/>
    </row>
  </sheetData>
  <autoFilter ref="A1:L463" xr:uid="{00000000-0009-0000-0000-000005000000}"/>
  <pageMargins left="0.3611111111111111" right="0.3611111111111111" top="0.3611111111111111" bottom="0.3611111111111111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454"/>
  <sheetViews>
    <sheetView showGridLines="0" topLeftCell="A311" workbookViewId="0">
      <selection activeCell="N333" sqref="N333"/>
    </sheetView>
  </sheetViews>
  <sheetFormatPr defaultRowHeight="12"/>
  <cols>
    <col min="1" max="1" width="15.85546875" style="272" bestFit="1" customWidth="1"/>
    <col min="2" max="2" width="3.7109375" style="272" customWidth="1"/>
    <col min="3" max="3" width="43.5703125" style="272" bestFit="1" customWidth="1"/>
    <col min="4" max="4" width="3.7109375" style="272" customWidth="1"/>
    <col min="5" max="5" width="12.28515625" style="272" bestFit="1" customWidth="1"/>
    <col min="6" max="6" width="3.7109375" style="272" customWidth="1"/>
    <col min="7" max="7" width="10" style="272" bestFit="1" customWidth="1"/>
    <col min="8" max="8" width="3.7109375" style="272" customWidth="1"/>
    <col min="9" max="9" width="10" style="272" bestFit="1" customWidth="1"/>
    <col min="10" max="10" width="3.7109375" style="272" customWidth="1"/>
    <col min="11" max="11" width="12.28515625" style="272" bestFit="1" customWidth="1"/>
    <col min="12" max="12" width="7.28515625" style="299" customWidth="1"/>
    <col min="13" max="13" width="9.85546875" style="299" bestFit="1" customWidth="1"/>
    <col min="14" max="256" width="9.140625" style="272"/>
    <col min="257" max="257" width="15.85546875" style="272" bestFit="1" customWidth="1"/>
    <col min="258" max="258" width="3.7109375" style="272" customWidth="1"/>
    <col min="259" max="259" width="43.5703125" style="272" bestFit="1" customWidth="1"/>
    <col min="260" max="260" width="3.7109375" style="272" customWidth="1"/>
    <col min="261" max="261" width="12.28515625" style="272" bestFit="1" customWidth="1"/>
    <col min="262" max="262" width="3.7109375" style="272" customWidth="1"/>
    <col min="263" max="263" width="10" style="272" bestFit="1" customWidth="1"/>
    <col min="264" max="264" width="3.7109375" style="272" customWidth="1"/>
    <col min="265" max="265" width="10" style="272" bestFit="1" customWidth="1"/>
    <col min="266" max="266" width="3.7109375" style="272" customWidth="1"/>
    <col min="267" max="267" width="12.28515625" style="272" bestFit="1" customWidth="1"/>
    <col min="268" max="268" width="7.28515625" style="272" customWidth="1"/>
    <col min="269" max="512" width="9.140625" style="272"/>
    <col min="513" max="513" width="15.85546875" style="272" bestFit="1" customWidth="1"/>
    <col min="514" max="514" width="3.7109375" style="272" customWidth="1"/>
    <col min="515" max="515" width="43.5703125" style="272" bestFit="1" customWidth="1"/>
    <col min="516" max="516" width="3.7109375" style="272" customWidth="1"/>
    <col min="517" max="517" width="12.28515625" style="272" bestFit="1" customWidth="1"/>
    <col min="518" max="518" width="3.7109375" style="272" customWidth="1"/>
    <col min="519" max="519" width="10" style="272" bestFit="1" customWidth="1"/>
    <col min="520" max="520" width="3.7109375" style="272" customWidth="1"/>
    <col min="521" max="521" width="10" style="272" bestFit="1" customWidth="1"/>
    <col min="522" max="522" width="3.7109375" style="272" customWidth="1"/>
    <col min="523" max="523" width="12.28515625" style="272" bestFit="1" customWidth="1"/>
    <col min="524" max="524" width="7.28515625" style="272" customWidth="1"/>
    <col min="525" max="768" width="9.140625" style="272"/>
    <col min="769" max="769" width="15.85546875" style="272" bestFit="1" customWidth="1"/>
    <col min="770" max="770" width="3.7109375" style="272" customWidth="1"/>
    <col min="771" max="771" width="43.5703125" style="272" bestFit="1" customWidth="1"/>
    <col min="772" max="772" width="3.7109375" style="272" customWidth="1"/>
    <col min="773" max="773" width="12.28515625" style="272" bestFit="1" customWidth="1"/>
    <col min="774" max="774" width="3.7109375" style="272" customWidth="1"/>
    <col min="775" max="775" width="10" style="272" bestFit="1" customWidth="1"/>
    <col min="776" max="776" width="3.7109375" style="272" customWidth="1"/>
    <col min="777" max="777" width="10" style="272" bestFit="1" customWidth="1"/>
    <col min="778" max="778" width="3.7109375" style="272" customWidth="1"/>
    <col min="779" max="779" width="12.28515625" style="272" bestFit="1" customWidth="1"/>
    <col min="780" max="780" width="7.28515625" style="272" customWidth="1"/>
    <col min="781" max="1024" width="9.140625" style="272"/>
    <col min="1025" max="1025" width="15.85546875" style="272" bestFit="1" customWidth="1"/>
    <col min="1026" max="1026" width="3.7109375" style="272" customWidth="1"/>
    <col min="1027" max="1027" width="43.5703125" style="272" bestFit="1" customWidth="1"/>
    <col min="1028" max="1028" width="3.7109375" style="272" customWidth="1"/>
    <col min="1029" max="1029" width="12.28515625" style="272" bestFit="1" customWidth="1"/>
    <col min="1030" max="1030" width="3.7109375" style="272" customWidth="1"/>
    <col min="1031" max="1031" width="10" style="272" bestFit="1" customWidth="1"/>
    <col min="1032" max="1032" width="3.7109375" style="272" customWidth="1"/>
    <col min="1033" max="1033" width="10" style="272" bestFit="1" customWidth="1"/>
    <col min="1034" max="1034" width="3.7109375" style="272" customWidth="1"/>
    <col min="1035" max="1035" width="12.28515625" style="272" bestFit="1" customWidth="1"/>
    <col min="1036" max="1036" width="7.28515625" style="272" customWidth="1"/>
    <col min="1037" max="1280" width="9.140625" style="272"/>
    <col min="1281" max="1281" width="15.85546875" style="272" bestFit="1" customWidth="1"/>
    <col min="1282" max="1282" width="3.7109375" style="272" customWidth="1"/>
    <col min="1283" max="1283" width="43.5703125" style="272" bestFit="1" customWidth="1"/>
    <col min="1284" max="1284" width="3.7109375" style="272" customWidth="1"/>
    <col min="1285" max="1285" width="12.28515625" style="272" bestFit="1" customWidth="1"/>
    <col min="1286" max="1286" width="3.7109375" style="272" customWidth="1"/>
    <col min="1287" max="1287" width="10" style="272" bestFit="1" customWidth="1"/>
    <col min="1288" max="1288" width="3.7109375" style="272" customWidth="1"/>
    <col min="1289" max="1289" width="10" style="272" bestFit="1" customWidth="1"/>
    <col min="1290" max="1290" width="3.7109375" style="272" customWidth="1"/>
    <col min="1291" max="1291" width="12.28515625" style="272" bestFit="1" customWidth="1"/>
    <col min="1292" max="1292" width="7.28515625" style="272" customWidth="1"/>
    <col min="1293" max="1536" width="9.140625" style="272"/>
    <col min="1537" max="1537" width="15.85546875" style="272" bestFit="1" customWidth="1"/>
    <col min="1538" max="1538" width="3.7109375" style="272" customWidth="1"/>
    <col min="1539" max="1539" width="43.5703125" style="272" bestFit="1" customWidth="1"/>
    <col min="1540" max="1540" width="3.7109375" style="272" customWidth="1"/>
    <col min="1541" max="1541" width="12.28515625" style="272" bestFit="1" customWidth="1"/>
    <col min="1542" max="1542" width="3.7109375" style="272" customWidth="1"/>
    <col min="1543" max="1543" width="10" style="272" bestFit="1" customWidth="1"/>
    <col min="1544" max="1544" width="3.7109375" style="272" customWidth="1"/>
    <col min="1545" max="1545" width="10" style="272" bestFit="1" customWidth="1"/>
    <col min="1546" max="1546" width="3.7109375" style="272" customWidth="1"/>
    <col min="1547" max="1547" width="12.28515625" style="272" bestFit="1" customWidth="1"/>
    <col min="1548" max="1548" width="7.28515625" style="272" customWidth="1"/>
    <col min="1549" max="1792" width="9.140625" style="272"/>
    <col min="1793" max="1793" width="15.85546875" style="272" bestFit="1" customWidth="1"/>
    <col min="1794" max="1794" width="3.7109375" style="272" customWidth="1"/>
    <col min="1795" max="1795" width="43.5703125" style="272" bestFit="1" customWidth="1"/>
    <col min="1796" max="1796" width="3.7109375" style="272" customWidth="1"/>
    <col min="1797" max="1797" width="12.28515625" style="272" bestFit="1" customWidth="1"/>
    <col min="1798" max="1798" width="3.7109375" style="272" customWidth="1"/>
    <col min="1799" max="1799" width="10" style="272" bestFit="1" customWidth="1"/>
    <col min="1800" max="1800" width="3.7109375" style="272" customWidth="1"/>
    <col min="1801" max="1801" width="10" style="272" bestFit="1" customWidth="1"/>
    <col min="1802" max="1802" width="3.7109375" style="272" customWidth="1"/>
    <col min="1803" max="1803" width="12.28515625" style="272" bestFit="1" customWidth="1"/>
    <col min="1804" max="1804" width="7.28515625" style="272" customWidth="1"/>
    <col min="1805" max="2048" width="9.140625" style="272"/>
    <col min="2049" max="2049" width="15.85546875" style="272" bestFit="1" customWidth="1"/>
    <col min="2050" max="2050" width="3.7109375" style="272" customWidth="1"/>
    <col min="2051" max="2051" width="43.5703125" style="272" bestFit="1" customWidth="1"/>
    <col min="2052" max="2052" width="3.7109375" style="272" customWidth="1"/>
    <col min="2053" max="2053" width="12.28515625" style="272" bestFit="1" customWidth="1"/>
    <col min="2054" max="2054" width="3.7109375" style="272" customWidth="1"/>
    <col min="2055" max="2055" width="10" style="272" bestFit="1" customWidth="1"/>
    <col min="2056" max="2056" width="3.7109375" style="272" customWidth="1"/>
    <col min="2057" max="2057" width="10" style="272" bestFit="1" customWidth="1"/>
    <col min="2058" max="2058" width="3.7109375" style="272" customWidth="1"/>
    <col min="2059" max="2059" width="12.28515625" style="272" bestFit="1" customWidth="1"/>
    <col min="2060" max="2060" width="7.28515625" style="272" customWidth="1"/>
    <col min="2061" max="2304" width="9.140625" style="272"/>
    <col min="2305" max="2305" width="15.85546875" style="272" bestFit="1" customWidth="1"/>
    <col min="2306" max="2306" width="3.7109375" style="272" customWidth="1"/>
    <col min="2307" max="2307" width="43.5703125" style="272" bestFit="1" customWidth="1"/>
    <col min="2308" max="2308" width="3.7109375" style="272" customWidth="1"/>
    <col min="2309" max="2309" width="12.28515625" style="272" bestFit="1" customWidth="1"/>
    <col min="2310" max="2310" width="3.7109375" style="272" customWidth="1"/>
    <col min="2311" max="2311" width="10" style="272" bestFit="1" customWidth="1"/>
    <col min="2312" max="2312" width="3.7109375" style="272" customWidth="1"/>
    <col min="2313" max="2313" width="10" style="272" bestFit="1" customWidth="1"/>
    <col min="2314" max="2314" width="3.7109375" style="272" customWidth="1"/>
    <col min="2315" max="2315" width="12.28515625" style="272" bestFit="1" customWidth="1"/>
    <col min="2316" max="2316" width="7.28515625" style="272" customWidth="1"/>
    <col min="2317" max="2560" width="9.140625" style="272"/>
    <col min="2561" max="2561" width="15.85546875" style="272" bestFit="1" customWidth="1"/>
    <col min="2562" max="2562" width="3.7109375" style="272" customWidth="1"/>
    <col min="2563" max="2563" width="43.5703125" style="272" bestFit="1" customWidth="1"/>
    <col min="2564" max="2564" width="3.7109375" style="272" customWidth="1"/>
    <col min="2565" max="2565" width="12.28515625" style="272" bestFit="1" customWidth="1"/>
    <col min="2566" max="2566" width="3.7109375" style="272" customWidth="1"/>
    <col min="2567" max="2567" width="10" style="272" bestFit="1" customWidth="1"/>
    <col min="2568" max="2568" width="3.7109375" style="272" customWidth="1"/>
    <col min="2569" max="2569" width="10" style="272" bestFit="1" customWidth="1"/>
    <col min="2570" max="2570" width="3.7109375" style="272" customWidth="1"/>
    <col min="2571" max="2571" width="12.28515625" style="272" bestFit="1" customWidth="1"/>
    <col min="2572" max="2572" width="7.28515625" style="272" customWidth="1"/>
    <col min="2573" max="2816" width="9.140625" style="272"/>
    <col min="2817" max="2817" width="15.85546875" style="272" bestFit="1" customWidth="1"/>
    <col min="2818" max="2818" width="3.7109375" style="272" customWidth="1"/>
    <col min="2819" max="2819" width="43.5703125" style="272" bestFit="1" customWidth="1"/>
    <col min="2820" max="2820" width="3.7109375" style="272" customWidth="1"/>
    <col min="2821" max="2821" width="12.28515625" style="272" bestFit="1" customWidth="1"/>
    <col min="2822" max="2822" width="3.7109375" style="272" customWidth="1"/>
    <col min="2823" max="2823" width="10" style="272" bestFit="1" customWidth="1"/>
    <col min="2824" max="2824" width="3.7109375" style="272" customWidth="1"/>
    <col min="2825" max="2825" width="10" style="272" bestFit="1" customWidth="1"/>
    <col min="2826" max="2826" width="3.7109375" style="272" customWidth="1"/>
    <col min="2827" max="2827" width="12.28515625" style="272" bestFit="1" customWidth="1"/>
    <col min="2828" max="2828" width="7.28515625" style="272" customWidth="1"/>
    <col min="2829" max="3072" width="9.140625" style="272"/>
    <col min="3073" max="3073" width="15.85546875" style="272" bestFit="1" customWidth="1"/>
    <col min="3074" max="3074" width="3.7109375" style="272" customWidth="1"/>
    <col min="3075" max="3075" width="43.5703125" style="272" bestFit="1" customWidth="1"/>
    <col min="3076" max="3076" width="3.7109375" style="272" customWidth="1"/>
    <col min="3077" max="3077" width="12.28515625" style="272" bestFit="1" customWidth="1"/>
    <col min="3078" max="3078" width="3.7109375" style="272" customWidth="1"/>
    <col min="3079" max="3079" width="10" style="272" bestFit="1" customWidth="1"/>
    <col min="3080" max="3080" width="3.7109375" style="272" customWidth="1"/>
    <col min="3081" max="3081" width="10" style="272" bestFit="1" customWidth="1"/>
    <col min="3082" max="3082" width="3.7109375" style="272" customWidth="1"/>
    <col min="3083" max="3083" width="12.28515625" style="272" bestFit="1" customWidth="1"/>
    <col min="3084" max="3084" width="7.28515625" style="272" customWidth="1"/>
    <col min="3085" max="3328" width="9.140625" style="272"/>
    <col min="3329" max="3329" width="15.85546875" style="272" bestFit="1" customWidth="1"/>
    <col min="3330" max="3330" width="3.7109375" style="272" customWidth="1"/>
    <col min="3331" max="3331" width="43.5703125" style="272" bestFit="1" customWidth="1"/>
    <col min="3332" max="3332" width="3.7109375" style="272" customWidth="1"/>
    <col min="3333" max="3333" width="12.28515625" style="272" bestFit="1" customWidth="1"/>
    <col min="3334" max="3334" width="3.7109375" style="272" customWidth="1"/>
    <col min="3335" max="3335" width="10" style="272" bestFit="1" customWidth="1"/>
    <col min="3336" max="3336" width="3.7109375" style="272" customWidth="1"/>
    <col min="3337" max="3337" width="10" style="272" bestFit="1" customWidth="1"/>
    <col min="3338" max="3338" width="3.7109375" style="272" customWidth="1"/>
    <col min="3339" max="3339" width="12.28515625" style="272" bestFit="1" customWidth="1"/>
    <col min="3340" max="3340" width="7.28515625" style="272" customWidth="1"/>
    <col min="3341" max="3584" width="9.140625" style="272"/>
    <col min="3585" max="3585" width="15.85546875" style="272" bestFit="1" customWidth="1"/>
    <col min="3586" max="3586" width="3.7109375" style="272" customWidth="1"/>
    <col min="3587" max="3587" width="43.5703125" style="272" bestFit="1" customWidth="1"/>
    <col min="3588" max="3588" width="3.7109375" style="272" customWidth="1"/>
    <col min="3589" max="3589" width="12.28515625" style="272" bestFit="1" customWidth="1"/>
    <col min="3590" max="3590" width="3.7109375" style="272" customWidth="1"/>
    <col min="3591" max="3591" width="10" style="272" bestFit="1" customWidth="1"/>
    <col min="3592" max="3592" width="3.7109375" style="272" customWidth="1"/>
    <col min="3593" max="3593" width="10" style="272" bestFit="1" customWidth="1"/>
    <col min="3594" max="3594" width="3.7109375" style="272" customWidth="1"/>
    <col min="3595" max="3595" width="12.28515625" style="272" bestFit="1" customWidth="1"/>
    <col min="3596" max="3596" width="7.28515625" style="272" customWidth="1"/>
    <col min="3597" max="3840" width="9.140625" style="272"/>
    <col min="3841" max="3841" width="15.85546875" style="272" bestFit="1" customWidth="1"/>
    <col min="3842" max="3842" width="3.7109375" style="272" customWidth="1"/>
    <col min="3843" max="3843" width="43.5703125" style="272" bestFit="1" customWidth="1"/>
    <col min="3844" max="3844" width="3.7109375" style="272" customWidth="1"/>
    <col min="3845" max="3845" width="12.28515625" style="272" bestFit="1" customWidth="1"/>
    <col min="3846" max="3846" width="3.7109375" style="272" customWidth="1"/>
    <col min="3847" max="3847" width="10" style="272" bestFit="1" customWidth="1"/>
    <col min="3848" max="3848" width="3.7109375" style="272" customWidth="1"/>
    <col min="3849" max="3849" width="10" style="272" bestFit="1" customWidth="1"/>
    <col min="3850" max="3850" width="3.7109375" style="272" customWidth="1"/>
    <col min="3851" max="3851" width="12.28515625" style="272" bestFit="1" customWidth="1"/>
    <col min="3852" max="3852" width="7.28515625" style="272" customWidth="1"/>
    <col min="3853" max="4096" width="9.140625" style="272"/>
    <col min="4097" max="4097" width="15.85546875" style="272" bestFit="1" customWidth="1"/>
    <col min="4098" max="4098" width="3.7109375" style="272" customWidth="1"/>
    <col min="4099" max="4099" width="43.5703125" style="272" bestFit="1" customWidth="1"/>
    <col min="4100" max="4100" width="3.7109375" style="272" customWidth="1"/>
    <col min="4101" max="4101" width="12.28515625" style="272" bestFit="1" customWidth="1"/>
    <col min="4102" max="4102" width="3.7109375" style="272" customWidth="1"/>
    <col min="4103" max="4103" width="10" style="272" bestFit="1" customWidth="1"/>
    <col min="4104" max="4104" width="3.7109375" style="272" customWidth="1"/>
    <col min="4105" max="4105" width="10" style="272" bestFit="1" customWidth="1"/>
    <col min="4106" max="4106" width="3.7109375" style="272" customWidth="1"/>
    <col min="4107" max="4107" width="12.28515625" style="272" bestFit="1" customWidth="1"/>
    <col min="4108" max="4108" width="7.28515625" style="272" customWidth="1"/>
    <col min="4109" max="4352" width="9.140625" style="272"/>
    <col min="4353" max="4353" width="15.85546875" style="272" bestFit="1" customWidth="1"/>
    <col min="4354" max="4354" width="3.7109375" style="272" customWidth="1"/>
    <col min="4355" max="4355" width="43.5703125" style="272" bestFit="1" customWidth="1"/>
    <col min="4356" max="4356" width="3.7109375" style="272" customWidth="1"/>
    <col min="4357" max="4357" width="12.28515625" style="272" bestFit="1" customWidth="1"/>
    <col min="4358" max="4358" width="3.7109375" style="272" customWidth="1"/>
    <col min="4359" max="4359" width="10" style="272" bestFit="1" customWidth="1"/>
    <col min="4360" max="4360" width="3.7109375" style="272" customWidth="1"/>
    <col min="4361" max="4361" width="10" style="272" bestFit="1" customWidth="1"/>
    <col min="4362" max="4362" width="3.7109375" style="272" customWidth="1"/>
    <col min="4363" max="4363" width="12.28515625" style="272" bestFit="1" customWidth="1"/>
    <col min="4364" max="4364" width="7.28515625" style="272" customWidth="1"/>
    <col min="4365" max="4608" width="9.140625" style="272"/>
    <col min="4609" max="4609" width="15.85546875" style="272" bestFit="1" customWidth="1"/>
    <col min="4610" max="4610" width="3.7109375" style="272" customWidth="1"/>
    <col min="4611" max="4611" width="43.5703125" style="272" bestFit="1" customWidth="1"/>
    <col min="4612" max="4612" width="3.7109375" style="272" customWidth="1"/>
    <col min="4613" max="4613" width="12.28515625" style="272" bestFit="1" customWidth="1"/>
    <col min="4614" max="4614" width="3.7109375" style="272" customWidth="1"/>
    <col min="4615" max="4615" width="10" style="272" bestFit="1" customWidth="1"/>
    <col min="4616" max="4616" width="3.7109375" style="272" customWidth="1"/>
    <col min="4617" max="4617" width="10" style="272" bestFit="1" customWidth="1"/>
    <col min="4618" max="4618" width="3.7109375" style="272" customWidth="1"/>
    <col min="4619" max="4619" width="12.28515625" style="272" bestFit="1" customWidth="1"/>
    <col min="4620" max="4620" width="7.28515625" style="272" customWidth="1"/>
    <col min="4621" max="4864" width="9.140625" style="272"/>
    <col min="4865" max="4865" width="15.85546875" style="272" bestFit="1" customWidth="1"/>
    <col min="4866" max="4866" width="3.7109375" style="272" customWidth="1"/>
    <col min="4867" max="4867" width="43.5703125" style="272" bestFit="1" customWidth="1"/>
    <col min="4868" max="4868" width="3.7109375" style="272" customWidth="1"/>
    <col min="4869" max="4869" width="12.28515625" style="272" bestFit="1" customWidth="1"/>
    <col min="4870" max="4870" width="3.7109375" style="272" customWidth="1"/>
    <col min="4871" max="4871" width="10" style="272" bestFit="1" customWidth="1"/>
    <col min="4872" max="4872" width="3.7109375" style="272" customWidth="1"/>
    <col min="4873" max="4873" width="10" style="272" bestFit="1" customWidth="1"/>
    <col min="4874" max="4874" width="3.7109375" style="272" customWidth="1"/>
    <col min="4875" max="4875" width="12.28515625" style="272" bestFit="1" customWidth="1"/>
    <col min="4876" max="4876" width="7.28515625" style="272" customWidth="1"/>
    <col min="4877" max="5120" width="9.140625" style="272"/>
    <col min="5121" max="5121" width="15.85546875" style="272" bestFit="1" customWidth="1"/>
    <col min="5122" max="5122" width="3.7109375" style="272" customWidth="1"/>
    <col min="5123" max="5123" width="43.5703125" style="272" bestFit="1" customWidth="1"/>
    <col min="5124" max="5124" width="3.7109375" style="272" customWidth="1"/>
    <col min="5125" max="5125" width="12.28515625" style="272" bestFit="1" customWidth="1"/>
    <col min="5126" max="5126" width="3.7109375" style="272" customWidth="1"/>
    <col min="5127" max="5127" width="10" style="272" bestFit="1" customWidth="1"/>
    <col min="5128" max="5128" width="3.7109375" style="272" customWidth="1"/>
    <col min="5129" max="5129" width="10" style="272" bestFit="1" customWidth="1"/>
    <col min="5130" max="5130" width="3.7109375" style="272" customWidth="1"/>
    <col min="5131" max="5131" width="12.28515625" style="272" bestFit="1" customWidth="1"/>
    <col min="5132" max="5132" width="7.28515625" style="272" customWidth="1"/>
    <col min="5133" max="5376" width="9.140625" style="272"/>
    <col min="5377" max="5377" width="15.85546875" style="272" bestFit="1" customWidth="1"/>
    <col min="5378" max="5378" width="3.7109375" style="272" customWidth="1"/>
    <col min="5379" max="5379" width="43.5703125" style="272" bestFit="1" customWidth="1"/>
    <col min="5380" max="5380" width="3.7109375" style="272" customWidth="1"/>
    <col min="5381" max="5381" width="12.28515625" style="272" bestFit="1" customWidth="1"/>
    <col min="5382" max="5382" width="3.7109375" style="272" customWidth="1"/>
    <col min="5383" max="5383" width="10" style="272" bestFit="1" customWidth="1"/>
    <col min="5384" max="5384" width="3.7109375" style="272" customWidth="1"/>
    <col min="5385" max="5385" width="10" style="272" bestFit="1" customWidth="1"/>
    <col min="5386" max="5386" width="3.7109375" style="272" customWidth="1"/>
    <col min="5387" max="5387" width="12.28515625" style="272" bestFit="1" customWidth="1"/>
    <col min="5388" max="5388" width="7.28515625" style="272" customWidth="1"/>
    <col min="5389" max="5632" width="9.140625" style="272"/>
    <col min="5633" max="5633" width="15.85546875" style="272" bestFit="1" customWidth="1"/>
    <col min="5634" max="5634" width="3.7109375" style="272" customWidth="1"/>
    <col min="5635" max="5635" width="43.5703125" style="272" bestFit="1" customWidth="1"/>
    <col min="5636" max="5636" width="3.7109375" style="272" customWidth="1"/>
    <col min="5637" max="5637" width="12.28515625" style="272" bestFit="1" customWidth="1"/>
    <col min="5638" max="5638" width="3.7109375" style="272" customWidth="1"/>
    <col min="5639" max="5639" width="10" style="272" bestFit="1" customWidth="1"/>
    <col min="5640" max="5640" width="3.7109375" style="272" customWidth="1"/>
    <col min="5641" max="5641" width="10" style="272" bestFit="1" customWidth="1"/>
    <col min="5642" max="5642" width="3.7109375" style="272" customWidth="1"/>
    <col min="5643" max="5643" width="12.28515625" style="272" bestFit="1" customWidth="1"/>
    <col min="5644" max="5644" width="7.28515625" style="272" customWidth="1"/>
    <col min="5645" max="5888" width="9.140625" style="272"/>
    <col min="5889" max="5889" width="15.85546875" style="272" bestFit="1" customWidth="1"/>
    <col min="5890" max="5890" width="3.7109375" style="272" customWidth="1"/>
    <col min="5891" max="5891" width="43.5703125" style="272" bestFit="1" customWidth="1"/>
    <col min="5892" max="5892" width="3.7109375" style="272" customWidth="1"/>
    <col min="5893" max="5893" width="12.28515625" style="272" bestFit="1" customWidth="1"/>
    <col min="5894" max="5894" width="3.7109375" style="272" customWidth="1"/>
    <col min="5895" max="5895" width="10" style="272" bestFit="1" customWidth="1"/>
    <col min="5896" max="5896" width="3.7109375" style="272" customWidth="1"/>
    <col min="5897" max="5897" width="10" style="272" bestFit="1" customWidth="1"/>
    <col min="5898" max="5898" width="3.7109375" style="272" customWidth="1"/>
    <col min="5899" max="5899" width="12.28515625" style="272" bestFit="1" customWidth="1"/>
    <col min="5900" max="5900" width="7.28515625" style="272" customWidth="1"/>
    <col min="5901" max="6144" width="9.140625" style="272"/>
    <col min="6145" max="6145" width="15.85546875" style="272" bestFit="1" customWidth="1"/>
    <col min="6146" max="6146" width="3.7109375" style="272" customWidth="1"/>
    <col min="6147" max="6147" width="43.5703125" style="272" bestFit="1" customWidth="1"/>
    <col min="6148" max="6148" width="3.7109375" style="272" customWidth="1"/>
    <col min="6149" max="6149" width="12.28515625" style="272" bestFit="1" customWidth="1"/>
    <col min="6150" max="6150" width="3.7109375" style="272" customWidth="1"/>
    <col min="6151" max="6151" width="10" style="272" bestFit="1" customWidth="1"/>
    <col min="6152" max="6152" width="3.7109375" style="272" customWidth="1"/>
    <col min="6153" max="6153" width="10" style="272" bestFit="1" customWidth="1"/>
    <col min="6154" max="6154" width="3.7109375" style="272" customWidth="1"/>
    <col min="6155" max="6155" width="12.28515625" style="272" bestFit="1" customWidth="1"/>
    <col min="6156" max="6156" width="7.28515625" style="272" customWidth="1"/>
    <col min="6157" max="6400" width="9.140625" style="272"/>
    <col min="6401" max="6401" width="15.85546875" style="272" bestFit="1" customWidth="1"/>
    <col min="6402" max="6402" width="3.7109375" style="272" customWidth="1"/>
    <col min="6403" max="6403" width="43.5703125" style="272" bestFit="1" customWidth="1"/>
    <col min="6404" max="6404" width="3.7109375" style="272" customWidth="1"/>
    <col min="6405" max="6405" width="12.28515625" style="272" bestFit="1" customWidth="1"/>
    <col min="6406" max="6406" width="3.7109375" style="272" customWidth="1"/>
    <col min="6407" max="6407" width="10" style="272" bestFit="1" customWidth="1"/>
    <col min="6408" max="6408" width="3.7109375" style="272" customWidth="1"/>
    <col min="6409" max="6409" width="10" style="272" bestFit="1" customWidth="1"/>
    <col min="6410" max="6410" width="3.7109375" style="272" customWidth="1"/>
    <col min="6411" max="6411" width="12.28515625" style="272" bestFit="1" customWidth="1"/>
    <col min="6412" max="6412" width="7.28515625" style="272" customWidth="1"/>
    <col min="6413" max="6656" width="9.140625" style="272"/>
    <col min="6657" max="6657" width="15.85546875" style="272" bestFit="1" customWidth="1"/>
    <col min="6658" max="6658" width="3.7109375" style="272" customWidth="1"/>
    <col min="6659" max="6659" width="43.5703125" style="272" bestFit="1" customWidth="1"/>
    <col min="6660" max="6660" width="3.7109375" style="272" customWidth="1"/>
    <col min="6661" max="6661" width="12.28515625" style="272" bestFit="1" customWidth="1"/>
    <col min="6662" max="6662" width="3.7109375" style="272" customWidth="1"/>
    <col min="6663" max="6663" width="10" style="272" bestFit="1" customWidth="1"/>
    <col min="6664" max="6664" width="3.7109375" style="272" customWidth="1"/>
    <col min="6665" max="6665" width="10" style="272" bestFit="1" customWidth="1"/>
    <col min="6666" max="6666" width="3.7109375" style="272" customWidth="1"/>
    <col min="6667" max="6667" width="12.28515625" style="272" bestFit="1" customWidth="1"/>
    <col min="6668" max="6668" width="7.28515625" style="272" customWidth="1"/>
    <col min="6669" max="6912" width="9.140625" style="272"/>
    <col min="6913" max="6913" width="15.85546875" style="272" bestFit="1" customWidth="1"/>
    <col min="6914" max="6914" width="3.7109375" style="272" customWidth="1"/>
    <col min="6915" max="6915" width="43.5703125" style="272" bestFit="1" customWidth="1"/>
    <col min="6916" max="6916" width="3.7109375" style="272" customWidth="1"/>
    <col min="6917" max="6917" width="12.28515625" style="272" bestFit="1" customWidth="1"/>
    <col min="6918" max="6918" width="3.7109375" style="272" customWidth="1"/>
    <col min="6919" max="6919" width="10" style="272" bestFit="1" customWidth="1"/>
    <col min="6920" max="6920" width="3.7109375" style="272" customWidth="1"/>
    <col min="6921" max="6921" width="10" style="272" bestFit="1" customWidth="1"/>
    <col min="6922" max="6922" width="3.7109375" style="272" customWidth="1"/>
    <col min="6923" max="6923" width="12.28515625" style="272" bestFit="1" customWidth="1"/>
    <col min="6924" max="6924" width="7.28515625" style="272" customWidth="1"/>
    <col min="6925" max="7168" width="9.140625" style="272"/>
    <col min="7169" max="7169" width="15.85546875" style="272" bestFit="1" customWidth="1"/>
    <col min="7170" max="7170" width="3.7109375" style="272" customWidth="1"/>
    <col min="7171" max="7171" width="43.5703125" style="272" bestFit="1" customWidth="1"/>
    <col min="7172" max="7172" width="3.7109375" style="272" customWidth="1"/>
    <col min="7173" max="7173" width="12.28515625" style="272" bestFit="1" customWidth="1"/>
    <col min="7174" max="7174" width="3.7109375" style="272" customWidth="1"/>
    <col min="7175" max="7175" width="10" style="272" bestFit="1" customWidth="1"/>
    <col min="7176" max="7176" width="3.7109375" style="272" customWidth="1"/>
    <col min="7177" max="7177" width="10" style="272" bestFit="1" customWidth="1"/>
    <col min="7178" max="7178" width="3.7109375" style="272" customWidth="1"/>
    <col min="7179" max="7179" width="12.28515625" style="272" bestFit="1" customWidth="1"/>
    <col min="7180" max="7180" width="7.28515625" style="272" customWidth="1"/>
    <col min="7181" max="7424" width="9.140625" style="272"/>
    <col min="7425" max="7425" width="15.85546875" style="272" bestFit="1" customWidth="1"/>
    <col min="7426" max="7426" width="3.7109375" style="272" customWidth="1"/>
    <col min="7427" max="7427" width="43.5703125" style="272" bestFit="1" customWidth="1"/>
    <col min="7428" max="7428" width="3.7109375" style="272" customWidth="1"/>
    <col min="7429" max="7429" width="12.28515625" style="272" bestFit="1" customWidth="1"/>
    <col min="7430" max="7430" width="3.7109375" style="272" customWidth="1"/>
    <col min="7431" max="7431" width="10" style="272" bestFit="1" customWidth="1"/>
    <col min="7432" max="7432" width="3.7109375" style="272" customWidth="1"/>
    <col min="7433" max="7433" width="10" style="272" bestFit="1" customWidth="1"/>
    <col min="7434" max="7434" width="3.7109375" style="272" customWidth="1"/>
    <col min="7435" max="7435" width="12.28515625" style="272" bestFit="1" customWidth="1"/>
    <col min="7436" max="7436" width="7.28515625" style="272" customWidth="1"/>
    <col min="7437" max="7680" width="9.140625" style="272"/>
    <col min="7681" max="7681" width="15.85546875" style="272" bestFit="1" customWidth="1"/>
    <col min="7682" max="7682" width="3.7109375" style="272" customWidth="1"/>
    <col min="7683" max="7683" width="43.5703125" style="272" bestFit="1" customWidth="1"/>
    <col min="7684" max="7684" width="3.7109375" style="272" customWidth="1"/>
    <col min="7685" max="7685" width="12.28515625" style="272" bestFit="1" customWidth="1"/>
    <col min="7686" max="7686" width="3.7109375" style="272" customWidth="1"/>
    <col min="7687" max="7687" width="10" style="272" bestFit="1" customWidth="1"/>
    <col min="7688" max="7688" width="3.7109375" style="272" customWidth="1"/>
    <col min="7689" max="7689" width="10" style="272" bestFit="1" customWidth="1"/>
    <col min="7690" max="7690" width="3.7109375" style="272" customWidth="1"/>
    <col min="7691" max="7691" width="12.28515625" style="272" bestFit="1" customWidth="1"/>
    <col min="7692" max="7692" width="7.28515625" style="272" customWidth="1"/>
    <col min="7693" max="7936" width="9.140625" style="272"/>
    <col min="7937" max="7937" width="15.85546875" style="272" bestFit="1" customWidth="1"/>
    <col min="7938" max="7938" width="3.7109375" style="272" customWidth="1"/>
    <col min="7939" max="7939" width="43.5703125" style="272" bestFit="1" customWidth="1"/>
    <col min="7940" max="7940" width="3.7109375" style="272" customWidth="1"/>
    <col min="7941" max="7941" width="12.28515625" style="272" bestFit="1" customWidth="1"/>
    <col min="7942" max="7942" width="3.7109375" style="272" customWidth="1"/>
    <col min="7943" max="7943" width="10" style="272" bestFit="1" customWidth="1"/>
    <col min="7944" max="7944" width="3.7109375" style="272" customWidth="1"/>
    <col min="7945" max="7945" width="10" style="272" bestFit="1" customWidth="1"/>
    <col min="7946" max="7946" width="3.7109375" style="272" customWidth="1"/>
    <col min="7947" max="7947" width="12.28515625" style="272" bestFit="1" customWidth="1"/>
    <col min="7948" max="7948" width="7.28515625" style="272" customWidth="1"/>
    <col min="7949" max="8192" width="9.140625" style="272"/>
    <col min="8193" max="8193" width="15.85546875" style="272" bestFit="1" customWidth="1"/>
    <col min="8194" max="8194" width="3.7109375" style="272" customWidth="1"/>
    <col min="8195" max="8195" width="43.5703125" style="272" bestFit="1" customWidth="1"/>
    <col min="8196" max="8196" width="3.7109375" style="272" customWidth="1"/>
    <col min="8197" max="8197" width="12.28515625" style="272" bestFit="1" customWidth="1"/>
    <col min="8198" max="8198" width="3.7109375" style="272" customWidth="1"/>
    <col min="8199" max="8199" width="10" style="272" bestFit="1" customWidth="1"/>
    <col min="8200" max="8200" width="3.7109375" style="272" customWidth="1"/>
    <col min="8201" max="8201" width="10" style="272" bestFit="1" customWidth="1"/>
    <col min="8202" max="8202" width="3.7109375" style="272" customWidth="1"/>
    <col min="8203" max="8203" width="12.28515625" style="272" bestFit="1" customWidth="1"/>
    <col min="8204" max="8204" width="7.28515625" style="272" customWidth="1"/>
    <col min="8205" max="8448" width="9.140625" style="272"/>
    <col min="8449" max="8449" width="15.85546875" style="272" bestFit="1" customWidth="1"/>
    <col min="8450" max="8450" width="3.7109375" style="272" customWidth="1"/>
    <col min="8451" max="8451" width="43.5703125" style="272" bestFit="1" customWidth="1"/>
    <col min="8452" max="8452" width="3.7109375" style="272" customWidth="1"/>
    <col min="8453" max="8453" width="12.28515625" style="272" bestFit="1" customWidth="1"/>
    <col min="8454" max="8454" width="3.7109375" style="272" customWidth="1"/>
    <col min="8455" max="8455" width="10" style="272" bestFit="1" customWidth="1"/>
    <col min="8456" max="8456" width="3.7109375" style="272" customWidth="1"/>
    <col min="8457" max="8457" width="10" style="272" bestFit="1" customWidth="1"/>
    <col min="8458" max="8458" width="3.7109375" style="272" customWidth="1"/>
    <col min="8459" max="8459" width="12.28515625" style="272" bestFit="1" customWidth="1"/>
    <col min="8460" max="8460" width="7.28515625" style="272" customWidth="1"/>
    <col min="8461" max="8704" width="9.140625" style="272"/>
    <col min="8705" max="8705" width="15.85546875" style="272" bestFit="1" customWidth="1"/>
    <col min="8706" max="8706" width="3.7109375" style="272" customWidth="1"/>
    <col min="8707" max="8707" width="43.5703125" style="272" bestFit="1" customWidth="1"/>
    <col min="8708" max="8708" width="3.7109375" style="272" customWidth="1"/>
    <col min="8709" max="8709" width="12.28515625" style="272" bestFit="1" customWidth="1"/>
    <col min="8710" max="8710" width="3.7109375" style="272" customWidth="1"/>
    <col min="8711" max="8711" width="10" style="272" bestFit="1" customWidth="1"/>
    <col min="8712" max="8712" width="3.7109375" style="272" customWidth="1"/>
    <col min="8713" max="8713" width="10" style="272" bestFit="1" customWidth="1"/>
    <col min="8714" max="8714" width="3.7109375" style="272" customWidth="1"/>
    <col min="8715" max="8715" width="12.28515625" style="272" bestFit="1" customWidth="1"/>
    <col min="8716" max="8716" width="7.28515625" style="272" customWidth="1"/>
    <col min="8717" max="8960" width="9.140625" style="272"/>
    <col min="8961" max="8961" width="15.85546875" style="272" bestFit="1" customWidth="1"/>
    <col min="8962" max="8962" width="3.7109375" style="272" customWidth="1"/>
    <col min="8963" max="8963" width="43.5703125" style="272" bestFit="1" customWidth="1"/>
    <col min="8964" max="8964" width="3.7109375" style="272" customWidth="1"/>
    <col min="8965" max="8965" width="12.28515625" style="272" bestFit="1" customWidth="1"/>
    <col min="8966" max="8966" width="3.7109375" style="272" customWidth="1"/>
    <col min="8967" max="8967" width="10" style="272" bestFit="1" customWidth="1"/>
    <col min="8968" max="8968" width="3.7109375" style="272" customWidth="1"/>
    <col min="8969" max="8969" width="10" style="272" bestFit="1" customWidth="1"/>
    <col min="8970" max="8970" width="3.7109375" style="272" customWidth="1"/>
    <col min="8971" max="8971" width="12.28515625" style="272" bestFit="1" customWidth="1"/>
    <col min="8972" max="8972" width="7.28515625" style="272" customWidth="1"/>
    <col min="8973" max="9216" width="9.140625" style="272"/>
    <col min="9217" max="9217" width="15.85546875" style="272" bestFit="1" customWidth="1"/>
    <col min="9218" max="9218" width="3.7109375" style="272" customWidth="1"/>
    <col min="9219" max="9219" width="43.5703125" style="272" bestFit="1" customWidth="1"/>
    <col min="9220" max="9220" width="3.7109375" style="272" customWidth="1"/>
    <col min="9221" max="9221" width="12.28515625" style="272" bestFit="1" customWidth="1"/>
    <col min="9222" max="9222" width="3.7109375" style="272" customWidth="1"/>
    <col min="9223" max="9223" width="10" style="272" bestFit="1" customWidth="1"/>
    <col min="9224" max="9224" width="3.7109375" style="272" customWidth="1"/>
    <col min="9225" max="9225" width="10" style="272" bestFit="1" customWidth="1"/>
    <col min="9226" max="9226" width="3.7109375" style="272" customWidth="1"/>
    <col min="9227" max="9227" width="12.28515625" style="272" bestFit="1" customWidth="1"/>
    <col min="9228" max="9228" width="7.28515625" style="272" customWidth="1"/>
    <col min="9229" max="9472" width="9.140625" style="272"/>
    <col min="9473" max="9473" width="15.85546875" style="272" bestFit="1" customWidth="1"/>
    <col min="9474" max="9474" width="3.7109375" style="272" customWidth="1"/>
    <col min="9475" max="9475" width="43.5703125" style="272" bestFit="1" customWidth="1"/>
    <col min="9476" max="9476" width="3.7109375" style="272" customWidth="1"/>
    <col min="9477" max="9477" width="12.28515625" style="272" bestFit="1" customWidth="1"/>
    <col min="9478" max="9478" width="3.7109375" style="272" customWidth="1"/>
    <col min="9479" max="9479" width="10" style="272" bestFit="1" customWidth="1"/>
    <col min="9480" max="9480" width="3.7109375" style="272" customWidth="1"/>
    <col min="9481" max="9481" width="10" style="272" bestFit="1" customWidth="1"/>
    <col min="9482" max="9482" width="3.7109375" style="272" customWidth="1"/>
    <col min="9483" max="9483" width="12.28515625" style="272" bestFit="1" customWidth="1"/>
    <col min="9484" max="9484" width="7.28515625" style="272" customWidth="1"/>
    <col min="9485" max="9728" width="9.140625" style="272"/>
    <col min="9729" max="9729" width="15.85546875" style="272" bestFit="1" customWidth="1"/>
    <col min="9730" max="9730" width="3.7109375" style="272" customWidth="1"/>
    <col min="9731" max="9731" width="43.5703125" style="272" bestFit="1" customWidth="1"/>
    <col min="9732" max="9732" width="3.7109375" style="272" customWidth="1"/>
    <col min="9733" max="9733" width="12.28515625" style="272" bestFit="1" customWidth="1"/>
    <col min="9734" max="9734" width="3.7109375" style="272" customWidth="1"/>
    <col min="9735" max="9735" width="10" style="272" bestFit="1" customWidth="1"/>
    <col min="9736" max="9736" width="3.7109375" style="272" customWidth="1"/>
    <col min="9737" max="9737" width="10" style="272" bestFit="1" customWidth="1"/>
    <col min="9738" max="9738" width="3.7109375" style="272" customWidth="1"/>
    <col min="9739" max="9739" width="12.28515625" style="272" bestFit="1" customWidth="1"/>
    <col min="9740" max="9740" width="7.28515625" style="272" customWidth="1"/>
    <col min="9741" max="9984" width="9.140625" style="272"/>
    <col min="9985" max="9985" width="15.85546875" style="272" bestFit="1" customWidth="1"/>
    <col min="9986" max="9986" width="3.7109375" style="272" customWidth="1"/>
    <col min="9987" max="9987" width="43.5703125" style="272" bestFit="1" customWidth="1"/>
    <col min="9988" max="9988" width="3.7109375" style="272" customWidth="1"/>
    <col min="9989" max="9989" width="12.28515625" style="272" bestFit="1" customWidth="1"/>
    <col min="9990" max="9990" width="3.7109375" style="272" customWidth="1"/>
    <col min="9991" max="9991" width="10" style="272" bestFit="1" customWidth="1"/>
    <col min="9992" max="9992" width="3.7109375" style="272" customWidth="1"/>
    <col min="9993" max="9993" width="10" style="272" bestFit="1" customWidth="1"/>
    <col min="9994" max="9994" width="3.7109375" style="272" customWidth="1"/>
    <col min="9995" max="9995" width="12.28515625" style="272" bestFit="1" customWidth="1"/>
    <col min="9996" max="9996" width="7.28515625" style="272" customWidth="1"/>
    <col min="9997" max="10240" width="9.140625" style="272"/>
    <col min="10241" max="10241" width="15.85546875" style="272" bestFit="1" customWidth="1"/>
    <col min="10242" max="10242" width="3.7109375" style="272" customWidth="1"/>
    <col min="10243" max="10243" width="43.5703125" style="272" bestFit="1" customWidth="1"/>
    <col min="10244" max="10244" width="3.7109375" style="272" customWidth="1"/>
    <col min="10245" max="10245" width="12.28515625" style="272" bestFit="1" customWidth="1"/>
    <col min="10246" max="10246" width="3.7109375" style="272" customWidth="1"/>
    <col min="10247" max="10247" width="10" style="272" bestFit="1" customWidth="1"/>
    <col min="10248" max="10248" width="3.7109375" style="272" customWidth="1"/>
    <col min="10249" max="10249" width="10" style="272" bestFit="1" customWidth="1"/>
    <col min="10250" max="10250" width="3.7109375" style="272" customWidth="1"/>
    <col min="10251" max="10251" width="12.28515625" style="272" bestFit="1" customWidth="1"/>
    <col min="10252" max="10252" width="7.28515625" style="272" customWidth="1"/>
    <col min="10253" max="10496" width="9.140625" style="272"/>
    <col min="10497" max="10497" width="15.85546875" style="272" bestFit="1" customWidth="1"/>
    <col min="10498" max="10498" width="3.7109375" style="272" customWidth="1"/>
    <col min="10499" max="10499" width="43.5703125" style="272" bestFit="1" customWidth="1"/>
    <col min="10500" max="10500" width="3.7109375" style="272" customWidth="1"/>
    <col min="10501" max="10501" width="12.28515625" style="272" bestFit="1" customWidth="1"/>
    <col min="10502" max="10502" width="3.7109375" style="272" customWidth="1"/>
    <col min="10503" max="10503" width="10" style="272" bestFit="1" customWidth="1"/>
    <col min="10504" max="10504" width="3.7109375" style="272" customWidth="1"/>
    <col min="10505" max="10505" width="10" style="272" bestFit="1" customWidth="1"/>
    <col min="10506" max="10506" width="3.7109375" style="272" customWidth="1"/>
    <col min="10507" max="10507" width="12.28515625" style="272" bestFit="1" customWidth="1"/>
    <col min="10508" max="10508" width="7.28515625" style="272" customWidth="1"/>
    <col min="10509" max="10752" width="9.140625" style="272"/>
    <col min="10753" max="10753" width="15.85546875" style="272" bestFit="1" customWidth="1"/>
    <col min="10754" max="10754" width="3.7109375" style="272" customWidth="1"/>
    <col min="10755" max="10755" width="43.5703125" style="272" bestFit="1" customWidth="1"/>
    <col min="10756" max="10756" width="3.7109375" style="272" customWidth="1"/>
    <col min="10757" max="10757" width="12.28515625" style="272" bestFit="1" customWidth="1"/>
    <col min="10758" max="10758" width="3.7109375" style="272" customWidth="1"/>
    <col min="10759" max="10759" width="10" style="272" bestFit="1" customWidth="1"/>
    <col min="10760" max="10760" width="3.7109375" style="272" customWidth="1"/>
    <col min="10761" max="10761" width="10" style="272" bestFit="1" customWidth="1"/>
    <col min="10762" max="10762" width="3.7109375" style="272" customWidth="1"/>
    <col min="10763" max="10763" width="12.28515625" style="272" bestFit="1" customWidth="1"/>
    <col min="10764" max="10764" width="7.28515625" style="272" customWidth="1"/>
    <col min="10765" max="11008" width="9.140625" style="272"/>
    <col min="11009" max="11009" width="15.85546875" style="272" bestFit="1" customWidth="1"/>
    <col min="11010" max="11010" width="3.7109375" style="272" customWidth="1"/>
    <col min="11011" max="11011" width="43.5703125" style="272" bestFit="1" customWidth="1"/>
    <col min="11012" max="11012" width="3.7109375" style="272" customWidth="1"/>
    <col min="11013" max="11013" width="12.28515625" style="272" bestFit="1" customWidth="1"/>
    <col min="11014" max="11014" width="3.7109375" style="272" customWidth="1"/>
    <col min="11015" max="11015" width="10" style="272" bestFit="1" customWidth="1"/>
    <col min="11016" max="11016" width="3.7109375" style="272" customWidth="1"/>
    <col min="11017" max="11017" width="10" style="272" bestFit="1" customWidth="1"/>
    <col min="11018" max="11018" width="3.7109375" style="272" customWidth="1"/>
    <col min="11019" max="11019" width="12.28515625" style="272" bestFit="1" customWidth="1"/>
    <col min="11020" max="11020" width="7.28515625" style="272" customWidth="1"/>
    <col min="11021" max="11264" width="9.140625" style="272"/>
    <col min="11265" max="11265" width="15.85546875" style="272" bestFit="1" customWidth="1"/>
    <col min="11266" max="11266" width="3.7109375" style="272" customWidth="1"/>
    <col min="11267" max="11267" width="43.5703125" style="272" bestFit="1" customWidth="1"/>
    <col min="11268" max="11268" width="3.7109375" style="272" customWidth="1"/>
    <col min="11269" max="11269" width="12.28515625" style="272" bestFit="1" customWidth="1"/>
    <col min="11270" max="11270" width="3.7109375" style="272" customWidth="1"/>
    <col min="11271" max="11271" width="10" style="272" bestFit="1" customWidth="1"/>
    <col min="11272" max="11272" width="3.7109375" style="272" customWidth="1"/>
    <col min="11273" max="11273" width="10" style="272" bestFit="1" customWidth="1"/>
    <col min="11274" max="11274" width="3.7109375" style="272" customWidth="1"/>
    <col min="11275" max="11275" width="12.28515625" style="272" bestFit="1" customWidth="1"/>
    <col min="11276" max="11276" width="7.28515625" style="272" customWidth="1"/>
    <col min="11277" max="11520" width="9.140625" style="272"/>
    <col min="11521" max="11521" width="15.85546875" style="272" bestFit="1" customWidth="1"/>
    <col min="11522" max="11522" width="3.7109375" style="272" customWidth="1"/>
    <col min="11523" max="11523" width="43.5703125" style="272" bestFit="1" customWidth="1"/>
    <col min="11524" max="11524" width="3.7109375" style="272" customWidth="1"/>
    <col min="11525" max="11525" width="12.28515625" style="272" bestFit="1" customWidth="1"/>
    <col min="11526" max="11526" width="3.7109375" style="272" customWidth="1"/>
    <col min="11527" max="11527" width="10" style="272" bestFit="1" customWidth="1"/>
    <col min="11528" max="11528" width="3.7109375" style="272" customWidth="1"/>
    <col min="11529" max="11529" width="10" style="272" bestFit="1" customWidth="1"/>
    <col min="11530" max="11530" width="3.7109375" style="272" customWidth="1"/>
    <col min="11531" max="11531" width="12.28515625" style="272" bestFit="1" customWidth="1"/>
    <col min="11532" max="11532" width="7.28515625" style="272" customWidth="1"/>
    <col min="11533" max="11776" width="9.140625" style="272"/>
    <col min="11777" max="11777" width="15.85546875" style="272" bestFit="1" customWidth="1"/>
    <col min="11778" max="11778" width="3.7109375" style="272" customWidth="1"/>
    <col min="11779" max="11779" width="43.5703125" style="272" bestFit="1" customWidth="1"/>
    <col min="11780" max="11780" width="3.7109375" style="272" customWidth="1"/>
    <col min="11781" max="11781" width="12.28515625" style="272" bestFit="1" customWidth="1"/>
    <col min="11782" max="11782" width="3.7109375" style="272" customWidth="1"/>
    <col min="11783" max="11783" width="10" style="272" bestFit="1" customWidth="1"/>
    <col min="11784" max="11784" width="3.7109375" style="272" customWidth="1"/>
    <col min="11785" max="11785" width="10" style="272" bestFit="1" customWidth="1"/>
    <col min="11786" max="11786" width="3.7109375" style="272" customWidth="1"/>
    <col min="11787" max="11787" width="12.28515625" style="272" bestFit="1" customWidth="1"/>
    <col min="11788" max="11788" width="7.28515625" style="272" customWidth="1"/>
    <col min="11789" max="12032" width="9.140625" style="272"/>
    <col min="12033" max="12033" width="15.85546875" style="272" bestFit="1" customWidth="1"/>
    <col min="12034" max="12034" width="3.7109375" style="272" customWidth="1"/>
    <col min="12035" max="12035" width="43.5703125" style="272" bestFit="1" customWidth="1"/>
    <col min="12036" max="12036" width="3.7109375" style="272" customWidth="1"/>
    <col min="12037" max="12037" width="12.28515625" style="272" bestFit="1" customWidth="1"/>
    <col min="12038" max="12038" width="3.7109375" style="272" customWidth="1"/>
    <col min="12039" max="12039" width="10" style="272" bestFit="1" customWidth="1"/>
    <col min="12040" max="12040" width="3.7109375" style="272" customWidth="1"/>
    <col min="12041" max="12041" width="10" style="272" bestFit="1" customWidth="1"/>
    <col min="12042" max="12042" width="3.7109375" style="272" customWidth="1"/>
    <col min="12043" max="12043" width="12.28515625" style="272" bestFit="1" customWidth="1"/>
    <col min="12044" max="12044" width="7.28515625" style="272" customWidth="1"/>
    <col min="12045" max="12288" width="9.140625" style="272"/>
    <col min="12289" max="12289" width="15.85546875" style="272" bestFit="1" customWidth="1"/>
    <col min="12290" max="12290" width="3.7109375" style="272" customWidth="1"/>
    <col min="12291" max="12291" width="43.5703125" style="272" bestFit="1" customWidth="1"/>
    <col min="12292" max="12292" width="3.7109375" style="272" customWidth="1"/>
    <col min="12293" max="12293" width="12.28515625" style="272" bestFit="1" customWidth="1"/>
    <col min="12294" max="12294" width="3.7109375" style="272" customWidth="1"/>
    <col min="12295" max="12295" width="10" style="272" bestFit="1" customWidth="1"/>
    <col min="12296" max="12296" width="3.7109375" style="272" customWidth="1"/>
    <col min="12297" max="12297" width="10" style="272" bestFit="1" customWidth="1"/>
    <col min="12298" max="12298" width="3.7109375" style="272" customWidth="1"/>
    <col min="12299" max="12299" width="12.28515625" style="272" bestFit="1" customWidth="1"/>
    <col min="12300" max="12300" width="7.28515625" style="272" customWidth="1"/>
    <col min="12301" max="12544" width="9.140625" style="272"/>
    <col min="12545" max="12545" width="15.85546875" style="272" bestFit="1" customWidth="1"/>
    <col min="12546" max="12546" width="3.7109375" style="272" customWidth="1"/>
    <col min="12547" max="12547" width="43.5703125" style="272" bestFit="1" customWidth="1"/>
    <col min="12548" max="12548" width="3.7109375" style="272" customWidth="1"/>
    <col min="12549" max="12549" width="12.28515625" style="272" bestFit="1" customWidth="1"/>
    <col min="12550" max="12550" width="3.7109375" style="272" customWidth="1"/>
    <col min="12551" max="12551" width="10" style="272" bestFit="1" customWidth="1"/>
    <col min="12552" max="12552" width="3.7109375" style="272" customWidth="1"/>
    <col min="12553" max="12553" width="10" style="272" bestFit="1" customWidth="1"/>
    <col min="12554" max="12554" width="3.7109375" style="272" customWidth="1"/>
    <col min="12555" max="12555" width="12.28515625" style="272" bestFit="1" customWidth="1"/>
    <col min="12556" max="12556" width="7.28515625" style="272" customWidth="1"/>
    <col min="12557" max="12800" width="9.140625" style="272"/>
    <col min="12801" max="12801" width="15.85546875" style="272" bestFit="1" customWidth="1"/>
    <col min="12802" max="12802" width="3.7109375" style="272" customWidth="1"/>
    <col min="12803" max="12803" width="43.5703125" style="272" bestFit="1" customWidth="1"/>
    <col min="12804" max="12804" width="3.7109375" style="272" customWidth="1"/>
    <col min="12805" max="12805" width="12.28515625" style="272" bestFit="1" customWidth="1"/>
    <col min="12806" max="12806" width="3.7109375" style="272" customWidth="1"/>
    <col min="12807" max="12807" width="10" style="272" bestFit="1" customWidth="1"/>
    <col min="12808" max="12808" width="3.7109375" style="272" customWidth="1"/>
    <col min="12809" max="12809" width="10" style="272" bestFit="1" customWidth="1"/>
    <col min="12810" max="12810" width="3.7109375" style="272" customWidth="1"/>
    <col min="12811" max="12811" width="12.28515625" style="272" bestFit="1" customWidth="1"/>
    <col min="12812" max="12812" width="7.28515625" style="272" customWidth="1"/>
    <col min="12813" max="13056" width="9.140625" style="272"/>
    <col min="13057" max="13057" width="15.85546875" style="272" bestFit="1" customWidth="1"/>
    <col min="13058" max="13058" width="3.7109375" style="272" customWidth="1"/>
    <col min="13059" max="13059" width="43.5703125" style="272" bestFit="1" customWidth="1"/>
    <col min="13060" max="13060" width="3.7109375" style="272" customWidth="1"/>
    <col min="13061" max="13061" width="12.28515625" style="272" bestFit="1" customWidth="1"/>
    <col min="13062" max="13062" width="3.7109375" style="272" customWidth="1"/>
    <col min="13063" max="13063" width="10" style="272" bestFit="1" customWidth="1"/>
    <col min="13064" max="13064" width="3.7109375" style="272" customWidth="1"/>
    <col min="13065" max="13065" width="10" style="272" bestFit="1" customWidth="1"/>
    <col min="13066" max="13066" width="3.7109375" style="272" customWidth="1"/>
    <col min="13067" max="13067" width="12.28515625" style="272" bestFit="1" customWidth="1"/>
    <col min="13068" max="13068" width="7.28515625" style="272" customWidth="1"/>
    <col min="13069" max="13312" width="9.140625" style="272"/>
    <col min="13313" max="13313" width="15.85546875" style="272" bestFit="1" customWidth="1"/>
    <col min="13314" max="13314" width="3.7109375" style="272" customWidth="1"/>
    <col min="13315" max="13315" width="43.5703125" style="272" bestFit="1" customWidth="1"/>
    <col min="13316" max="13316" width="3.7109375" style="272" customWidth="1"/>
    <col min="13317" max="13317" width="12.28515625" style="272" bestFit="1" customWidth="1"/>
    <col min="13318" max="13318" width="3.7109375" style="272" customWidth="1"/>
    <col min="13319" max="13319" width="10" style="272" bestFit="1" customWidth="1"/>
    <col min="13320" max="13320" width="3.7109375" style="272" customWidth="1"/>
    <col min="13321" max="13321" width="10" style="272" bestFit="1" customWidth="1"/>
    <col min="13322" max="13322" width="3.7109375" style="272" customWidth="1"/>
    <col min="13323" max="13323" width="12.28515625" style="272" bestFit="1" customWidth="1"/>
    <col min="13324" max="13324" width="7.28515625" style="272" customWidth="1"/>
    <col min="13325" max="13568" width="9.140625" style="272"/>
    <col min="13569" max="13569" width="15.85546875" style="272" bestFit="1" customWidth="1"/>
    <col min="13570" max="13570" width="3.7109375" style="272" customWidth="1"/>
    <col min="13571" max="13571" width="43.5703125" style="272" bestFit="1" customWidth="1"/>
    <col min="13572" max="13572" width="3.7109375" style="272" customWidth="1"/>
    <col min="13573" max="13573" width="12.28515625" style="272" bestFit="1" customWidth="1"/>
    <col min="13574" max="13574" width="3.7109375" style="272" customWidth="1"/>
    <col min="13575" max="13575" width="10" style="272" bestFit="1" customWidth="1"/>
    <col min="13576" max="13576" width="3.7109375" style="272" customWidth="1"/>
    <col min="13577" max="13577" width="10" style="272" bestFit="1" customWidth="1"/>
    <col min="13578" max="13578" width="3.7109375" style="272" customWidth="1"/>
    <col min="13579" max="13579" width="12.28515625" style="272" bestFit="1" customWidth="1"/>
    <col min="13580" max="13580" width="7.28515625" style="272" customWidth="1"/>
    <col min="13581" max="13824" width="9.140625" style="272"/>
    <col min="13825" max="13825" width="15.85546875" style="272" bestFit="1" customWidth="1"/>
    <col min="13826" max="13826" width="3.7109375" style="272" customWidth="1"/>
    <col min="13827" max="13827" width="43.5703125" style="272" bestFit="1" customWidth="1"/>
    <col min="13828" max="13828" width="3.7109375" style="272" customWidth="1"/>
    <col min="13829" max="13829" width="12.28515625" style="272" bestFit="1" customWidth="1"/>
    <col min="13830" max="13830" width="3.7109375" style="272" customWidth="1"/>
    <col min="13831" max="13831" width="10" style="272" bestFit="1" customWidth="1"/>
    <col min="13832" max="13832" width="3.7109375" style="272" customWidth="1"/>
    <col min="13833" max="13833" width="10" style="272" bestFit="1" customWidth="1"/>
    <col min="13834" max="13834" width="3.7109375" style="272" customWidth="1"/>
    <col min="13835" max="13835" width="12.28515625" style="272" bestFit="1" customWidth="1"/>
    <col min="13836" max="13836" width="7.28515625" style="272" customWidth="1"/>
    <col min="13837" max="14080" width="9.140625" style="272"/>
    <col min="14081" max="14081" width="15.85546875" style="272" bestFit="1" customWidth="1"/>
    <col min="14082" max="14082" width="3.7109375" style="272" customWidth="1"/>
    <col min="14083" max="14083" width="43.5703125" style="272" bestFit="1" customWidth="1"/>
    <col min="14084" max="14084" width="3.7109375" style="272" customWidth="1"/>
    <col min="14085" max="14085" width="12.28515625" style="272" bestFit="1" customWidth="1"/>
    <col min="14086" max="14086" width="3.7109375" style="272" customWidth="1"/>
    <col min="14087" max="14087" width="10" style="272" bestFit="1" customWidth="1"/>
    <col min="14088" max="14088" width="3.7109375" style="272" customWidth="1"/>
    <col min="14089" max="14089" width="10" style="272" bestFit="1" customWidth="1"/>
    <col min="14090" max="14090" width="3.7109375" style="272" customWidth="1"/>
    <col min="14091" max="14091" width="12.28515625" style="272" bestFit="1" customWidth="1"/>
    <col min="14092" max="14092" width="7.28515625" style="272" customWidth="1"/>
    <col min="14093" max="14336" width="9.140625" style="272"/>
    <col min="14337" max="14337" width="15.85546875" style="272" bestFit="1" customWidth="1"/>
    <col min="14338" max="14338" width="3.7109375" style="272" customWidth="1"/>
    <col min="14339" max="14339" width="43.5703125" style="272" bestFit="1" customWidth="1"/>
    <col min="14340" max="14340" width="3.7109375" style="272" customWidth="1"/>
    <col min="14341" max="14341" width="12.28515625" style="272" bestFit="1" customWidth="1"/>
    <col min="14342" max="14342" width="3.7109375" style="272" customWidth="1"/>
    <col min="14343" max="14343" width="10" style="272" bestFit="1" customWidth="1"/>
    <col min="14344" max="14344" width="3.7109375" style="272" customWidth="1"/>
    <col min="14345" max="14345" width="10" style="272" bestFit="1" customWidth="1"/>
    <col min="14346" max="14346" width="3.7109375" style="272" customWidth="1"/>
    <col min="14347" max="14347" width="12.28515625" style="272" bestFit="1" customWidth="1"/>
    <col min="14348" max="14348" width="7.28515625" style="272" customWidth="1"/>
    <col min="14349" max="14592" width="9.140625" style="272"/>
    <col min="14593" max="14593" width="15.85546875" style="272" bestFit="1" customWidth="1"/>
    <col min="14594" max="14594" width="3.7109375" style="272" customWidth="1"/>
    <col min="14595" max="14595" width="43.5703125" style="272" bestFit="1" customWidth="1"/>
    <col min="14596" max="14596" width="3.7109375" style="272" customWidth="1"/>
    <col min="14597" max="14597" width="12.28515625" style="272" bestFit="1" customWidth="1"/>
    <col min="14598" max="14598" width="3.7109375" style="272" customWidth="1"/>
    <col min="14599" max="14599" width="10" style="272" bestFit="1" customWidth="1"/>
    <col min="14600" max="14600" width="3.7109375" style="272" customWidth="1"/>
    <col min="14601" max="14601" width="10" style="272" bestFit="1" customWidth="1"/>
    <col min="14602" max="14602" width="3.7109375" style="272" customWidth="1"/>
    <col min="14603" max="14603" width="12.28515625" style="272" bestFit="1" customWidth="1"/>
    <col min="14604" max="14604" width="7.28515625" style="272" customWidth="1"/>
    <col min="14605" max="14848" width="9.140625" style="272"/>
    <col min="14849" max="14849" width="15.85546875" style="272" bestFit="1" customWidth="1"/>
    <col min="14850" max="14850" width="3.7109375" style="272" customWidth="1"/>
    <col min="14851" max="14851" width="43.5703125" style="272" bestFit="1" customWidth="1"/>
    <col min="14852" max="14852" width="3.7109375" style="272" customWidth="1"/>
    <col min="14853" max="14853" width="12.28515625" style="272" bestFit="1" customWidth="1"/>
    <col min="14854" max="14854" width="3.7109375" style="272" customWidth="1"/>
    <col min="14855" max="14855" width="10" style="272" bestFit="1" customWidth="1"/>
    <col min="14856" max="14856" width="3.7109375" style="272" customWidth="1"/>
    <col min="14857" max="14857" width="10" style="272" bestFit="1" customWidth="1"/>
    <col min="14858" max="14858" width="3.7109375" style="272" customWidth="1"/>
    <col min="14859" max="14859" width="12.28515625" style="272" bestFit="1" customWidth="1"/>
    <col min="14860" max="14860" width="7.28515625" style="272" customWidth="1"/>
    <col min="14861" max="15104" width="9.140625" style="272"/>
    <col min="15105" max="15105" width="15.85546875" style="272" bestFit="1" customWidth="1"/>
    <col min="15106" max="15106" width="3.7109375" style="272" customWidth="1"/>
    <col min="15107" max="15107" width="43.5703125" style="272" bestFit="1" customWidth="1"/>
    <col min="15108" max="15108" width="3.7109375" style="272" customWidth="1"/>
    <col min="15109" max="15109" width="12.28515625" style="272" bestFit="1" customWidth="1"/>
    <col min="15110" max="15110" width="3.7109375" style="272" customWidth="1"/>
    <col min="15111" max="15111" width="10" style="272" bestFit="1" customWidth="1"/>
    <col min="15112" max="15112" width="3.7109375" style="272" customWidth="1"/>
    <col min="15113" max="15113" width="10" style="272" bestFit="1" customWidth="1"/>
    <col min="15114" max="15114" width="3.7109375" style="272" customWidth="1"/>
    <col min="15115" max="15115" width="12.28515625" style="272" bestFit="1" customWidth="1"/>
    <col min="15116" max="15116" width="7.28515625" style="272" customWidth="1"/>
    <col min="15117" max="15360" width="9.140625" style="272"/>
    <col min="15361" max="15361" width="15.85546875" style="272" bestFit="1" customWidth="1"/>
    <col min="15362" max="15362" width="3.7109375" style="272" customWidth="1"/>
    <col min="15363" max="15363" width="43.5703125" style="272" bestFit="1" customWidth="1"/>
    <col min="15364" max="15364" width="3.7109375" style="272" customWidth="1"/>
    <col min="15365" max="15365" width="12.28515625" style="272" bestFit="1" customWidth="1"/>
    <col min="15366" max="15366" width="3.7109375" style="272" customWidth="1"/>
    <col min="15367" max="15367" width="10" style="272" bestFit="1" customWidth="1"/>
    <col min="15368" max="15368" width="3.7109375" style="272" customWidth="1"/>
    <col min="15369" max="15369" width="10" style="272" bestFit="1" customWidth="1"/>
    <col min="15370" max="15370" width="3.7109375" style="272" customWidth="1"/>
    <col min="15371" max="15371" width="12.28515625" style="272" bestFit="1" customWidth="1"/>
    <col min="15372" max="15372" width="7.28515625" style="272" customWidth="1"/>
    <col min="15373" max="15616" width="9.140625" style="272"/>
    <col min="15617" max="15617" width="15.85546875" style="272" bestFit="1" customWidth="1"/>
    <col min="15618" max="15618" width="3.7109375" style="272" customWidth="1"/>
    <col min="15619" max="15619" width="43.5703125" style="272" bestFit="1" customWidth="1"/>
    <col min="15620" max="15620" width="3.7109375" style="272" customWidth="1"/>
    <col min="15621" max="15621" width="12.28515625" style="272" bestFit="1" customWidth="1"/>
    <col min="15622" max="15622" width="3.7109375" style="272" customWidth="1"/>
    <col min="15623" max="15623" width="10" style="272" bestFit="1" customWidth="1"/>
    <col min="15624" max="15624" width="3.7109375" style="272" customWidth="1"/>
    <col min="15625" max="15625" width="10" style="272" bestFit="1" customWidth="1"/>
    <col min="15626" max="15626" width="3.7109375" style="272" customWidth="1"/>
    <col min="15627" max="15627" width="12.28515625" style="272" bestFit="1" customWidth="1"/>
    <col min="15628" max="15628" width="7.28515625" style="272" customWidth="1"/>
    <col min="15629" max="15872" width="9.140625" style="272"/>
    <col min="15873" max="15873" width="15.85546875" style="272" bestFit="1" customWidth="1"/>
    <col min="15874" max="15874" width="3.7109375" style="272" customWidth="1"/>
    <col min="15875" max="15875" width="43.5703125" style="272" bestFit="1" customWidth="1"/>
    <col min="15876" max="15876" width="3.7109375" style="272" customWidth="1"/>
    <col min="15877" max="15877" width="12.28515625" style="272" bestFit="1" customWidth="1"/>
    <col min="15878" max="15878" width="3.7109375" style="272" customWidth="1"/>
    <col min="15879" max="15879" width="10" style="272" bestFit="1" customWidth="1"/>
    <col min="15880" max="15880" width="3.7109375" style="272" customWidth="1"/>
    <col min="15881" max="15881" width="10" style="272" bestFit="1" customWidth="1"/>
    <col min="15882" max="15882" width="3.7109375" style="272" customWidth="1"/>
    <col min="15883" max="15883" width="12.28515625" style="272" bestFit="1" customWidth="1"/>
    <col min="15884" max="15884" width="7.28515625" style="272" customWidth="1"/>
    <col min="15885" max="16128" width="9.140625" style="272"/>
    <col min="16129" max="16129" width="15.85546875" style="272" bestFit="1" customWidth="1"/>
    <col min="16130" max="16130" width="3.7109375" style="272" customWidth="1"/>
    <col min="16131" max="16131" width="43.5703125" style="272" bestFit="1" customWidth="1"/>
    <col min="16132" max="16132" width="3.7109375" style="272" customWidth="1"/>
    <col min="16133" max="16133" width="12.28515625" style="272" bestFit="1" customWidth="1"/>
    <col min="16134" max="16134" width="3.7109375" style="272" customWidth="1"/>
    <col min="16135" max="16135" width="10" style="272" bestFit="1" customWidth="1"/>
    <col min="16136" max="16136" width="3.7109375" style="272" customWidth="1"/>
    <col min="16137" max="16137" width="10" style="272" bestFit="1" customWidth="1"/>
    <col min="16138" max="16138" width="3.7109375" style="272" customWidth="1"/>
    <col min="16139" max="16139" width="12.28515625" style="272" bestFit="1" customWidth="1"/>
    <col min="16140" max="16140" width="7.28515625" style="272" customWidth="1"/>
    <col min="16141" max="16384" width="9.140625" style="272"/>
  </cols>
  <sheetData>
    <row r="1" spans="1:12">
      <c r="A1" s="273" t="s">
        <v>257</v>
      </c>
      <c r="B1" s="273" t="s">
        <v>258</v>
      </c>
      <c r="C1" s="274"/>
      <c r="D1" s="274"/>
      <c r="E1" s="275" t="s">
        <v>259</v>
      </c>
      <c r="F1" s="276"/>
      <c r="G1" s="275" t="s">
        <v>260</v>
      </c>
      <c r="H1" s="276"/>
      <c r="I1" s="275" t="s">
        <v>261</v>
      </c>
      <c r="J1" s="276"/>
      <c r="K1" s="275" t="s">
        <v>262</v>
      </c>
      <c r="L1" s="293"/>
    </row>
    <row r="2" spans="1:12">
      <c r="A2" s="277">
        <v>1</v>
      </c>
      <c r="B2" s="277" t="s">
        <v>264</v>
      </c>
      <c r="C2" s="278"/>
      <c r="D2" s="278"/>
      <c r="E2" s="279" t="s">
        <v>3759</v>
      </c>
      <c r="F2" s="280"/>
      <c r="G2" s="300">
        <v>3647840.65</v>
      </c>
      <c r="H2" s="280"/>
      <c r="I2" s="300">
        <v>3735944.09</v>
      </c>
      <c r="J2" s="280"/>
      <c r="K2" s="279" t="s">
        <v>4017</v>
      </c>
      <c r="L2" s="294" t="e">
        <f>VLOOKUP(A2,#REF!,3,0)</f>
        <v>#REF!</v>
      </c>
    </row>
    <row r="3" spans="1:12">
      <c r="A3" s="277" t="s">
        <v>269</v>
      </c>
      <c r="B3" s="270" t="s">
        <v>158</v>
      </c>
      <c r="C3" s="277" t="s">
        <v>270</v>
      </c>
      <c r="D3" s="278"/>
      <c r="E3" s="279" t="s">
        <v>3760</v>
      </c>
      <c r="F3" s="280"/>
      <c r="G3" s="300">
        <v>3647840.65</v>
      </c>
      <c r="H3" s="280"/>
      <c r="I3" s="300">
        <v>3727512.38</v>
      </c>
      <c r="J3" s="280"/>
      <c r="K3" s="279" t="s">
        <v>4018</v>
      </c>
      <c r="L3" s="294" t="e">
        <f>VLOOKUP(A3,#REF!,3,0)</f>
        <v>#REF!</v>
      </c>
    </row>
    <row r="4" spans="1:12">
      <c r="A4" s="277" t="s">
        <v>274</v>
      </c>
      <c r="B4" s="270" t="s">
        <v>158</v>
      </c>
      <c r="C4" s="277" t="s">
        <v>275</v>
      </c>
      <c r="D4" s="278"/>
      <c r="E4" s="279" t="s">
        <v>3761</v>
      </c>
      <c r="F4" s="280"/>
      <c r="G4" s="300">
        <v>3339879.82</v>
      </c>
      <c r="H4" s="280"/>
      <c r="I4" s="300">
        <v>3553831.35</v>
      </c>
      <c r="J4" s="280"/>
      <c r="K4" s="279" t="s">
        <v>4019</v>
      </c>
      <c r="L4" s="294" t="e">
        <f>VLOOKUP(A4,#REF!,3,0)</f>
        <v>#REF!</v>
      </c>
    </row>
    <row r="5" spans="1:12">
      <c r="A5" s="277" t="s">
        <v>280</v>
      </c>
      <c r="B5" s="270" t="s">
        <v>158</v>
      </c>
      <c r="C5" s="277" t="s">
        <v>275</v>
      </c>
      <c r="D5" s="278"/>
      <c r="E5" s="279" t="s">
        <v>3761</v>
      </c>
      <c r="F5" s="280"/>
      <c r="G5" s="300">
        <v>3339879.82</v>
      </c>
      <c r="H5" s="280"/>
      <c r="I5" s="300">
        <v>3553831.35</v>
      </c>
      <c r="J5" s="280"/>
      <c r="K5" s="279" t="s">
        <v>4019</v>
      </c>
      <c r="L5" s="294" t="e">
        <f>VLOOKUP(A5,#REF!,3,0)</f>
        <v>#REF!</v>
      </c>
    </row>
    <row r="6" spans="1:12">
      <c r="A6" s="277" t="s">
        <v>281</v>
      </c>
      <c r="B6" s="270" t="s">
        <v>158</v>
      </c>
      <c r="C6" s="277" t="s">
        <v>282</v>
      </c>
      <c r="D6" s="278"/>
      <c r="E6" s="279" t="s">
        <v>3270</v>
      </c>
      <c r="F6" s="280"/>
      <c r="G6" s="300">
        <v>2170</v>
      </c>
      <c r="H6" s="280"/>
      <c r="I6" s="300">
        <v>2170</v>
      </c>
      <c r="J6" s="280"/>
      <c r="K6" s="279" t="s">
        <v>3270</v>
      </c>
      <c r="L6" s="294" t="e">
        <f>VLOOKUP(A6,#REF!,3,0)</f>
        <v>#REF!</v>
      </c>
    </row>
    <row r="7" spans="1:12">
      <c r="A7" s="281" t="s">
        <v>285</v>
      </c>
      <c r="B7" s="270" t="s">
        <v>158</v>
      </c>
      <c r="C7" s="281" t="s">
        <v>286</v>
      </c>
      <c r="D7" s="282"/>
      <c r="E7" s="283" t="s">
        <v>3270</v>
      </c>
      <c r="F7" s="284"/>
      <c r="G7" s="283">
        <v>0</v>
      </c>
      <c r="H7" s="284"/>
      <c r="I7" s="283">
        <v>0</v>
      </c>
      <c r="J7" s="284"/>
      <c r="K7" s="283" t="s">
        <v>3270</v>
      </c>
      <c r="L7" s="294" t="e">
        <f>VLOOKUP(A7,#REF!,3,0)</f>
        <v>#REF!</v>
      </c>
    </row>
    <row r="8" spans="1:12">
      <c r="A8" s="281" t="s">
        <v>288</v>
      </c>
      <c r="B8" s="270" t="s">
        <v>158</v>
      </c>
      <c r="C8" s="281" t="s">
        <v>289</v>
      </c>
      <c r="D8" s="282"/>
      <c r="E8" s="283" t="s">
        <v>290</v>
      </c>
      <c r="F8" s="284"/>
      <c r="G8" s="301">
        <v>2170</v>
      </c>
      <c r="H8" s="284"/>
      <c r="I8" s="301">
        <v>2170</v>
      </c>
      <c r="J8" s="284"/>
      <c r="K8" s="283" t="s">
        <v>290</v>
      </c>
      <c r="L8" s="294" t="e">
        <f>VLOOKUP(A8,#REF!,3,0)</f>
        <v>#REF!</v>
      </c>
    </row>
    <row r="9" spans="1:12">
      <c r="A9" s="285"/>
      <c r="B9" s="270" t="s">
        <v>158</v>
      </c>
      <c r="C9" s="285" t="s">
        <v>158</v>
      </c>
      <c r="D9" s="286"/>
      <c r="E9" s="286"/>
      <c r="F9" s="286"/>
      <c r="G9" s="286"/>
      <c r="H9" s="286"/>
      <c r="I9" s="286"/>
      <c r="J9" s="286"/>
      <c r="K9" s="286"/>
      <c r="L9" s="295"/>
    </row>
    <row r="10" spans="1:12">
      <c r="A10" s="277" t="s">
        <v>291</v>
      </c>
      <c r="B10" s="270" t="s">
        <v>158</v>
      </c>
      <c r="C10" s="277" t="s">
        <v>292</v>
      </c>
      <c r="D10" s="278"/>
      <c r="E10" s="279" t="s">
        <v>3762</v>
      </c>
      <c r="F10" s="280"/>
      <c r="G10" s="300">
        <v>2461895.5</v>
      </c>
      <c r="H10" s="280"/>
      <c r="I10" s="300">
        <v>2559366.58</v>
      </c>
      <c r="J10" s="280"/>
      <c r="K10" s="279" t="s">
        <v>4020</v>
      </c>
      <c r="L10" s="294" t="e">
        <f>VLOOKUP(A10,#REF!,3,0)</f>
        <v>#REF!</v>
      </c>
    </row>
    <row r="11" spans="1:12">
      <c r="A11" s="281" t="s">
        <v>297</v>
      </c>
      <c r="B11" s="270" t="s">
        <v>158</v>
      </c>
      <c r="C11" s="281" t="s">
        <v>4021</v>
      </c>
      <c r="D11" s="282"/>
      <c r="E11" s="283" t="s">
        <v>290</v>
      </c>
      <c r="F11" s="284"/>
      <c r="G11" s="301">
        <v>318138.25</v>
      </c>
      <c r="H11" s="284"/>
      <c r="I11" s="301">
        <v>315629.71999999997</v>
      </c>
      <c r="J11" s="284"/>
      <c r="K11" s="283" t="s">
        <v>4022</v>
      </c>
      <c r="L11" s="294" t="e">
        <f>VLOOKUP(A11,#REF!,3,0)</f>
        <v>#REF!</v>
      </c>
    </row>
    <row r="12" spans="1:12">
      <c r="A12" s="281" t="s">
        <v>303</v>
      </c>
      <c r="B12" s="270" t="s">
        <v>158</v>
      </c>
      <c r="C12" s="281" t="s">
        <v>4023</v>
      </c>
      <c r="D12" s="282"/>
      <c r="E12" s="283" t="s">
        <v>3763</v>
      </c>
      <c r="F12" s="284"/>
      <c r="G12" s="301">
        <v>1374757.25</v>
      </c>
      <c r="H12" s="284"/>
      <c r="I12" s="301">
        <v>1403182.46</v>
      </c>
      <c r="J12" s="284"/>
      <c r="K12" s="283" t="s">
        <v>4024</v>
      </c>
      <c r="L12" s="294" t="e">
        <f>VLOOKUP(A12,#REF!,3,0)</f>
        <v>#REF!</v>
      </c>
    </row>
    <row r="13" spans="1:12">
      <c r="A13" s="281" t="s">
        <v>309</v>
      </c>
      <c r="B13" s="270" t="s">
        <v>158</v>
      </c>
      <c r="C13" s="281" t="s">
        <v>4025</v>
      </c>
      <c r="D13" s="282"/>
      <c r="E13" s="283" t="s">
        <v>3764</v>
      </c>
      <c r="F13" s="284"/>
      <c r="G13" s="301">
        <v>769000</v>
      </c>
      <c r="H13" s="284"/>
      <c r="I13" s="301">
        <v>840554.4</v>
      </c>
      <c r="J13" s="284"/>
      <c r="K13" s="283" t="s">
        <v>4026</v>
      </c>
      <c r="L13" s="294" t="e">
        <f>VLOOKUP(A13,#REF!,3,0)</f>
        <v>#REF!</v>
      </c>
    </row>
    <row r="14" spans="1:12">
      <c r="A14" s="281" t="s">
        <v>315</v>
      </c>
      <c r="B14" s="270" t="s">
        <v>158</v>
      </c>
      <c r="C14" s="281" t="s">
        <v>4027</v>
      </c>
      <c r="D14" s="282"/>
      <c r="E14" s="283" t="s">
        <v>2229</v>
      </c>
      <c r="F14" s="284"/>
      <c r="G14" s="283">
        <v>0</v>
      </c>
      <c r="H14" s="284"/>
      <c r="I14" s="283">
        <v>0</v>
      </c>
      <c r="J14" s="284"/>
      <c r="K14" s="283" t="s">
        <v>2229</v>
      </c>
      <c r="L14" s="294" t="e">
        <f>VLOOKUP(A14,#REF!,3,0)</f>
        <v>#REF!</v>
      </c>
    </row>
    <row r="15" spans="1:12">
      <c r="A15" s="281" t="s">
        <v>321</v>
      </c>
      <c r="B15" s="270" t="s">
        <v>158</v>
      </c>
      <c r="C15" s="281" t="s">
        <v>4028</v>
      </c>
      <c r="D15" s="282"/>
      <c r="E15" s="283" t="s">
        <v>323</v>
      </c>
      <c r="F15" s="284"/>
      <c r="G15" s="283">
        <v>0</v>
      </c>
      <c r="H15" s="284"/>
      <c r="I15" s="283">
        <v>0</v>
      </c>
      <c r="J15" s="284"/>
      <c r="K15" s="283" t="s">
        <v>323</v>
      </c>
      <c r="L15" s="294" t="e">
        <f>VLOOKUP(A15,#REF!,3,0)</f>
        <v>#REF!</v>
      </c>
    </row>
    <row r="16" spans="1:12">
      <c r="A16" s="285"/>
      <c r="B16" s="270" t="s">
        <v>158</v>
      </c>
      <c r="C16" s="285" t="s">
        <v>158</v>
      </c>
      <c r="D16" s="286"/>
      <c r="E16" s="286"/>
      <c r="F16" s="286"/>
      <c r="G16" s="286"/>
      <c r="H16" s="286"/>
      <c r="I16" s="286"/>
      <c r="J16" s="286"/>
      <c r="K16" s="286"/>
      <c r="L16" s="295"/>
    </row>
    <row r="17" spans="1:12">
      <c r="A17" s="277" t="s">
        <v>329</v>
      </c>
      <c r="B17" s="270" t="s">
        <v>158</v>
      </c>
      <c r="C17" s="277" t="s">
        <v>330</v>
      </c>
      <c r="D17" s="278"/>
      <c r="E17" s="279" t="s">
        <v>3765</v>
      </c>
      <c r="F17" s="280"/>
      <c r="G17" s="300">
        <v>872190.38</v>
      </c>
      <c r="H17" s="280"/>
      <c r="I17" s="300">
        <v>992294.77</v>
      </c>
      <c r="J17" s="280"/>
      <c r="K17" s="279" t="s">
        <v>4029</v>
      </c>
      <c r="L17" s="294" t="e">
        <f>VLOOKUP(A17,#REF!,3,0)</f>
        <v>#REF!</v>
      </c>
    </row>
    <row r="18" spans="1:12">
      <c r="A18" s="281" t="s">
        <v>346</v>
      </c>
      <c r="B18" s="270" t="s">
        <v>158</v>
      </c>
      <c r="C18" s="281" t="s">
        <v>4030</v>
      </c>
      <c r="D18" s="282"/>
      <c r="E18" s="283" t="s">
        <v>323</v>
      </c>
      <c r="F18" s="284"/>
      <c r="G18" s="283">
        <v>0</v>
      </c>
      <c r="H18" s="284"/>
      <c r="I18" s="283">
        <v>0</v>
      </c>
      <c r="J18" s="284"/>
      <c r="K18" s="283" t="s">
        <v>323</v>
      </c>
      <c r="L18" s="294" t="e">
        <f>VLOOKUP(A18,#REF!,3,0)</f>
        <v>#REF!</v>
      </c>
    </row>
    <row r="19" spans="1:12">
      <c r="A19" s="281" t="s">
        <v>359</v>
      </c>
      <c r="B19" s="270" t="s">
        <v>158</v>
      </c>
      <c r="C19" s="281" t="s">
        <v>4031</v>
      </c>
      <c r="D19" s="282"/>
      <c r="E19" s="283" t="s">
        <v>3766</v>
      </c>
      <c r="F19" s="284"/>
      <c r="G19" s="301">
        <v>1097.3599999999999</v>
      </c>
      <c r="H19" s="284"/>
      <c r="I19" s="283">
        <v>134.76</v>
      </c>
      <c r="J19" s="284"/>
      <c r="K19" s="283" t="s">
        <v>4032</v>
      </c>
      <c r="L19" s="294" t="e">
        <f>VLOOKUP(A19,#REF!,3,0)</f>
        <v>#REF!</v>
      </c>
    </row>
    <row r="20" spans="1:12">
      <c r="A20" s="281" t="s">
        <v>365</v>
      </c>
      <c r="B20" s="270" t="s">
        <v>158</v>
      </c>
      <c r="C20" s="281" t="s">
        <v>4033</v>
      </c>
      <c r="D20" s="282"/>
      <c r="E20" s="283" t="s">
        <v>3767</v>
      </c>
      <c r="F20" s="284"/>
      <c r="G20" s="301">
        <v>2914.02</v>
      </c>
      <c r="H20" s="284"/>
      <c r="I20" s="283">
        <v>0</v>
      </c>
      <c r="J20" s="284"/>
      <c r="K20" s="283" t="s">
        <v>4034</v>
      </c>
      <c r="L20" s="294" t="e">
        <f>VLOOKUP(A20,#REF!,3,0)</f>
        <v>#REF!</v>
      </c>
    </row>
    <row r="21" spans="1:12">
      <c r="A21" s="281" t="s">
        <v>1885</v>
      </c>
      <c r="B21" s="270" t="s">
        <v>158</v>
      </c>
      <c r="C21" s="281" t="s">
        <v>4035</v>
      </c>
      <c r="D21" s="282"/>
      <c r="E21" s="283" t="s">
        <v>3768</v>
      </c>
      <c r="F21" s="284"/>
      <c r="G21" s="283">
        <v>0</v>
      </c>
      <c r="H21" s="284"/>
      <c r="I21" s="301">
        <v>301851.90000000002</v>
      </c>
      <c r="J21" s="284"/>
      <c r="K21" s="283" t="s">
        <v>4036</v>
      </c>
      <c r="L21" s="294" t="e">
        <f>VLOOKUP(A21,#REF!,3,0)</f>
        <v>#REF!</v>
      </c>
    </row>
    <row r="22" spans="1:12">
      <c r="A22" s="281" t="s">
        <v>2494</v>
      </c>
      <c r="B22" s="270" t="s">
        <v>158</v>
      </c>
      <c r="C22" s="281" t="s">
        <v>4037</v>
      </c>
      <c r="D22" s="282"/>
      <c r="E22" s="283" t="s">
        <v>3769</v>
      </c>
      <c r="F22" s="284"/>
      <c r="G22" s="301">
        <v>1305.1199999999999</v>
      </c>
      <c r="H22" s="284"/>
      <c r="I22" s="283">
        <v>0</v>
      </c>
      <c r="J22" s="284"/>
      <c r="K22" s="283" t="s">
        <v>4038</v>
      </c>
      <c r="L22" s="294" t="e">
        <f>VLOOKUP(A22,#REF!,3,0)</f>
        <v>#REF!</v>
      </c>
    </row>
    <row r="23" spans="1:12">
      <c r="A23" s="281" t="s">
        <v>2497</v>
      </c>
      <c r="B23" s="270" t="s">
        <v>158</v>
      </c>
      <c r="C23" s="281" t="s">
        <v>4039</v>
      </c>
      <c r="D23" s="282"/>
      <c r="E23" s="283" t="s">
        <v>3770</v>
      </c>
      <c r="F23" s="284"/>
      <c r="G23" s="301">
        <v>311540.65000000002</v>
      </c>
      <c r="H23" s="284"/>
      <c r="I23" s="301">
        <v>454434.56</v>
      </c>
      <c r="J23" s="284"/>
      <c r="K23" s="283" t="s">
        <v>4040</v>
      </c>
      <c r="L23" s="294" t="e">
        <f>VLOOKUP(A23,#REF!,3,0)</f>
        <v>#REF!</v>
      </c>
    </row>
    <row r="24" spans="1:12">
      <c r="A24" s="281" t="s">
        <v>2499</v>
      </c>
      <c r="B24" s="270" t="s">
        <v>158</v>
      </c>
      <c r="C24" s="281" t="s">
        <v>4041</v>
      </c>
      <c r="D24" s="282"/>
      <c r="E24" s="283" t="s">
        <v>3771</v>
      </c>
      <c r="F24" s="284"/>
      <c r="G24" s="301">
        <v>555333.23</v>
      </c>
      <c r="H24" s="284"/>
      <c r="I24" s="301">
        <v>235873.55</v>
      </c>
      <c r="J24" s="284"/>
      <c r="K24" s="283" t="s">
        <v>4042</v>
      </c>
      <c r="L24" s="294" t="e">
        <f>VLOOKUP(A24,#REF!,3,0)</f>
        <v>#REF!</v>
      </c>
    </row>
    <row r="25" spans="1:12">
      <c r="A25" s="285"/>
      <c r="B25" s="270" t="s">
        <v>158</v>
      </c>
      <c r="C25" s="285" t="s">
        <v>158</v>
      </c>
      <c r="D25" s="286"/>
      <c r="E25" s="286"/>
      <c r="F25" s="286"/>
      <c r="G25" s="286"/>
      <c r="H25" s="286"/>
      <c r="I25" s="286"/>
      <c r="J25" s="286"/>
      <c r="K25" s="286"/>
      <c r="L25" s="295"/>
    </row>
    <row r="26" spans="1:12">
      <c r="A26" s="277" t="s">
        <v>385</v>
      </c>
      <c r="B26" s="270" t="s">
        <v>158</v>
      </c>
      <c r="C26" s="277" t="s">
        <v>386</v>
      </c>
      <c r="D26" s="278"/>
      <c r="E26" s="279" t="s">
        <v>3772</v>
      </c>
      <c r="F26" s="280"/>
      <c r="G26" s="300">
        <v>3623.94</v>
      </c>
      <c r="H26" s="280"/>
      <c r="I26" s="279">
        <v>0</v>
      </c>
      <c r="J26" s="280"/>
      <c r="K26" s="279" t="s">
        <v>4043</v>
      </c>
      <c r="L26" s="294" t="e">
        <f>VLOOKUP(A26,#REF!,3,0)</f>
        <v>#REF!</v>
      </c>
    </row>
    <row r="27" spans="1:12">
      <c r="A27" s="281" t="s">
        <v>391</v>
      </c>
      <c r="B27" s="270" t="s">
        <v>158</v>
      </c>
      <c r="C27" s="281" t="s">
        <v>4044</v>
      </c>
      <c r="D27" s="282"/>
      <c r="E27" s="283" t="s">
        <v>3773</v>
      </c>
      <c r="F27" s="284"/>
      <c r="G27" s="283">
        <v>407.34</v>
      </c>
      <c r="H27" s="284"/>
      <c r="I27" s="283">
        <v>0</v>
      </c>
      <c r="J27" s="284"/>
      <c r="K27" s="283" t="s">
        <v>4045</v>
      </c>
      <c r="L27" s="294" t="e">
        <f>VLOOKUP(A27,#REF!,3,0)</f>
        <v>#REF!</v>
      </c>
    </row>
    <row r="28" spans="1:12">
      <c r="A28" s="281" t="s">
        <v>1887</v>
      </c>
      <c r="B28" s="270" t="s">
        <v>158</v>
      </c>
      <c r="C28" s="281" t="s">
        <v>4046</v>
      </c>
      <c r="D28" s="282"/>
      <c r="E28" s="283" t="s">
        <v>3774</v>
      </c>
      <c r="F28" s="284"/>
      <c r="G28" s="283">
        <v>738</v>
      </c>
      <c r="H28" s="284"/>
      <c r="I28" s="283">
        <v>0</v>
      </c>
      <c r="J28" s="284"/>
      <c r="K28" s="283" t="s">
        <v>4047</v>
      </c>
      <c r="L28" s="294" t="e">
        <f>VLOOKUP(A28,#REF!,3,0)</f>
        <v>#REF!</v>
      </c>
    </row>
    <row r="29" spans="1:12">
      <c r="A29" s="281" t="s">
        <v>3539</v>
      </c>
      <c r="B29" s="270" t="s">
        <v>158</v>
      </c>
      <c r="C29" s="281" t="s">
        <v>4048</v>
      </c>
      <c r="D29" s="282"/>
      <c r="E29" s="283" t="s">
        <v>3775</v>
      </c>
      <c r="F29" s="284"/>
      <c r="G29" s="301">
        <v>2478.6</v>
      </c>
      <c r="H29" s="284"/>
      <c r="I29" s="283">
        <v>0</v>
      </c>
      <c r="J29" s="284"/>
      <c r="K29" s="283" t="s">
        <v>4049</v>
      </c>
      <c r="L29" s="294" t="e">
        <f>VLOOKUP(A29,#REF!,3,0)</f>
        <v>#REF!</v>
      </c>
    </row>
    <row r="30" spans="1:12">
      <c r="A30" s="285"/>
      <c r="B30" s="270" t="s">
        <v>158</v>
      </c>
      <c r="C30" s="285" t="s">
        <v>158</v>
      </c>
      <c r="D30" s="286"/>
      <c r="E30" s="286"/>
      <c r="F30" s="286"/>
      <c r="G30" s="286"/>
      <c r="H30" s="286"/>
      <c r="I30" s="286"/>
      <c r="J30" s="286"/>
      <c r="K30" s="286"/>
      <c r="L30" s="295"/>
    </row>
    <row r="31" spans="1:12">
      <c r="A31" s="277" t="s">
        <v>393</v>
      </c>
      <c r="B31" s="270" t="s">
        <v>158</v>
      </c>
      <c r="C31" s="277" t="s">
        <v>325</v>
      </c>
      <c r="D31" s="278"/>
      <c r="E31" s="279" t="s">
        <v>3776</v>
      </c>
      <c r="F31" s="280"/>
      <c r="G31" s="279">
        <v>0</v>
      </c>
      <c r="H31" s="280"/>
      <c r="I31" s="279">
        <v>0</v>
      </c>
      <c r="J31" s="280"/>
      <c r="K31" s="279" t="s">
        <v>3776</v>
      </c>
      <c r="L31" s="294" t="e">
        <f>VLOOKUP(A31,#REF!,3,0)</f>
        <v>#REF!</v>
      </c>
    </row>
    <row r="32" spans="1:12">
      <c r="A32" s="281" t="s">
        <v>398</v>
      </c>
      <c r="B32" s="270" t="s">
        <v>158</v>
      </c>
      <c r="C32" s="281" t="s">
        <v>4050</v>
      </c>
      <c r="D32" s="282"/>
      <c r="E32" s="283" t="s">
        <v>3776</v>
      </c>
      <c r="F32" s="284"/>
      <c r="G32" s="283">
        <v>0</v>
      </c>
      <c r="H32" s="284"/>
      <c r="I32" s="283">
        <v>0</v>
      </c>
      <c r="J32" s="284"/>
      <c r="K32" s="283" t="s">
        <v>3776</v>
      </c>
      <c r="L32" s="294" t="e">
        <f>VLOOKUP(A32,#REF!,3,0)</f>
        <v>#REF!</v>
      </c>
    </row>
    <row r="33" spans="1:12">
      <c r="A33" s="285"/>
      <c r="B33" s="270" t="s">
        <v>158</v>
      </c>
      <c r="C33" s="285" t="s">
        <v>158</v>
      </c>
      <c r="D33" s="286"/>
      <c r="E33" s="286"/>
      <c r="F33" s="286"/>
      <c r="G33" s="286"/>
      <c r="H33" s="286"/>
      <c r="I33" s="286"/>
      <c r="J33" s="286"/>
      <c r="K33" s="286"/>
      <c r="L33" s="295"/>
    </row>
    <row r="34" spans="1:12">
      <c r="A34" s="277" t="s">
        <v>399</v>
      </c>
      <c r="B34" s="270" t="s">
        <v>158</v>
      </c>
      <c r="C34" s="277" t="s">
        <v>400</v>
      </c>
      <c r="D34" s="278"/>
      <c r="E34" s="279" t="s">
        <v>3777</v>
      </c>
      <c r="F34" s="280"/>
      <c r="G34" s="300">
        <v>307960.83</v>
      </c>
      <c r="H34" s="280"/>
      <c r="I34" s="300">
        <v>173681.03</v>
      </c>
      <c r="J34" s="280"/>
      <c r="K34" s="279" t="s">
        <v>4051</v>
      </c>
      <c r="L34" s="294" t="e">
        <f>VLOOKUP(A34,#REF!,3,0)</f>
        <v>#REF!</v>
      </c>
    </row>
    <row r="35" spans="1:12">
      <c r="A35" s="277" t="s">
        <v>405</v>
      </c>
      <c r="B35" s="270" t="s">
        <v>158</v>
      </c>
      <c r="C35" s="277" t="s">
        <v>406</v>
      </c>
      <c r="D35" s="278"/>
      <c r="E35" s="279" t="s">
        <v>3778</v>
      </c>
      <c r="F35" s="280"/>
      <c r="G35" s="300">
        <v>10097</v>
      </c>
      <c r="H35" s="280"/>
      <c r="I35" s="300">
        <v>20308.25</v>
      </c>
      <c r="J35" s="280"/>
      <c r="K35" s="279" t="s">
        <v>4052</v>
      </c>
      <c r="L35" s="294" t="e">
        <f>VLOOKUP(A35,#REF!,3,0)</f>
        <v>#REF!</v>
      </c>
    </row>
    <row r="36" spans="1:12">
      <c r="A36" s="277" t="s">
        <v>411</v>
      </c>
      <c r="B36" s="270" t="s">
        <v>158</v>
      </c>
      <c r="C36" s="277" t="s">
        <v>412</v>
      </c>
      <c r="D36" s="278"/>
      <c r="E36" s="279" t="s">
        <v>3778</v>
      </c>
      <c r="F36" s="280"/>
      <c r="G36" s="300">
        <v>10097</v>
      </c>
      <c r="H36" s="280"/>
      <c r="I36" s="300">
        <v>20308.25</v>
      </c>
      <c r="J36" s="280"/>
      <c r="K36" s="279" t="s">
        <v>4052</v>
      </c>
      <c r="L36" s="294" t="e">
        <f>VLOOKUP(A36,#REF!,3,0)</f>
        <v>#REF!</v>
      </c>
    </row>
    <row r="37" spans="1:12">
      <c r="A37" s="281" t="s">
        <v>417</v>
      </c>
      <c r="B37" s="270" t="s">
        <v>158</v>
      </c>
      <c r="C37" s="281" t="s">
        <v>418</v>
      </c>
      <c r="D37" s="282"/>
      <c r="E37" s="283" t="s">
        <v>3294</v>
      </c>
      <c r="F37" s="284"/>
      <c r="G37" s="301">
        <v>2170</v>
      </c>
      <c r="H37" s="284"/>
      <c r="I37" s="301">
        <v>2170</v>
      </c>
      <c r="J37" s="284"/>
      <c r="K37" s="283" t="s">
        <v>3294</v>
      </c>
      <c r="L37" s="294" t="e">
        <f>VLOOKUP(A37,#REF!,3,0)</f>
        <v>#REF!</v>
      </c>
    </row>
    <row r="38" spans="1:12">
      <c r="A38" s="281" t="s">
        <v>423</v>
      </c>
      <c r="B38" s="270" t="s">
        <v>158</v>
      </c>
      <c r="C38" s="281" t="s">
        <v>424</v>
      </c>
      <c r="D38" s="282"/>
      <c r="E38" s="283" t="s">
        <v>3779</v>
      </c>
      <c r="F38" s="284"/>
      <c r="G38" s="301">
        <v>7927</v>
      </c>
      <c r="H38" s="284"/>
      <c r="I38" s="301">
        <v>18138.25</v>
      </c>
      <c r="J38" s="284"/>
      <c r="K38" s="283" t="s">
        <v>4053</v>
      </c>
      <c r="L38" s="294" t="e">
        <f>VLOOKUP(A38,#REF!,3,0)</f>
        <v>#REF!</v>
      </c>
    </row>
    <row r="39" spans="1:12">
      <c r="A39" s="281" t="s">
        <v>429</v>
      </c>
      <c r="B39" s="270" t="s">
        <v>158</v>
      </c>
      <c r="C39" s="281" t="s">
        <v>430</v>
      </c>
      <c r="D39" s="282"/>
      <c r="E39" s="283" t="s">
        <v>1724</v>
      </c>
      <c r="F39" s="284"/>
      <c r="G39" s="283">
        <v>0</v>
      </c>
      <c r="H39" s="284"/>
      <c r="I39" s="283">
        <v>0</v>
      </c>
      <c r="J39" s="284"/>
      <c r="K39" s="283" t="s">
        <v>1724</v>
      </c>
      <c r="L39" s="294" t="e">
        <f>VLOOKUP(A39,#REF!,3,0)</f>
        <v>#REF!</v>
      </c>
    </row>
    <row r="40" spans="1:12">
      <c r="A40" s="285"/>
      <c r="B40" s="270" t="s">
        <v>158</v>
      </c>
      <c r="C40" s="285" t="s">
        <v>158</v>
      </c>
      <c r="D40" s="286"/>
      <c r="E40" s="286"/>
      <c r="F40" s="286"/>
      <c r="G40" s="286"/>
      <c r="H40" s="286"/>
      <c r="I40" s="286"/>
      <c r="J40" s="286"/>
      <c r="K40" s="286"/>
      <c r="L40" s="295"/>
    </row>
    <row r="41" spans="1:12">
      <c r="A41" s="277" t="s">
        <v>439</v>
      </c>
      <c r="B41" s="270" t="s">
        <v>158</v>
      </c>
      <c r="C41" s="277" t="s">
        <v>440</v>
      </c>
      <c r="D41" s="278"/>
      <c r="E41" s="279" t="s">
        <v>3780</v>
      </c>
      <c r="F41" s="280"/>
      <c r="G41" s="300">
        <v>297863.83</v>
      </c>
      <c r="H41" s="280"/>
      <c r="I41" s="300">
        <v>149087.07999999999</v>
      </c>
      <c r="J41" s="280"/>
      <c r="K41" s="279" t="s">
        <v>4054</v>
      </c>
      <c r="L41" s="294" t="e">
        <f>VLOOKUP(A41,#REF!,3,0)</f>
        <v>#REF!</v>
      </c>
    </row>
    <row r="42" spans="1:12">
      <c r="A42" s="277" t="s">
        <v>445</v>
      </c>
      <c r="B42" s="270" t="s">
        <v>158</v>
      </c>
      <c r="C42" s="277" t="s">
        <v>446</v>
      </c>
      <c r="D42" s="278"/>
      <c r="E42" s="279" t="s">
        <v>3780</v>
      </c>
      <c r="F42" s="280"/>
      <c r="G42" s="300">
        <v>297863.83</v>
      </c>
      <c r="H42" s="280"/>
      <c r="I42" s="300">
        <v>149087.07999999999</v>
      </c>
      <c r="J42" s="280"/>
      <c r="K42" s="279" t="s">
        <v>4054</v>
      </c>
      <c r="L42" s="294" t="e">
        <f>VLOOKUP(A42,#REF!,3,0)</f>
        <v>#REF!</v>
      </c>
    </row>
    <row r="43" spans="1:12">
      <c r="A43" s="281" t="s">
        <v>447</v>
      </c>
      <c r="B43" s="270" t="s">
        <v>158</v>
      </c>
      <c r="C43" s="281" t="s">
        <v>448</v>
      </c>
      <c r="D43" s="282"/>
      <c r="E43" s="283" t="s">
        <v>290</v>
      </c>
      <c r="F43" s="284"/>
      <c r="G43" s="301">
        <v>91441</v>
      </c>
      <c r="H43" s="284"/>
      <c r="I43" s="301">
        <v>91441</v>
      </c>
      <c r="J43" s="284"/>
      <c r="K43" s="283" t="s">
        <v>290</v>
      </c>
      <c r="L43" s="294" t="e">
        <f>VLOOKUP(A43,#REF!,3,0)</f>
        <v>#REF!</v>
      </c>
    </row>
    <row r="44" spans="1:12">
      <c r="A44" s="281" t="s">
        <v>450</v>
      </c>
      <c r="B44" s="270" t="s">
        <v>158</v>
      </c>
      <c r="C44" s="281" t="s">
        <v>451</v>
      </c>
      <c r="D44" s="282"/>
      <c r="E44" s="283" t="s">
        <v>3781</v>
      </c>
      <c r="F44" s="284"/>
      <c r="G44" s="301">
        <v>78433</v>
      </c>
      <c r="H44" s="284"/>
      <c r="I44" s="301">
        <v>55604.25</v>
      </c>
      <c r="J44" s="284"/>
      <c r="K44" s="283" t="s">
        <v>4055</v>
      </c>
      <c r="L44" s="294" t="e">
        <f>VLOOKUP(A44,#REF!,3,0)</f>
        <v>#REF!</v>
      </c>
    </row>
    <row r="45" spans="1:12">
      <c r="A45" s="281" t="s">
        <v>456</v>
      </c>
      <c r="B45" s="270" t="s">
        <v>158</v>
      </c>
      <c r="C45" s="281" t="s">
        <v>457</v>
      </c>
      <c r="D45" s="282"/>
      <c r="E45" s="283" t="s">
        <v>3782</v>
      </c>
      <c r="F45" s="284"/>
      <c r="G45" s="301">
        <v>6348</v>
      </c>
      <c r="H45" s="284"/>
      <c r="I45" s="283">
        <v>0</v>
      </c>
      <c r="J45" s="284"/>
      <c r="K45" s="283" t="s">
        <v>4056</v>
      </c>
      <c r="L45" s="294" t="e">
        <f>VLOOKUP(A45,#REF!,3,0)</f>
        <v>#REF!</v>
      </c>
    </row>
    <row r="46" spans="1:12">
      <c r="A46" s="281" t="s">
        <v>1916</v>
      </c>
      <c r="B46" s="270" t="s">
        <v>158</v>
      </c>
      <c r="C46" s="281" t="s">
        <v>1917</v>
      </c>
      <c r="D46" s="282"/>
      <c r="E46" s="283" t="s">
        <v>290</v>
      </c>
      <c r="F46" s="284"/>
      <c r="G46" s="301">
        <v>2041.83</v>
      </c>
      <c r="H46" s="284"/>
      <c r="I46" s="301">
        <v>2041.83</v>
      </c>
      <c r="J46" s="284"/>
      <c r="K46" s="283" t="s">
        <v>290</v>
      </c>
      <c r="L46" s="294" t="e">
        <f>VLOOKUP(A46,#REF!,3,0)</f>
        <v>#REF!</v>
      </c>
    </row>
    <row r="47" spans="1:12">
      <c r="A47" s="281" t="s">
        <v>462</v>
      </c>
      <c r="B47" s="270" t="s">
        <v>158</v>
      </c>
      <c r="C47" s="281" t="s">
        <v>463</v>
      </c>
      <c r="D47" s="282"/>
      <c r="E47" s="283" t="s">
        <v>3783</v>
      </c>
      <c r="F47" s="284"/>
      <c r="G47" s="301">
        <v>119600</v>
      </c>
      <c r="H47" s="284"/>
      <c r="I47" s="283">
        <v>0</v>
      </c>
      <c r="J47" s="284"/>
      <c r="K47" s="283" t="s">
        <v>4057</v>
      </c>
      <c r="L47" s="294" t="e">
        <f>VLOOKUP(A47,#REF!,3,0)</f>
        <v>#REF!</v>
      </c>
    </row>
    <row r="48" spans="1:12">
      <c r="A48" s="281" t="s">
        <v>1925</v>
      </c>
      <c r="B48" s="270" t="s">
        <v>158</v>
      </c>
      <c r="C48" s="281" t="s">
        <v>1894</v>
      </c>
      <c r="D48" s="282"/>
      <c r="E48" s="283" t="s">
        <v>3784</v>
      </c>
      <c r="F48" s="284"/>
      <c r="G48" s="283">
        <v>0</v>
      </c>
      <c r="H48" s="284"/>
      <c r="I48" s="283">
        <v>0</v>
      </c>
      <c r="J48" s="284"/>
      <c r="K48" s="283" t="s">
        <v>3784</v>
      </c>
      <c r="L48" s="294" t="e">
        <f>VLOOKUP(A48,#REF!,3,0)</f>
        <v>#REF!</v>
      </c>
    </row>
    <row r="49" spans="1:12">
      <c r="A49" s="285"/>
      <c r="B49" s="270" t="s">
        <v>158</v>
      </c>
      <c r="C49" s="285" t="s">
        <v>158</v>
      </c>
      <c r="D49" s="286"/>
      <c r="E49" s="286"/>
      <c r="F49" s="286"/>
      <c r="G49" s="286"/>
      <c r="H49" s="286"/>
      <c r="I49" s="286"/>
      <c r="J49" s="286"/>
      <c r="K49" s="286"/>
      <c r="L49" s="295"/>
    </row>
    <row r="50" spans="1:12">
      <c r="A50" s="277" t="s">
        <v>465</v>
      </c>
      <c r="B50" s="270" t="s">
        <v>158</v>
      </c>
      <c r="C50" s="277" t="s">
        <v>466</v>
      </c>
      <c r="D50" s="278"/>
      <c r="E50" s="279" t="s">
        <v>467</v>
      </c>
      <c r="F50" s="280"/>
      <c r="G50" s="279">
        <v>0</v>
      </c>
      <c r="H50" s="280"/>
      <c r="I50" s="279">
        <v>0</v>
      </c>
      <c r="J50" s="280"/>
      <c r="K50" s="279" t="s">
        <v>467</v>
      </c>
      <c r="L50" s="294" t="e">
        <f>VLOOKUP(A50,#REF!,3,0)</f>
        <v>#REF!</v>
      </c>
    </row>
    <row r="51" spans="1:12">
      <c r="A51" s="277" t="s">
        <v>468</v>
      </c>
      <c r="B51" s="270" t="s">
        <v>158</v>
      </c>
      <c r="C51" s="277" t="s">
        <v>469</v>
      </c>
      <c r="D51" s="278"/>
      <c r="E51" s="279" t="s">
        <v>467</v>
      </c>
      <c r="F51" s="280"/>
      <c r="G51" s="279">
        <v>0</v>
      </c>
      <c r="H51" s="280"/>
      <c r="I51" s="279">
        <v>0</v>
      </c>
      <c r="J51" s="280"/>
      <c r="K51" s="279" t="s">
        <v>467</v>
      </c>
      <c r="L51" s="294" t="e">
        <f>VLOOKUP(A51,#REF!,3,0)</f>
        <v>#REF!</v>
      </c>
    </row>
    <row r="52" spans="1:12">
      <c r="A52" s="281" t="s">
        <v>470</v>
      </c>
      <c r="B52" s="270" t="s">
        <v>158</v>
      </c>
      <c r="C52" s="281" t="s">
        <v>471</v>
      </c>
      <c r="D52" s="282"/>
      <c r="E52" s="283" t="s">
        <v>467</v>
      </c>
      <c r="F52" s="284"/>
      <c r="G52" s="283">
        <v>0</v>
      </c>
      <c r="H52" s="284"/>
      <c r="I52" s="283">
        <v>0</v>
      </c>
      <c r="J52" s="284"/>
      <c r="K52" s="283" t="s">
        <v>467</v>
      </c>
      <c r="L52" s="294" t="e">
        <f>VLOOKUP(A52,#REF!,3,0)</f>
        <v>#REF!</v>
      </c>
    </row>
    <row r="53" spans="1:12">
      <c r="A53" s="285"/>
      <c r="B53" s="270" t="s">
        <v>158</v>
      </c>
      <c r="C53" s="285" t="s">
        <v>158</v>
      </c>
      <c r="D53" s="286"/>
      <c r="E53" s="286"/>
      <c r="F53" s="286"/>
      <c r="G53" s="286"/>
      <c r="H53" s="286"/>
      <c r="I53" s="286"/>
      <c r="J53" s="286"/>
      <c r="K53" s="286"/>
      <c r="L53" s="295"/>
    </row>
    <row r="54" spans="1:12">
      <c r="A54" s="277" t="s">
        <v>472</v>
      </c>
      <c r="B54" s="270" t="s">
        <v>158</v>
      </c>
      <c r="C54" s="277" t="s">
        <v>473</v>
      </c>
      <c r="D54" s="278"/>
      <c r="E54" s="279" t="s">
        <v>3785</v>
      </c>
      <c r="F54" s="280"/>
      <c r="G54" s="279">
        <v>0</v>
      </c>
      <c r="H54" s="280"/>
      <c r="I54" s="300">
        <v>4285.7</v>
      </c>
      <c r="J54" s="280"/>
      <c r="K54" s="279" t="s">
        <v>4058</v>
      </c>
      <c r="L54" s="294" t="e">
        <f>VLOOKUP(A54,#REF!,3,0)</f>
        <v>#REF!</v>
      </c>
    </row>
    <row r="55" spans="1:12">
      <c r="A55" s="277" t="s">
        <v>477</v>
      </c>
      <c r="B55" s="270" t="s">
        <v>158</v>
      </c>
      <c r="C55" s="277" t="s">
        <v>473</v>
      </c>
      <c r="D55" s="278"/>
      <c r="E55" s="279" t="s">
        <v>3785</v>
      </c>
      <c r="F55" s="280"/>
      <c r="G55" s="279">
        <v>0</v>
      </c>
      <c r="H55" s="280"/>
      <c r="I55" s="300">
        <v>4285.7</v>
      </c>
      <c r="J55" s="280"/>
      <c r="K55" s="279" t="s">
        <v>4058</v>
      </c>
      <c r="L55" s="294" t="e">
        <f>VLOOKUP(A55,#REF!,3,0)</f>
        <v>#REF!</v>
      </c>
    </row>
    <row r="56" spans="1:12">
      <c r="A56" s="281" t="s">
        <v>478</v>
      </c>
      <c r="B56" s="270" t="s">
        <v>158</v>
      </c>
      <c r="C56" s="281" t="s">
        <v>479</v>
      </c>
      <c r="D56" s="282"/>
      <c r="E56" s="283" t="s">
        <v>3785</v>
      </c>
      <c r="F56" s="284"/>
      <c r="G56" s="283">
        <v>0</v>
      </c>
      <c r="H56" s="284"/>
      <c r="I56" s="301">
        <v>4285.7</v>
      </c>
      <c r="J56" s="284"/>
      <c r="K56" s="283" t="s">
        <v>4058</v>
      </c>
      <c r="L56" s="294" t="e">
        <f>VLOOKUP(A56,#REF!,3,0)</f>
        <v>#REF!</v>
      </c>
    </row>
    <row r="57" spans="1:12">
      <c r="A57" s="285"/>
      <c r="B57" s="270" t="s">
        <v>158</v>
      </c>
      <c r="C57" s="285" t="s">
        <v>158</v>
      </c>
      <c r="D57" s="286"/>
      <c r="E57" s="286"/>
      <c r="F57" s="286"/>
      <c r="G57" s="286"/>
      <c r="H57" s="286"/>
      <c r="I57" s="286"/>
      <c r="J57" s="286"/>
      <c r="K57" s="286"/>
      <c r="L57" s="295"/>
    </row>
    <row r="58" spans="1:12">
      <c r="A58" s="277" t="s">
        <v>480</v>
      </c>
      <c r="B58" s="270" t="s">
        <v>158</v>
      </c>
      <c r="C58" s="277" t="s">
        <v>481</v>
      </c>
      <c r="D58" s="278"/>
      <c r="E58" s="279" t="s">
        <v>3786</v>
      </c>
      <c r="F58" s="280"/>
      <c r="G58" s="279">
        <v>0</v>
      </c>
      <c r="H58" s="280"/>
      <c r="I58" s="300">
        <v>8431.7099999999991</v>
      </c>
      <c r="J58" s="280"/>
      <c r="K58" s="279" t="s">
        <v>4059</v>
      </c>
      <c r="L58" s="294" t="e">
        <f>VLOOKUP(A58,#REF!,3,0)</f>
        <v>#REF!</v>
      </c>
    </row>
    <row r="59" spans="1:12">
      <c r="A59" s="277" t="s">
        <v>485</v>
      </c>
      <c r="B59" s="270" t="s">
        <v>158</v>
      </c>
      <c r="C59" s="277" t="s">
        <v>486</v>
      </c>
      <c r="D59" s="278"/>
      <c r="E59" s="279" t="s">
        <v>3786</v>
      </c>
      <c r="F59" s="280"/>
      <c r="G59" s="279">
        <v>0</v>
      </c>
      <c r="H59" s="280"/>
      <c r="I59" s="300">
        <v>8431.7099999999991</v>
      </c>
      <c r="J59" s="280"/>
      <c r="K59" s="279" t="s">
        <v>4059</v>
      </c>
      <c r="L59" s="294" t="e">
        <f>VLOOKUP(A59,#REF!,3,0)</f>
        <v>#REF!</v>
      </c>
    </row>
    <row r="60" spans="1:12">
      <c r="A60" s="277" t="s">
        <v>487</v>
      </c>
      <c r="B60" s="270" t="s">
        <v>158</v>
      </c>
      <c r="C60" s="277" t="s">
        <v>488</v>
      </c>
      <c r="D60" s="278"/>
      <c r="E60" s="279" t="s">
        <v>2587</v>
      </c>
      <c r="F60" s="280"/>
      <c r="G60" s="279">
        <v>0</v>
      </c>
      <c r="H60" s="280"/>
      <c r="I60" s="279">
        <v>0</v>
      </c>
      <c r="J60" s="280"/>
      <c r="K60" s="279" t="s">
        <v>2587</v>
      </c>
      <c r="L60" s="294" t="e">
        <f>VLOOKUP(A60,#REF!,3,0)</f>
        <v>#REF!</v>
      </c>
    </row>
    <row r="61" spans="1:12">
      <c r="A61" s="277" t="s">
        <v>490</v>
      </c>
      <c r="B61" s="270" t="s">
        <v>158</v>
      </c>
      <c r="C61" s="277" t="s">
        <v>491</v>
      </c>
      <c r="D61" s="278"/>
      <c r="E61" s="279" t="s">
        <v>2587</v>
      </c>
      <c r="F61" s="280"/>
      <c r="G61" s="279">
        <v>0</v>
      </c>
      <c r="H61" s="280"/>
      <c r="I61" s="279">
        <v>0</v>
      </c>
      <c r="J61" s="280"/>
      <c r="K61" s="279" t="s">
        <v>2587</v>
      </c>
      <c r="L61" s="294" t="e">
        <f>VLOOKUP(A61,#REF!,3,0)</f>
        <v>#REF!</v>
      </c>
    </row>
    <row r="62" spans="1:12">
      <c r="A62" s="281" t="s">
        <v>492</v>
      </c>
      <c r="B62" s="270" t="s">
        <v>158</v>
      </c>
      <c r="C62" s="281" t="s">
        <v>493</v>
      </c>
      <c r="D62" s="282"/>
      <c r="E62" s="283" t="s">
        <v>2588</v>
      </c>
      <c r="F62" s="284"/>
      <c r="G62" s="283">
        <v>0</v>
      </c>
      <c r="H62" s="284"/>
      <c r="I62" s="283">
        <v>0</v>
      </c>
      <c r="J62" s="284"/>
      <c r="K62" s="283" t="s">
        <v>2588</v>
      </c>
      <c r="L62" s="294" t="e">
        <f>VLOOKUP(A62,#REF!,3,0)</f>
        <v>#REF!</v>
      </c>
    </row>
    <row r="63" spans="1:12">
      <c r="A63" s="281" t="s">
        <v>495</v>
      </c>
      <c r="B63" s="270" t="s">
        <v>158</v>
      </c>
      <c r="C63" s="281" t="s">
        <v>496</v>
      </c>
      <c r="D63" s="282"/>
      <c r="E63" s="283" t="s">
        <v>497</v>
      </c>
      <c r="F63" s="284"/>
      <c r="G63" s="283">
        <v>0</v>
      </c>
      <c r="H63" s="284"/>
      <c r="I63" s="283">
        <v>0</v>
      </c>
      <c r="J63" s="284"/>
      <c r="K63" s="283" t="s">
        <v>497</v>
      </c>
      <c r="L63" s="294" t="e">
        <f>VLOOKUP(A63,#REF!,3,0)</f>
        <v>#REF!</v>
      </c>
    </row>
    <row r="64" spans="1:12">
      <c r="A64" s="281" t="s">
        <v>498</v>
      </c>
      <c r="B64" s="270" t="s">
        <v>158</v>
      </c>
      <c r="C64" s="281" t="s">
        <v>499</v>
      </c>
      <c r="D64" s="282"/>
      <c r="E64" s="283" t="s">
        <v>500</v>
      </c>
      <c r="F64" s="284"/>
      <c r="G64" s="283">
        <v>0</v>
      </c>
      <c r="H64" s="284"/>
      <c r="I64" s="283">
        <v>0</v>
      </c>
      <c r="J64" s="284"/>
      <c r="K64" s="283" t="s">
        <v>500</v>
      </c>
      <c r="L64" s="294" t="e">
        <f>VLOOKUP(A64,#REF!,3,0)</f>
        <v>#REF!</v>
      </c>
    </row>
    <row r="65" spans="1:12">
      <c r="A65" s="281" t="s">
        <v>501</v>
      </c>
      <c r="B65" s="270" t="s">
        <v>158</v>
      </c>
      <c r="C65" s="281" t="s">
        <v>502</v>
      </c>
      <c r="D65" s="282"/>
      <c r="E65" s="283" t="s">
        <v>2504</v>
      </c>
      <c r="F65" s="284"/>
      <c r="G65" s="283">
        <v>0</v>
      </c>
      <c r="H65" s="284"/>
      <c r="I65" s="283">
        <v>0</v>
      </c>
      <c r="J65" s="284"/>
      <c r="K65" s="283" t="s">
        <v>2504</v>
      </c>
      <c r="L65" s="294" t="e">
        <f>VLOOKUP(A65,#REF!,3,0)</f>
        <v>#REF!</v>
      </c>
    </row>
    <row r="66" spans="1:12">
      <c r="A66" s="281" t="s">
        <v>504</v>
      </c>
      <c r="B66" s="270" t="s">
        <v>158</v>
      </c>
      <c r="C66" s="281" t="s">
        <v>505</v>
      </c>
      <c r="D66" s="282"/>
      <c r="E66" s="283" t="s">
        <v>2506</v>
      </c>
      <c r="F66" s="284"/>
      <c r="G66" s="283">
        <v>0</v>
      </c>
      <c r="H66" s="284"/>
      <c r="I66" s="283">
        <v>0</v>
      </c>
      <c r="J66" s="284"/>
      <c r="K66" s="283" t="s">
        <v>2506</v>
      </c>
      <c r="L66" s="294" t="e">
        <f>VLOOKUP(A66,#REF!,3,0)</f>
        <v>#REF!</v>
      </c>
    </row>
    <row r="67" spans="1:12">
      <c r="A67" s="281" t="s">
        <v>507</v>
      </c>
      <c r="B67" s="270" t="s">
        <v>158</v>
      </c>
      <c r="C67" s="281" t="s">
        <v>207</v>
      </c>
      <c r="D67" s="282"/>
      <c r="E67" s="283" t="s">
        <v>508</v>
      </c>
      <c r="F67" s="284"/>
      <c r="G67" s="283">
        <v>0</v>
      </c>
      <c r="H67" s="284"/>
      <c r="I67" s="283">
        <v>0</v>
      </c>
      <c r="J67" s="284"/>
      <c r="K67" s="283" t="s">
        <v>508</v>
      </c>
      <c r="L67" s="294" t="e">
        <f>VLOOKUP(A67,#REF!,3,0)</f>
        <v>#REF!</v>
      </c>
    </row>
    <row r="68" spans="1:12">
      <c r="A68" s="285"/>
      <c r="B68" s="270" t="s">
        <v>158</v>
      </c>
      <c r="C68" s="285" t="s">
        <v>158</v>
      </c>
      <c r="D68" s="286"/>
      <c r="E68" s="286"/>
      <c r="F68" s="286"/>
      <c r="G68" s="286"/>
      <c r="H68" s="286"/>
      <c r="I68" s="286"/>
      <c r="J68" s="286"/>
      <c r="K68" s="286"/>
      <c r="L68" s="295"/>
    </row>
    <row r="69" spans="1:12">
      <c r="A69" s="277" t="s">
        <v>509</v>
      </c>
      <c r="B69" s="270" t="s">
        <v>158</v>
      </c>
      <c r="C69" s="277" t="s">
        <v>510</v>
      </c>
      <c r="D69" s="278"/>
      <c r="E69" s="279" t="s">
        <v>3787</v>
      </c>
      <c r="F69" s="280"/>
      <c r="G69" s="279">
        <v>0</v>
      </c>
      <c r="H69" s="280"/>
      <c r="I69" s="300">
        <v>8431.7099999999991</v>
      </c>
      <c r="J69" s="280"/>
      <c r="K69" s="279" t="s">
        <v>4060</v>
      </c>
      <c r="L69" s="294" t="e">
        <f>VLOOKUP(A69,#REF!,3,0)</f>
        <v>#REF!</v>
      </c>
    </row>
    <row r="70" spans="1:12">
      <c r="A70" s="277" t="s">
        <v>513</v>
      </c>
      <c r="B70" s="270" t="s">
        <v>158</v>
      </c>
      <c r="C70" s="277" t="s">
        <v>514</v>
      </c>
      <c r="D70" s="278"/>
      <c r="E70" s="279" t="s">
        <v>3787</v>
      </c>
      <c r="F70" s="280"/>
      <c r="G70" s="279">
        <v>0</v>
      </c>
      <c r="H70" s="280"/>
      <c r="I70" s="300">
        <v>8431.7099999999991</v>
      </c>
      <c r="J70" s="280"/>
      <c r="K70" s="279" t="s">
        <v>4060</v>
      </c>
      <c r="L70" s="294" t="e">
        <f>VLOOKUP(A70,#REF!,3,0)</f>
        <v>#REF!</v>
      </c>
    </row>
    <row r="71" spans="1:12">
      <c r="A71" s="281" t="s">
        <v>515</v>
      </c>
      <c r="B71" s="270" t="s">
        <v>158</v>
      </c>
      <c r="C71" s="281" t="s">
        <v>516</v>
      </c>
      <c r="D71" s="282"/>
      <c r="E71" s="283" t="s">
        <v>517</v>
      </c>
      <c r="F71" s="284"/>
      <c r="G71" s="283">
        <v>0</v>
      </c>
      <c r="H71" s="284"/>
      <c r="I71" s="283">
        <v>0</v>
      </c>
      <c r="J71" s="284"/>
      <c r="K71" s="283" t="s">
        <v>517</v>
      </c>
      <c r="L71" s="294" t="e">
        <f>VLOOKUP(A71,#REF!,3,0)</f>
        <v>#REF!</v>
      </c>
    </row>
    <row r="72" spans="1:12">
      <c r="A72" s="281" t="s">
        <v>518</v>
      </c>
      <c r="B72" s="270" t="s">
        <v>158</v>
      </c>
      <c r="C72" s="281" t="s">
        <v>519</v>
      </c>
      <c r="D72" s="282"/>
      <c r="E72" s="283" t="s">
        <v>3788</v>
      </c>
      <c r="F72" s="284"/>
      <c r="G72" s="283">
        <v>0</v>
      </c>
      <c r="H72" s="284"/>
      <c r="I72" s="301">
        <v>4915.8100000000004</v>
      </c>
      <c r="J72" s="284"/>
      <c r="K72" s="283" t="s">
        <v>4061</v>
      </c>
      <c r="L72" s="294" t="e">
        <f>VLOOKUP(A72,#REF!,3,0)</f>
        <v>#REF!</v>
      </c>
    </row>
    <row r="73" spans="1:12">
      <c r="A73" s="281" t="s">
        <v>523</v>
      </c>
      <c r="B73" s="270" t="s">
        <v>158</v>
      </c>
      <c r="C73" s="281" t="s">
        <v>524</v>
      </c>
      <c r="D73" s="282"/>
      <c r="E73" s="283" t="s">
        <v>3789</v>
      </c>
      <c r="F73" s="284"/>
      <c r="G73" s="283">
        <v>0</v>
      </c>
      <c r="H73" s="284"/>
      <c r="I73" s="301">
        <v>1555.98</v>
      </c>
      <c r="J73" s="284"/>
      <c r="K73" s="283" t="s">
        <v>4062</v>
      </c>
      <c r="L73" s="294" t="e">
        <f>VLOOKUP(A73,#REF!,3,0)</f>
        <v>#REF!</v>
      </c>
    </row>
    <row r="74" spans="1:12">
      <c r="A74" s="281" t="s">
        <v>528</v>
      </c>
      <c r="B74" s="270" t="s">
        <v>158</v>
      </c>
      <c r="C74" s="281" t="s">
        <v>529</v>
      </c>
      <c r="D74" s="282"/>
      <c r="E74" s="283" t="s">
        <v>3790</v>
      </c>
      <c r="F74" s="284"/>
      <c r="G74" s="283">
        <v>0</v>
      </c>
      <c r="H74" s="284"/>
      <c r="I74" s="301">
        <v>1871.23</v>
      </c>
      <c r="J74" s="284"/>
      <c r="K74" s="283" t="s">
        <v>4063</v>
      </c>
      <c r="L74" s="294" t="e">
        <f>VLOOKUP(A74,#REF!,3,0)</f>
        <v>#REF!</v>
      </c>
    </row>
    <row r="75" spans="1:12">
      <c r="A75" s="281" t="s">
        <v>533</v>
      </c>
      <c r="B75" s="270" t="s">
        <v>158</v>
      </c>
      <c r="C75" s="281" t="s">
        <v>534</v>
      </c>
      <c r="D75" s="282"/>
      <c r="E75" s="283" t="s">
        <v>535</v>
      </c>
      <c r="F75" s="284"/>
      <c r="G75" s="283">
        <v>0</v>
      </c>
      <c r="H75" s="284"/>
      <c r="I75" s="283">
        <v>0</v>
      </c>
      <c r="J75" s="284"/>
      <c r="K75" s="283" t="s">
        <v>535</v>
      </c>
      <c r="L75" s="294" t="e">
        <f>VLOOKUP(A75,#REF!,3,0)</f>
        <v>#REF!</v>
      </c>
    </row>
    <row r="76" spans="1:12">
      <c r="A76" s="281" t="s">
        <v>536</v>
      </c>
      <c r="B76" s="270" t="s">
        <v>158</v>
      </c>
      <c r="C76" s="281" t="s">
        <v>537</v>
      </c>
      <c r="D76" s="282"/>
      <c r="E76" s="283" t="s">
        <v>3791</v>
      </c>
      <c r="F76" s="284"/>
      <c r="G76" s="283">
        <v>0</v>
      </c>
      <c r="H76" s="284"/>
      <c r="I76" s="283">
        <v>88.69</v>
      </c>
      <c r="J76" s="284"/>
      <c r="K76" s="283" t="s">
        <v>4064</v>
      </c>
      <c r="L76" s="294" t="e">
        <f>VLOOKUP(A76,#REF!,3,0)</f>
        <v>#REF!</v>
      </c>
    </row>
    <row r="77" spans="1:12">
      <c r="A77" s="285"/>
      <c r="B77" s="270" t="s">
        <v>158</v>
      </c>
      <c r="C77" s="285" t="s">
        <v>158</v>
      </c>
      <c r="D77" s="286"/>
      <c r="E77" s="286"/>
      <c r="F77" s="286"/>
      <c r="G77" s="286"/>
      <c r="H77" s="286"/>
      <c r="I77" s="286"/>
      <c r="J77" s="286"/>
      <c r="K77" s="286"/>
      <c r="L77" s="295"/>
    </row>
    <row r="78" spans="1:12">
      <c r="A78" s="277">
        <v>2</v>
      </c>
      <c r="B78" s="277" t="s">
        <v>542</v>
      </c>
      <c r="C78" s="278"/>
      <c r="D78" s="278"/>
      <c r="E78" s="279" t="s">
        <v>3759</v>
      </c>
      <c r="F78" s="280"/>
      <c r="G78" s="300">
        <v>1872682.45</v>
      </c>
      <c r="H78" s="280"/>
      <c r="I78" s="300">
        <v>1784579.01</v>
      </c>
      <c r="J78" s="280"/>
      <c r="K78" s="279" t="s">
        <v>4017</v>
      </c>
      <c r="L78" s="294" t="e">
        <f>VLOOKUP(A78,#REF!,3,0)</f>
        <v>#REF!</v>
      </c>
    </row>
    <row r="79" spans="1:12">
      <c r="A79" s="277" t="s">
        <v>545</v>
      </c>
      <c r="B79" s="270" t="s">
        <v>158</v>
      </c>
      <c r="C79" s="277" t="s">
        <v>546</v>
      </c>
      <c r="D79" s="278"/>
      <c r="E79" s="279" t="s">
        <v>3792</v>
      </c>
      <c r="F79" s="280"/>
      <c r="G79" s="300">
        <v>1847367.08</v>
      </c>
      <c r="H79" s="280"/>
      <c r="I79" s="300">
        <v>1784579.01</v>
      </c>
      <c r="J79" s="280"/>
      <c r="K79" s="279" t="s">
        <v>4065</v>
      </c>
      <c r="L79" s="294" t="e">
        <f>VLOOKUP(A79,#REF!,3,0)</f>
        <v>#REF!</v>
      </c>
    </row>
    <row r="80" spans="1:12">
      <c r="A80" s="277" t="s">
        <v>548</v>
      </c>
      <c r="B80" s="270" t="s">
        <v>158</v>
      </c>
      <c r="C80" s="277" t="s">
        <v>549</v>
      </c>
      <c r="D80" s="278"/>
      <c r="E80" s="279" t="s">
        <v>3792</v>
      </c>
      <c r="F80" s="280"/>
      <c r="G80" s="300">
        <v>1847367.08</v>
      </c>
      <c r="H80" s="280"/>
      <c r="I80" s="300">
        <v>1784579.01</v>
      </c>
      <c r="J80" s="280"/>
      <c r="K80" s="279" t="s">
        <v>4065</v>
      </c>
      <c r="L80" s="294" t="e">
        <f>VLOOKUP(A80,#REF!,3,0)</f>
        <v>#REF!</v>
      </c>
    </row>
    <row r="81" spans="1:12">
      <c r="A81" s="277" t="s">
        <v>550</v>
      </c>
      <c r="B81" s="270" t="s">
        <v>158</v>
      </c>
      <c r="C81" s="277" t="s">
        <v>551</v>
      </c>
      <c r="D81" s="278"/>
      <c r="E81" s="279" t="s">
        <v>3793</v>
      </c>
      <c r="F81" s="280"/>
      <c r="G81" s="300">
        <v>522965.38</v>
      </c>
      <c r="H81" s="280"/>
      <c r="I81" s="300">
        <v>514588.64</v>
      </c>
      <c r="J81" s="280"/>
      <c r="K81" s="279" t="s">
        <v>4066</v>
      </c>
      <c r="L81" s="294" t="e">
        <f>VLOOKUP(A81,#REF!,3,0)</f>
        <v>#REF!</v>
      </c>
    </row>
    <row r="82" spans="1:12">
      <c r="A82" s="277" t="s">
        <v>556</v>
      </c>
      <c r="B82" s="270" t="s">
        <v>158</v>
      </c>
      <c r="C82" s="277" t="s">
        <v>551</v>
      </c>
      <c r="D82" s="278"/>
      <c r="E82" s="279" t="s">
        <v>3794</v>
      </c>
      <c r="F82" s="280"/>
      <c r="G82" s="300">
        <v>427766.4</v>
      </c>
      <c r="H82" s="280"/>
      <c r="I82" s="300">
        <v>427327.37</v>
      </c>
      <c r="J82" s="280"/>
      <c r="K82" s="279" t="s">
        <v>4067</v>
      </c>
      <c r="L82" s="294" t="e">
        <f>VLOOKUP(A82,#REF!,3,0)</f>
        <v>#REF!</v>
      </c>
    </row>
    <row r="83" spans="1:12">
      <c r="A83" s="281" t="s">
        <v>561</v>
      </c>
      <c r="B83" s="270" t="s">
        <v>158</v>
      </c>
      <c r="C83" s="281" t="s">
        <v>562</v>
      </c>
      <c r="D83" s="282"/>
      <c r="E83" s="283" t="s">
        <v>290</v>
      </c>
      <c r="F83" s="284"/>
      <c r="G83" s="301">
        <v>344963.81</v>
      </c>
      <c r="H83" s="284"/>
      <c r="I83" s="301">
        <v>344963.81</v>
      </c>
      <c r="J83" s="284"/>
      <c r="K83" s="283" t="s">
        <v>290</v>
      </c>
      <c r="L83" s="294" t="e">
        <f>VLOOKUP(A83,#REF!,3,0)</f>
        <v>#REF!</v>
      </c>
    </row>
    <row r="84" spans="1:12">
      <c r="A84" s="281" t="s">
        <v>564</v>
      </c>
      <c r="B84" s="270" t="s">
        <v>158</v>
      </c>
      <c r="C84" s="281" t="s">
        <v>565</v>
      </c>
      <c r="D84" s="282"/>
      <c r="E84" s="283" t="s">
        <v>290</v>
      </c>
      <c r="F84" s="284"/>
      <c r="G84" s="283">
        <v>848.44</v>
      </c>
      <c r="H84" s="284"/>
      <c r="I84" s="283">
        <v>848.44</v>
      </c>
      <c r="J84" s="284"/>
      <c r="K84" s="283" t="s">
        <v>290</v>
      </c>
      <c r="L84" s="294" t="e">
        <f>VLOOKUP(A84,#REF!,3,0)</f>
        <v>#REF!</v>
      </c>
    </row>
    <row r="85" spans="1:12">
      <c r="A85" s="281" t="s">
        <v>573</v>
      </c>
      <c r="B85" s="270" t="s">
        <v>158</v>
      </c>
      <c r="C85" s="281" t="s">
        <v>574</v>
      </c>
      <c r="D85" s="282"/>
      <c r="E85" s="283" t="s">
        <v>3794</v>
      </c>
      <c r="F85" s="284"/>
      <c r="G85" s="301">
        <v>81954.149999999994</v>
      </c>
      <c r="H85" s="284"/>
      <c r="I85" s="301">
        <v>81515.12</v>
      </c>
      <c r="J85" s="284"/>
      <c r="K85" s="283" t="s">
        <v>4067</v>
      </c>
      <c r="L85" s="294" t="e">
        <f>VLOOKUP(A85,#REF!,3,0)</f>
        <v>#REF!</v>
      </c>
    </row>
    <row r="86" spans="1:12">
      <c r="A86" s="285"/>
      <c r="B86" s="270" t="s">
        <v>158</v>
      </c>
      <c r="C86" s="285" t="s">
        <v>158</v>
      </c>
      <c r="D86" s="286"/>
      <c r="E86" s="286"/>
      <c r="F86" s="286"/>
      <c r="G86" s="286"/>
      <c r="H86" s="286"/>
      <c r="I86" s="286"/>
      <c r="J86" s="286"/>
      <c r="K86" s="286"/>
      <c r="L86" s="295"/>
    </row>
    <row r="87" spans="1:12">
      <c r="A87" s="277" t="s">
        <v>577</v>
      </c>
      <c r="B87" s="270" t="s">
        <v>158</v>
      </c>
      <c r="C87" s="277" t="s">
        <v>578</v>
      </c>
      <c r="D87" s="278"/>
      <c r="E87" s="279" t="s">
        <v>3795</v>
      </c>
      <c r="F87" s="280"/>
      <c r="G87" s="300">
        <v>95198.98</v>
      </c>
      <c r="H87" s="280"/>
      <c r="I87" s="300">
        <v>87261.27</v>
      </c>
      <c r="J87" s="280"/>
      <c r="K87" s="279" t="s">
        <v>4068</v>
      </c>
      <c r="L87" s="294" t="e">
        <f>VLOOKUP(A87,#REF!,3,0)</f>
        <v>#REF!</v>
      </c>
    </row>
    <row r="88" spans="1:12">
      <c r="A88" s="281" t="s">
        <v>583</v>
      </c>
      <c r="B88" s="270" t="s">
        <v>158</v>
      </c>
      <c r="C88" s="281" t="s">
        <v>584</v>
      </c>
      <c r="D88" s="282"/>
      <c r="E88" s="283" t="s">
        <v>3796</v>
      </c>
      <c r="F88" s="284"/>
      <c r="G88" s="283">
        <v>113.66</v>
      </c>
      <c r="H88" s="284"/>
      <c r="I88" s="301">
        <v>27314.19</v>
      </c>
      <c r="J88" s="284"/>
      <c r="K88" s="283" t="s">
        <v>4069</v>
      </c>
      <c r="L88" s="294" t="e">
        <f>VLOOKUP(A88,#REF!,3,0)</f>
        <v>#REF!</v>
      </c>
    </row>
    <row r="89" spans="1:12">
      <c r="A89" s="281" t="s">
        <v>589</v>
      </c>
      <c r="B89" s="270" t="s">
        <v>158</v>
      </c>
      <c r="C89" s="281" t="s">
        <v>590</v>
      </c>
      <c r="D89" s="282"/>
      <c r="E89" s="283" t="s">
        <v>3797</v>
      </c>
      <c r="F89" s="284"/>
      <c r="G89" s="301">
        <v>70245.62</v>
      </c>
      <c r="H89" s="284"/>
      <c r="I89" s="301">
        <v>37567.879999999997</v>
      </c>
      <c r="J89" s="284"/>
      <c r="K89" s="283" t="s">
        <v>4070</v>
      </c>
      <c r="L89" s="294" t="e">
        <f>VLOOKUP(A89,#REF!,3,0)</f>
        <v>#REF!</v>
      </c>
    </row>
    <row r="90" spans="1:12">
      <c r="A90" s="281" t="s">
        <v>595</v>
      </c>
      <c r="B90" s="270" t="s">
        <v>158</v>
      </c>
      <c r="C90" s="281" t="s">
        <v>596</v>
      </c>
      <c r="D90" s="282"/>
      <c r="E90" s="283" t="s">
        <v>3798</v>
      </c>
      <c r="F90" s="284"/>
      <c r="G90" s="283">
        <v>516.61</v>
      </c>
      <c r="H90" s="284"/>
      <c r="I90" s="301">
        <v>2185.0700000000002</v>
      </c>
      <c r="J90" s="284"/>
      <c r="K90" s="283" t="s">
        <v>4071</v>
      </c>
      <c r="L90" s="294" t="e">
        <f>VLOOKUP(A90,#REF!,3,0)</f>
        <v>#REF!</v>
      </c>
    </row>
    <row r="91" spans="1:12">
      <c r="A91" s="281" t="s">
        <v>601</v>
      </c>
      <c r="B91" s="270" t="s">
        <v>158</v>
      </c>
      <c r="C91" s="281" t="s">
        <v>602</v>
      </c>
      <c r="D91" s="282"/>
      <c r="E91" s="283" t="s">
        <v>3799</v>
      </c>
      <c r="F91" s="284"/>
      <c r="G91" s="301">
        <v>5618.3</v>
      </c>
      <c r="H91" s="284"/>
      <c r="I91" s="301">
        <v>3004.11</v>
      </c>
      <c r="J91" s="284"/>
      <c r="K91" s="283" t="s">
        <v>4072</v>
      </c>
      <c r="L91" s="294" t="e">
        <f>VLOOKUP(A91,#REF!,3,0)</f>
        <v>#REF!</v>
      </c>
    </row>
    <row r="92" spans="1:12">
      <c r="A92" s="281" t="s">
        <v>607</v>
      </c>
      <c r="B92" s="270" t="s">
        <v>158</v>
      </c>
      <c r="C92" s="281" t="s">
        <v>608</v>
      </c>
      <c r="D92" s="282"/>
      <c r="E92" s="283" t="s">
        <v>3800</v>
      </c>
      <c r="F92" s="284"/>
      <c r="G92" s="283">
        <v>64.55</v>
      </c>
      <c r="H92" s="284"/>
      <c r="I92" s="283">
        <v>273.18</v>
      </c>
      <c r="J92" s="284"/>
      <c r="K92" s="283" t="s">
        <v>4073</v>
      </c>
      <c r="L92" s="294" t="e">
        <f>VLOOKUP(A92,#REF!,3,0)</f>
        <v>#REF!</v>
      </c>
    </row>
    <row r="93" spans="1:12">
      <c r="A93" s="281" t="s">
        <v>613</v>
      </c>
      <c r="B93" s="270" t="s">
        <v>158</v>
      </c>
      <c r="C93" s="281" t="s">
        <v>614</v>
      </c>
      <c r="D93" s="282"/>
      <c r="E93" s="283" t="s">
        <v>3801</v>
      </c>
      <c r="F93" s="284"/>
      <c r="G93" s="283">
        <v>702.32</v>
      </c>
      <c r="H93" s="284"/>
      <c r="I93" s="283">
        <v>375.53</v>
      </c>
      <c r="J93" s="284"/>
      <c r="K93" s="283" t="s">
        <v>4074</v>
      </c>
      <c r="L93" s="294" t="e">
        <f>VLOOKUP(A93,#REF!,3,0)</f>
        <v>#REF!</v>
      </c>
    </row>
    <row r="94" spans="1:12">
      <c r="A94" s="281" t="s">
        <v>619</v>
      </c>
      <c r="B94" s="270" t="s">
        <v>158</v>
      </c>
      <c r="C94" s="281" t="s">
        <v>620</v>
      </c>
      <c r="D94" s="282"/>
      <c r="E94" s="283" t="s">
        <v>3802</v>
      </c>
      <c r="F94" s="284"/>
      <c r="G94" s="283">
        <v>29.04</v>
      </c>
      <c r="H94" s="284"/>
      <c r="I94" s="301">
        <v>6965.23</v>
      </c>
      <c r="J94" s="284"/>
      <c r="K94" s="283" t="s">
        <v>4075</v>
      </c>
      <c r="L94" s="294" t="e">
        <f>VLOOKUP(A94,#REF!,3,0)</f>
        <v>#REF!</v>
      </c>
    </row>
    <row r="95" spans="1:12">
      <c r="A95" s="281" t="s">
        <v>625</v>
      </c>
      <c r="B95" s="270" t="s">
        <v>158</v>
      </c>
      <c r="C95" s="281" t="s">
        <v>626</v>
      </c>
      <c r="D95" s="282"/>
      <c r="E95" s="283" t="s">
        <v>3803</v>
      </c>
      <c r="F95" s="284"/>
      <c r="G95" s="301">
        <v>17908.88</v>
      </c>
      <c r="H95" s="284"/>
      <c r="I95" s="301">
        <v>9576.08</v>
      </c>
      <c r="J95" s="284"/>
      <c r="K95" s="283" t="s">
        <v>4076</v>
      </c>
      <c r="L95" s="294" t="e">
        <f>VLOOKUP(A95,#REF!,3,0)</f>
        <v>#REF!</v>
      </c>
    </row>
    <row r="96" spans="1:12">
      <c r="A96" s="285"/>
      <c r="B96" s="270" t="s">
        <v>158</v>
      </c>
      <c r="C96" s="285" t="s">
        <v>158</v>
      </c>
      <c r="D96" s="286"/>
      <c r="E96" s="286"/>
      <c r="F96" s="286"/>
      <c r="G96" s="286"/>
      <c r="H96" s="286"/>
      <c r="I96" s="286"/>
      <c r="J96" s="286"/>
      <c r="K96" s="286"/>
      <c r="L96" s="295"/>
    </row>
    <row r="97" spans="1:12">
      <c r="A97" s="277" t="s">
        <v>631</v>
      </c>
      <c r="B97" s="270" t="s">
        <v>158</v>
      </c>
      <c r="C97" s="277" t="s">
        <v>632</v>
      </c>
      <c r="D97" s="278"/>
      <c r="E97" s="279" t="s">
        <v>3804</v>
      </c>
      <c r="F97" s="280"/>
      <c r="G97" s="300">
        <v>146444.6</v>
      </c>
      <c r="H97" s="280"/>
      <c r="I97" s="300">
        <v>142250.03</v>
      </c>
      <c r="J97" s="280"/>
      <c r="K97" s="279" t="s">
        <v>4077</v>
      </c>
      <c r="L97" s="294" t="e">
        <f>VLOOKUP(A97,#REF!,3,0)</f>
        <v>#REF!</v>
      </c>
    </row>
    <row r="98" spans="1:12">
      <c r="A98" s="277" t="s">
        <v>637</v>
      </c>
      <c r="B98" s="270" t="s">
        <v>158</v>
      </c>
      <c r="C98" s="277" t="s">
        <v>632</v>
      </c>
      <c r="D98" s="278"/>
      <c r="E98" s="279" t="s">
        <v>3804</v>
      </c>
      <c r="F98" s="280"/>
      <c r="G98" s="300">
        <v>146444.6</v>
      </c>
      <c r="H98" s="280"/>
      <c r="I98" s="300">
        <v>142250.03</v>
      </c>
      <c r="J98" s="280"/>
      <c r="K98" s="279" t="s">
        <v>4077</v>
      </c>
      <c r="L98" s="294" t="e">
        <f>VLOOKUP(A98,#REF!,3,0)</f>
        <v>#REF!</v>
      </c>
    </row>
    <row r="99" spans="1:12">
      <c r="A99" s="281" t="s">
        <v>638</v>
      </c>
      <c r="B99" s="270" t="s">
        <v>158</v>
      </c>
      <c r="C99" s="281" t="s">
        <v>639</v>
      </c>
      <c r="D99" s="282"/>
      <c r="E99" s="283" t="s">
        <v>3805</v>
      </c>
      <c r="F99" s="284"/>
      <c r="G99" s="301">
        <v>114770.88</v>
      </c>
      <c r="H99" s="284"/>
      <c r="I99" s="301">
        <v>111125.91</v>
      </c>
      <c r="J99" s="284"/>
      <c r="K99" s="283" t="s">
        <v>4078</v>
      </c>
      <c r="L99" s="294" t="e">
        <f>VLOOKUP(A99,#REF!,3,0)</f>
        <v>#REF!</v>
      </c>
    </row>
    <row r="100" spans="1:12">
      <c r="A100" s="281" t="s">
        <v>644</v>
      </c>
      <c r="B100" s="270" t="s">
        <v>158</v>
      </c>
      <c r="C100" s="281" t="s">
        <v>645</v>
      </c>
      <c r="D100" s="282"/>
      <c r="E100" s="283" t="s">
        <v>3806</v>
      </c>
      <c r="F100" s="284"/>
      <c r="G100" s="301">
        <v>28154.41</v>
      </c>
      <c r="H100" s="284"/>
      <c r="I100" s="301">
        <v>27665.87</v>
      </c>
      <c r="J100" s="284"/>
      <c r="K100" s="283" t="s">
        <v>4079</v>
      </c>
      <c r="L100" s="294" t="e">
        <f>VLOOKUP(A100,#REF!,3,0)</f>
        <v>#REF!</v>
      </c>
    </row>
    <row r="101" spans="1:12">
      <c r="A101" s="281" t="s">
        <v>650</v>
      </c>
      <c r="B101" s="270" t="s">
        <v>158</v>
      </c>
      <c r="C101" s="281" t="s">
        <v>651</v>
      </c>
      <c r="D101" s="282"/>
      <c r="E101" s="283" t="s">
        <v>3807</v>
      </c>
      <c r="F101" s="284"/>
      <c r="G101" s="301">
        <v>3519.31</v>
      </c>
      <c r="H101" s="284"/>
      <c r="I101" s="301">
        <v>3458.25</v>
      </c>
      <c r="J101" s="284"/>
      <c r="K101" s="283" t="s">
        <v>4080</v>
      </c>
      <c r="L101" s="294" t="e">
        <f>VLOOKUP(A101,#REF!,3,0)</f>
        <v>#REF!</v>
      </c>
    </row>
    <row r="102" spans="1:12">
      <c r="A102" s="285"/>
      <c r="B102" s="270" t="s">
        <v>158</v>
      </c>
      <c r="C102" s="285" t="s">
        <v>158</v>
      </c>
      <c r="D102" s="286"/>
      <c r="E102" s="286"/>
      <c r="F102" s="286"/>
      <c r="G102" s="286"/>
      <c r="H102" s="286"/>
      <c r="I102" s="286"/>
      <c r="J102" s="286"/>
      <c r="K102" s="286"/>
      <c r="L102" s="295"/>
    </row>
    <row r="103" spans="1:12">
      <c r="A103" s="277" t="s">
        <v>656</v>
      </c>
      <c r="B103" s="270" t="s">
        <v>158</v>
      </c>
      <c r="C103" s="277" t="s">
        <v>657</v>
      </c>
      <c r="D103" s="278"/>
      <c r="E103" s="279" t="s">
        <v>3808</v>
      </c>
      <c r="F103" s="280"/>
      <c r="G103" s="300">
        <v>58966.13</v>
      </c>
      <c r="H103" s="280"/>
      <c r="I103" s="300">
        <v>55545.81</v>
      </c>
      <c r="J103" s="280"/>
      <c r="K103" s="279" t="s">
        <v>4081</v>
      </c>
      <c r="L103" s="294" t="e">
        <f>VLOOKUP(A103,#REF!,3,0)</f>
        <v>#REF!</v>
      </c>
    </row>
    <row r="104" spans="1:12">
      <c r="A104" s="277" t="s">
        <v>662</v>
      </c>
      <c r="B104" s="270" t="s">
        <v>158</v>
      </c>
      <c r="C104" s="277" t="s">
        <v>657</v>
      </c>
      <c r="D104" s="278"/>
      <c r="E104" s="279" t="s">
        <v>3808</v>
      </c>
      <c r="F104" s="280"/>
      <c r="G104" s="300">
        <v>58966.13</v>
      </c>
      <c r="H104" s="280"/>
      <c r="I104" s="300">
        <v>55545.81</v>
      </c>
      <c r="J104" s="280"/>
      <c r="K104" s="279" t="s">
        <v>4081</v>
      </c>
      <c r="L104" s="294" t="e">
        <f>VLOOKUP(A104,#REF!,3,0)</f>
        <v>#REF!</v>
      </c>
    </row>
    <row r="105" spans="1:12">
      <c r="A105" s="281" t="s">
        <v>663</v>
      </c>
      <c r="B105" s="270" t="s">
        <v>158</v>
      </c>
      <c r="C105" s="281" t="s">
        <v>664</v>
      </c>
      <c r="D105" s="282"/>
      <c r="E105" s="283" t="s">
        <v>3809</v>
      </c>
      <c r="F105" s="284"/>
      <c r="G105" s="283">
        <v>0</v>
      </c>
      <c r="H105" s="284"/>
      <c r="I105" s="283">
        <v>392.57</v>
      </c>
      <c r="J105" s="284"/>
      <c r="K105" s="283" t="s">
        <v>4082</v>
      </c>
      <c r="L105" s="294" t="e">
        <f>VLOOKUP(A105,#REF!,3,0)</f>
        <v>#REF!</v>
      </c>
    </row>
    <row r="106" spans="1:12">
      <c r="A106" s="281" t="s">
        <v>669</v>
      </c>
      <c r="B106" s="270" t="s">
        <v>158</v>
      </c>
      <c r="C106" s="281" t="s">
        <v>670</v>
      </c>
      <c r="D106" s="282"/>
      <c r="E106" s="283" t="s">
        <v>3810</v>
      </c>
      <c r="F106" s="284"/>
      <c r="G106" s="301">
        <v>37163.94</v>
      </c>
      <c r="H106" s="284"/>
      <c r="I106" s="301">
        <v>34940.19</v>
      </c>
      <c r="J106" s="284"/>
      <c r="K106" s="283" t="s">
        <v>4083</v>
      </c>
      <c r="L106" s="294" t="e">
        <f>VLOOKUP(A106,#REF!,3,0)</f>
        <v>#REF!</v>
      </c>
    </row>
    <row r="107" spans="1:12">
      <c r="A107" s="281" t="s">
        <v>675</v>
      </c>
      <c r="B107" s="270" t="s">
        <v>158</v>
      </c>
      <c r="C107" s="281" t="s">
        <v>676</v>
      </c>
      <c r="D107" s="282"/>
      <c r="E107" s="283" t="s">
        <v>3811</v>
      </c>
      <c r="F107" s="284"/>
      <c r="G107" s="301">
        <v>1265.9000000000001</v>
      </c>
      <c r="H107" s="284"/>
      <c r="I107" s="301">
        <v>1153.25</v>
      </c>
      <c r="J107" s="284"/>
      <c r="K107" s="283" t="s">
        <v>4084</v>
      </c>
      <c r="L107" s="294" t="e">
        <f>VLOOKUP(A107,#REF!,3,0)</f>
        <v>#REF!</v>
      </c>
    </row>
    <row r="108" spans="1:12">
      <c r="A108" s="281" t="s">
        <v>681</v>
      </c>
      <c r="B108" s="270" t="s">
        <v>158</v>
      </c>
      <c r="C108" s="281" t="s">
        <v>682</v>
      </c>
      <c r="D108" s="282"/>
      <c r="E108" s="283" t="s">
        <v>3812</v>
      </c>
      <c r="F108" s="284"/>
      <c r="G108" s="301">
        <v>5993.37</v>
      </c>
      <c r="H108" s="284"/>
      <c r="I108" s="301">
        <v>5481.38</v>
      </c>
      <c r="J108" s="284"/>
      <c r="K108" s="283" t="s">
        <v>4085</v>
      </c>
      <c r="L108" s="294" t="e">
        <f>VLOOKUP(A108,#REF!,3,0)</f>
        <v>#REF!</v>
      </c>
    </row>
    <row r="109" spans="1:12">
      <c r="A109" s="281" t="s">
        <v>687</v>
      </c>
      <c r="B109" s="270" t="s">
        <v>158</v>
      </c>
      <c r="C109" s="281" t="s">
        <v>688</v>
      </c>
      <c r="D109" s="282"/>
      <c r="E109" s="283" t="s">
        <v>3813</v>
      </c>
      <c r="F109" s="284"/>
      <c r="G109" s="301">
        <v>12205.03</v>
      </c>
      <c r="H109" s="284"/>
      <c r="I109" s="301">
        <v>10965.84</v>
      </c>
      <c r="J109" s="284"/>
      <c r="K109" s="283" t="s">
        <v>4086</v>
      </c>
      <c r="L109" s="294" t="e">
        <f>VLOOKUP(A109,#REF!,3,0)</f>
        <v>#REF!</v>
      </c>
    </row>
    <row r="110" spans="1:12">
      <c r="A110" s="281" t="s">
        <v>693</v>
      </c>
      <c r="B110" s="270" t="s">
        <v>158</v>
      </c>
      <c r="C110" s="281" t="s">
        <v>694</v>
      </c>
      <c r="D110" s="282"/>
      <c r="E110" s="283" t="s">
        <v>3814</v>
      </c>
      <c r="F110" s="284"/>
      <c r="G110" s="301">
        <v>2337.89</v>
      </c>
      <c r="H110" s="284"/>
      <c r="I110" s="301">
        <v>2612.58</v>
      </c>
      <c r="J110" s="284"/>
      <c r="K110" s="283" t="s">
        <v>4087</v>
      </c>
      <c r="L110" s="294" t="e">
        <f>VLOOKUP(A110,#REF!,3,0)</f>
        <v>#REF!</v>
      </c>
    </row>
    <row r="111" spans="1:12">
      <c r="A111" s="285"/>
      <c r="B111" s="270" t="s">
        <v>158</v>
      </c>
      <c r="C111" s="285" t="s">
        <v>158</v>
      </c>
      <c r="D111" s="286"/>
      <c r="E111" s="286"/>
      <c r="F111" s="286"/>
      <c r="G111" s="286"/>
      <c r="H111" s="286"/>
      <c r="I111" s="286"/>
      <c r="J111" s="286"/>
      <c r="K111" s="286"/>
      <c r="L111" s="295"/>
    </row>
    <row r="112" spans="1:12">
      <c r="A112" s="277" t="s">
        <v>699</v>
      </c>
      <c r="B112" s="270" t="s">
        <v>158</v>
      </c>
      <c r="C112" s="277" t="s">
        <v>700</v>
      </c>
      <c r="D112" s="278"/>
      <c r="E112" s="279" t="s">
        <v>3815</v>
      </c>
      <c r="F112" s="280"/>
      <c r="G112" s="300">
        <v>269040.58</v>
      </c>
      <c r="H112" s="280"/>
      <c r="I112" s="300">
        <v>317039.81</v>
      </c>
      <c r="J112" s="280"/>
      <c r="K112" s="279" t="s">
        <v>4088</v>
      </c>
      <c r="L112" s="294" t="e">
        <f>VLOOKUP(A112,#REF!,3,0)</f>
        <v>#REF!</v>
      </c>
    </row>
    <row r="113" spans="1:12">
      <c r="A113" s="277" t="s">
        <v>705</v>
      </c>
      <c r="B113" s="270" t="s">
        <v>158</v>
      </c>
      <c r="C113" s="277" t="s">
        <v>700</v>
      </c>
      <c r="D113" s="278"/>
      <c r="E113" s="279" t="s">
        <v>3815</v>
      </c>
      <c r="F113" s="280"/>
      <c r="G113" s="300">
        <v>269040.58</v>
      </c>
      <c r="H113" s="280"/>
      <c r="I113" s="300">
        <v>317039.81</v>
      </c>
      <c r="J113" s="280"/>
      <c r="K113" s="279" t="s">
        <v>4088</v>
      </c>
      <c r="L113" s="294" t="e">
        <f>VLOOKUP(A113,#REF!,3,0)</f>
        <v>#REF!</v>
      </c>
    </row>
    <row r="114" spans="1:12">
      <c r="A114" s="281" t="s">
        <v>706</v>
      </c>
      <c r="B114" s="270" t="s">
        <v>158</v>
      </c>
      <c r="C114" s="281" t="s">
        <v>707</v>
      </c>
      <c r="D114" s="282"/>
      <c r="E114" s="283" t="s">
        <v>3815</v>
      </c>
      <c r="F114" s="284"/>
      <c r="G114" s="301">
        <v>269040.58</v>
      </c>
      <c r="H114" s="284"/>
      <c r="I114" s="301">
        <v>317039.81</v>
      </c>
      <c r="J114" s="284"/>
      <c r="K114" s="283" t="s">
        <v>4088</v>
      </c>
      <c r="L114" s="294" t="e">
        <f>VLOOKUP(A114,#REF!,3,0)</f>
        <v>#REF!</v>
      </c>
    </row>
    <row r="115" spans="1:12">
      <c r="A115" s="285"/>
      <c r="B115" s="270" t="s">
        <v>158</v>
      </c>
      <c r="C115" s="285" t="s">
        <v>158</v>
      </c>
      <c r="D115" s="286"/>
      <c r="E115" s="286"/>
      <c r="F115" s="286"/>
      <c r="G115" s="286"/>
      <c r="H115" s="286"/>
      <c r="I115" s="286"/>
      <c r="J115" s="286"/>
      <c r="K115" s="286"/>
      <c r="L115" s="295"/>
    </row>
    <row r="116" spans="1:12">
      <c r="A116" s="277" t="s">
        <v>1891</v>
      </c>
      <c r="B116" s="270" t="s">
        <v>158</v>
      </c>
      <c r="C116" s="277" t="s">
        <v>440</v>
      </c>
      <c r="D116" s="278"/>
      <c r="E116" s="279" t="s">
        <v>2284</v>
      </c>
      <c r="F116" s="280"/>
      <c r="G116" s="279">
        <v>0</v>
      </c>
      <c r="H116" s="280"/>
      <c r="I116" s="279">
        <v>216.06</v>
      </c>
      <c r="J116" s="280"/>
      <c r="K116" s="279" t="s">
        <v>4089</v>
      </c>
      <c r="L116" s="294" t="e">
        <f>VLOOKUP(A116,#REF!,3,0)</f>
        <v>#REF!</v>
      </c>
    </row>
    <row r="117" spans="1:12">
      <c r="A117" s="277" t="s">
        <v>1892</v>
      </c>
      <c r="B117" s="270" t="s">
        <v>158</v>
      </c>
      <c r="C117" s="277" t="s">
        <v>440</v>
      </c>
      <c r="D117" s="278"/>
      <c r="E117" s="279" t="s">
        <v>2284</v>
      </c>
      <c r="F117" s="280"/>
      <c r="G117" s="279">
        <v>0</v>
      </c>
      <c r="H117" s="280"/>
      <c r="I117" s="279">
        <v>216.06</v>
      </c>
      <c r="J117" s="280"/>
      <c r="K117" s="279" t="s">
        <v>4089</v>
      </c>
      <c r="L117" s="294" t="e">
        <f>VLOOKUP(A117,#REF!,3,0)</f>
        <v>#REF!</v>
      </c>
    </row>
    <row r="118" spans="1:12">
      <c r="A118" s="281" t="s">
        <v>1893</v>
      </c>
      <c r="B118" s="270" t="s">
        <v>158</v>
      </c>
      <c r="C118" s="281" t="s">
        <v>1894</v>
      </c>
      <c r="D118" s="282"/>
      <c r="E118" s="283" t="s">
        <v>2284</v>
      </c>
      <c r="F118" s="284"/>
      <c r="G118" s="283">
        <v>0</v>
      </c>
      <c r="H118" s="284"/>
      <c r="I118" s="283">
        <v>216.06</v>
      </c>
      <c r="J118" s="284"/>
      <c r="K118" s="283" t="s">
        <v>4089</v>
      </c>
      <c r="L118" s="294" t="e">
        <f>VLOOKUP(A118,#REF!,3,0)</f>
        <v>#REF!</v>
      </c>
    </row>
    <row r="119" spans="1:12">
      <c r="A119" s="285"/>
      <c r="B119" s="270" t="s">
        <v>158</v>
      </c>
      <c r="C119" s="285" t="s">
        <v>158</v>
      </c>
      <c r="D119" s="286"/>
      <c r="E119" s="286"/>
      <c r="F119" s="286"/>
      <c r="G119" s="286"/>
      <c r="H119" s="286"/>
      <c r="I119" s="286"/>
      <c r="J119" s="286"/>
      <c r="K119" s="286"/>
      <c r="L119" s="295"/>
    </row>
    <row r="120" spans="1:12">
      <c r="A120" s="277" t="s">
        <v>714</v>
      </c>
      <c r="B120" s="270" t="s">
        <v>158</v>
      </c>
      <c r="C120" s="277" t="s">
        <v>227</v>
      </c>
      <c r="D120" s="278"/>
      <c r="E120" s="279" t="s">
        <v>3816</v>
      </c>
      <c r="F120" s="280"/>
      <c r="G120" s="300">
        <v>849950.39</v>
      </c>
      <c r="H120" s="280"/>
      <c r="I120" s="300">
        <v>754938.66</v>
      </c>
      <c r="J120" s="280"/>
      <c r="K120" s="279" t="s">
        <v>4090</v>
      </c>
      <c r="L120" s="294" t="e">
        <f>VLOOKUP(A120,#REF!,3,0)</f>
        <v>#REF!</v>
      </c>
    </row>
    <row r="121" spans="1:12">
      <c r="A121" s="277" t="s">
        <v>719</v>
      </c>
      <c r="B121" s="270" t="s">
        <v>158</v>
      </c>
      <c r="C121" s="277" t="s">
        <v>227</v>
      </c>
      <c r="D121" s="278"/>
      <c r="E121" s="279" t="s">
        <v>3816</v>
      </c>
      <c r="F121" s="280"/>
      <c r="G121" s="300">
        <v>849950.39</v>
      </c>
      <c r="H121" s="280"/>
      <c r="I121" s="300">
        <v>754938.66</v>
      </c>
      <c r="J121" s="280"/>
      <c r="K121" s="279" t="s">
        <v>4090</v>
      </c>
      <c r="L121" s="294" t="e">
        <f>VLOOKUP(A121,#REF!,3,0)</f>
        <v>#REF!</v>
      </c>
    </row>
    <row r="122" spans="1:12">
      <c r="A122" s="281" t="s">
        <v>720</v>
      </c>
      <c r="B122" s="270" t="s">
        <v>158</v>
      </c>
      <c r="C122" s="281" t="s">
        <v>721</v>
      </c>
      <c r="D122" s="282"/>
      <c r="E122" s="283" t="s">
        <v>3817</v>
      </c>
      <c r="F122" s="284"/>
      <c r="G122" s="301">
        <v>733079.85</v>
      </c>
      <c r="H122" s="284"/>
      <c r="I122" s="301">
        <v>754033.32</v>
      </c>
      <c r="J122" s="284"/>
      <c r="K122" s="283" t="s">
        <v>4091</v>
      </c>
      <c r="L122" s="294" t="e">
        <f>VLOOKUP(A122,#REF!,3,0)</f>
        <v>#REF!</v>
      </c>
    </row>
    <row r="123" spans="1:12">
      <c r="A123" s="281" t="s">
        <v>725</v>
      </c>
      <c r="B123" s="270" t="s">
        <v>158</v>
      </c>
      <c r="C123" s="281" t="s">
        <v>726</v>
      </c>
      <c r="D123" s="282"/>
      <c r="E123" s="283" t="s">
        <v>3818</v>
      </c>
      <c r="F123" s="284"/>
      <c r="G123" s="283">
        <v>0</v>
      </c>
      <c r="H123" s="284"/>
      <c r="I123" s="283">
        <v>167.34</v>
      </c>
      <c r="J123" s="284"/>
      <c r="K123" s="283" t="s">
        <v>4092</v>
      </c>
      <c r="L123" s="294" t="e">
        <f>VLOOKUP(A123,#REF!,3,0)</f>
        <v>#REF!</v>
      </c>
    </row>
    <row r="124" spans="1:12">
      <c r="A124" s="281" t="s">
        <v>730</v>
      </c>
      <c r="B124" s="270" t="s">
        <v>158</v>
      </c>
      <c r="C124" s="281" t="s">
        <v>731</v>
      </c>
      <c r="D124" s="282"/>
      <c r="E124" s="283" t="s">
        <v>3774</v>
      </c>
      <c r="F124" s="284"/>
      <c r="G124" s="283">
        <v>0</v>
      </c>
      <c r="H124" s="284"/>
      <c r="I124" s="283">
        <v>738</v>
      </c>
      <c r="J124" s="284"/>
      <c r="K124" s="283" t="s">
        <v>4047</v>
      </c>
      <c r="L124" s="294" t="e">
        <f>VLOOKUP(A124,#REF!,3,0)</f>
        <v>#REF!</v>
      </c>
    </row>
    <row r="125" spans="1:12">
      <c r="A125" s="281" t="s">
        <v>2619</v>
      </c>
      <c r="B125" s="270" t="s">
        <v>158</v>
      </c>
      <c r="C125" s="281" t="s">
        <v>2620</v>
      </c>
      <c r="D125" s="282"/>
      <c r="E125" s="283" t="s">
        <v>3819</v>
      </c>
      <c r="F125" s="284"/>
      <c r="G125" s="301">
        <v>116870.54</v>
      </c>
      <c r="H125" s="284"/>
      <c r="I125" s="283">
        <v>0</v>
      </c>
      <c r="J125" s="284"/>
      <c r="K125" s="283" t="s">
        <v>4093</v>
      </c>
      <c r="L125" s="294" t="e">
        <f>VLOOKUP(A125,#REF!,3,0)</f>
        <v>#REF!</v>
      </c>
    </row>
    <row r="126" spans="1:12">
      <c r="A126" s="277"/>
      <c r="B126" s="270" t="s">
        <v>158</v>
      </c>
      <c r="C126" s="277" t="s">
        <v>158</v>
      </c>
      <c r="D126" s="278"/>
      <c r="E126" s="278"/>
      <c r="F126" s="278"/>
      <c r="G126" s="278"/>
      <c r="H126" s="278"/>
      <c r="I126" s="278"/>
      <c r="J126" s="278"/>
      <c r="K126" s="278"/>
      <c r="L126" s="296"/>
    </row>
    <row r="127" spans="1:12">
      <c r="A127" s="277" t="s">
        <v>732</v>
      </c>
      <c r="B127" s="270" t="s">
        <v>158</v>
      </c>
      <c r="C127" s="277" t="s">
        <v>733</v>
      </c>
      <c r="D127" s="278"/>
      <c r="E127" s="279" t="s">
        <v>3345</v>
      </c>
      <c r="F127" s="280"/>
      <c r="G127" s="300">
        <v>25315.37</v>
      </c>
      <c r="H127" s="280"/>
      <c r="I127" s="279">
        <v>0</v>
      </c>
      <c r="J127" s="280"/>
      <c r="K127" s="279" t="s">
        <v>4094</v>
      </c>
      <c r="L127" s="294" t="e">
        <f>VLOOKUP(A127,#REF!,3,0)</f>
        <v>#REF!</v>
      </c>
    </row>
    <row r="128" spans="1:12">
      <c r="A128" s="277" t="s">
        <v>734</v>
      </c>
      <c r="B128" s="270" t="s">
        <v>158</v>
      </c>
      <c r="C128" s="277" t="s">
        <v>735</v>
      </c>
      <c r="D128" s="278"/>
      <c r="E128" s="279" t="s">
        <v>3345</v>
      </c>
      <c r="F128" s="280"/>
      <c r="G128" s="300">
        <v>25315.37</v>
      </c>
      <c r="H128" s="280"/>
      <c r="I128" s="279">
        <v>0</v>
      </c>
      <c r="J128" s="280"/>
      <c r="K128" s="279" t="s">
        <v>4094</v>
      </c>
      <c r="L128" s="294" t="e">
        <f>VLOOKUP(A128,#REF!,3,0)</f>
        <v>#REF!</v>
      </c>
    </row>
    <row r="129" spans="1:15">
      <c r="A129" s="277" t="s">
        <v>736</v>
      </c>
      <c r="B129" s="270" t="s">
        <v>158</v>
      </c>
      <c r="C129" s="277" t="s">
        <v>737</v>
      </c>
      <c r="D129" s="278"/>
      <c r="E129" s="279" t="s">
        <v>3302</v>
      </c>
      <c r="F129" s="280"/>
      <c r="G129" s="300">
        <v>25315.37</v>
      </c>
      <c r="H129" s="280"/>
      <c r="I129" s="279">
        <v>0</v>
      </c>
      <c r="J129" s="280"/>
      <c r="K129" s="279" t="s">
        <v>4059</v>
      </c>
      <c r="L129" s="294" t="e">
        <f>VLOOKUP(A129,#REF!,3,0)</f>
        <v>#REF!</v>
      </c>
    </row>
    <row r="130" spans="1:15">
      <c r="A130" s="277" t="s">
        <v>738</v>
      </c>
      <c r="B130" s="270" t="s">
        <v>158</v>
      </c>
      <c r="C130" s="277" t="s">
        <v>737</v>
      </c>
      <c r="D130" s="278"/>
      <c r="E130" s="279" t="s">
        <v>3302</v>
      </c>
      <c r="F130" s="280"/>
      <c r="G130" s="300">
        <v>25315.37</v>
      </c>
      <c r="H130" s="280"/>
      <c r="I130" s="279">
        <v>0</v>
      </c>
      <c r="J130" s="280"/>
      <c r="K130" s="279" t="s">
        <v>4059</v>
      </c>
      <c r="L130" s="294" t="e">
        <f>VLOOKUP(A130,#REF!,3,0)</f>
        <v>#REF!</v>
      </c>
    </row>
    <row r="131" spans="1:15">
      <c r="A131" s="281" t="s">
        <v>739</v>
      </c>
      <c r="B131" s="270" t="s">
        <v>158</v>
      </c>
      <c r="C131" s="281" t="s">
        <v>740</v>
      </c>
      <c r="D131" s="282"/>
      <c r="E131" s="283" t="s">
        <v>3302</v>
      </c>
      <c r="F131" s="284"/>
      <c r="G131" s="301">
        <v>25315.37</v>
      </c>
      <c r="H131" s="284"/>
      <c r="I131" s="283">
        <v>0</v>
      </c>
      <c r="J131" s="284"/>
      <c r="K131" s="283" t="s">
        <v>4059</v>
      </c>
      <c r="L131" s="294" t="e">
        <f>VLOOKUP(A131,#REF!,3,0)</f>
        <v>#REF!</v>
      </c>
    </row>
    <row r="132" spans="1:15">
      <c r="A132" s="285"/>
      <c r="B132" s="270" t="s">
        <v>158</v>
      </c>
      <c r="C132" s="285" t="s">
        <v>158</v>
      </c>
      <c r="D132" s="286"/>
      <c r="E132" s="286"/>
      <c r="F132" s="286"/>
      <c r="G132" s="286"/>
      <c r="H132" s="286"/>
      <c r="I132" s="286"/>
      <c r="J132" s="286"/>
      <c r="K132" s="286"/>
      <c r="L132" s="295"/>
    </row>
    <row r="133" spans="1:15">
      <c r="A133" s="277" t="s">
        <v>2624</v>
      </c>
      <c r="B133" s="270" t="s">
        <v>158</v>
      </c>
      <c r="C133" s="277" t="s">
        <v>2625</v>
      </c>
      <c r="D133" s="278"/>
      <c r="E133" s="279" t="s">
        <v>3346</v>
      </c>
      <c r="F133" s="280"/>
      <c r="G133" s="279">
        <v>0</v>
      </c>
      <c r="H133" s="280"/>
      <c r="I133" s="279">
        <v>0</v>
      </c>
      <c r="J133" s="280"/>
      <c r="K133" s="279" t="s">
        <v>3346</v>
      </c>
      <c r="L133" s="294" t="e">
        <f>VLOOKUP(A133,#REF!,3,0)</f>
        <v>#REF!</v>
      </c>
    </row>
    <row r="134" spans="1:15">
      <c r="A134" s="277" t="s">
        <v>2628</v>
      </c>
      <c r="B134" s="270" t="s">
        <v>158</v>
      </c>
      <c r="C134" s="277" t="s">
        <v>2625</v>
      </c>
      <c r="D134" s="278"/>
      <c r="E134" s="279" t="s">
        <v>3346</v>
      </c>
      <c r="F134" s="280"/>
      <c r="G134" s="279">
        <v>0</v>
      </c>
      <c r="H134" s="280"/>
      <c r="I134" s="279">
        <v>0</v>
      </c>
      <c r="J134" s="280"/>
      <c r="K134" s="279" t="s">
        <v>3346</v>
      </c>
      <c r="L134" s="294" t="e">
        <f>VLOOKUP(A134,#REF!,3,0)</f>
        <v>#REF!</v>
      </c>
    </row>
    <row r="135" spans="1:15">
      <c r="A135" s="281" t="s">
        <v>2629</v>
      </c>
      <c r="B135" s="270" t="s">
        <v>158</v>
      </c>
      <c r="C135" s="281" t="s">
        <v>2630</v>
      </c>
      <c r="D135" s="282"/>
      <c r="E135" s="283" t="s">
        <v>3346</v>
      </c>
      <c r="F135" s="284"/>
      <c r="G135" s="283">
        <v>0</v>
      </c>
      <c r="H135" s="284"/>
      <c r="I135" s="283">
        <v>0</v>
      </c>
      <c r="J135" s="284"/>
      <c r="K135" s="283" t="s">
        <v>3346</v>
      </c>
      <c r="L135" s="294" t="e">
        <f>VLOOKUP(A135,#REF!,3,0)</f>
        <v>#REF!</v>
      </c>
    </row>
    <row r="136" spans="1:15">
      <c r="A136" s="285"/>
      <c r="B136" s="270" t="s">
        <v>158</v>
      </c>
      <c r="C136" s="285" t="s">
        <v>158</v>
      </c>
      <c r="D136" s="286"/>
      <c r="E136" s="286"/>
      <c r="F136" s="286"/>
      <c r="G136" s="286"/>
      <c r="H136" s="286"/>
      <c r="I136" s="286"/>
      <c r="J136" s="286"/>
      <c r="K136" s="286"/>
      <c r="L136" s="295"/>
    </row>
    <row r="137" spans="1:15">
      <c r="A137" s="277">
        <v>3</v>
      </c>
      <c r="B137" s="277" t="s">
        <v>742</v>
      </c>
      <c r="C137" s="278"/>
      <c r="D137" s="278"/>
      <c r="E137" s="279" t="s">
        <v>3820</v>
      </c>
      <c r="F137" s="280"/>
      <c r="G137" s="300">
        <v>892876.53</v>
      </c>
      <c r="H137" s="280"/>
      <c r="I137" s="300">
        <v>25772.37</v>
      </c>
      <c r="J137" s="280"/>
      <c r="K137" s="279" t="s">
        <v>4095</v>
      </c>
      <c r="L137" s="294" t="e">
        <f>VLOOKUP(A137,#REF!,3,0)</f>
        <v>#REF!</v>
      </c>
      <c r="O137" s="302">
        <f>G137-I137</f>
        <v>867104.16</v>
      </c>
    </row>
    <row r="138" spans="1:15">
      <c r="A138" s="277" t="s">
        <v>747</v>
      </c>
      <c r="B138" s="270" t="s">
        <v>158</v>
      </c>
      <c r="C138" s="277" t="s">
        <v>748</v>
      </c>
      <c r="D138" s="278"/>
      <c r="E138" s="279" t="s">
        <v>3821</v>
      </c>
      <c r="F138" s="280"/>
      <c r="G138" s="300">
        <v>659994.52</v>
      </c>
      <c r="H138" s="280"/>
      <c r="I138" s="300">
        <v>25772.37</v>
      </c>
      <c r="J138" s="280"/>
      <c r="K138" s="279" t="s">
        <v>4096</v>
      </c>
      <c r="L138" s="294" t="e">
        <f>VLOOKUP(A138,#REF!,3,0)</f>
        <v>#REF!</v>
      </c>
      <c r="M138" s="299">
        <f>G138-I138</f>
        <v>634222.15</v>
      </c>
    </row>
    <row r="139" spans="1:15">
      <c r="A139" s="277" t="s">
        <v>753</v>
      </c>
      <c r="B139" s="270" t="s">
        <v>158</v>
      </c>
      <c r="C139" s="277" t="s">
        <v>754</v>
      </c>
      <c r="D139" s="278"/>
      <c r="E139" s="279" t="s">
        <v>3822</v>
      </c>
      <c r="F139" s="280"/>
      <c r="G139" s="300">
        <v>540077.52</v>
      </c>
      <c r="H139" s="280"/>
      <c r="I139" s="300">
        <v>25772.37</v>
      </c>
      <c r="J139" s="280"/>
      <c r="K139" s="279" t="s">
        <v>4097</v>
      </c>
      <c r="L139" s="294" t="e">
        <f>VLOOKUP(A139,#REF!,3,0)</f>
        <v>#REF!</v>
      </c>
      <c r="M139" s="299">
        <f t="shared" ref="M139:M202" si="0">G139-I139</f>
        <v>514305.15</v>
      </c>
    </row>
    <row r="140" spans="1:15">
      <c r="A140" s="277" t="s">
        <v>758</v>
      </c>
      <c r="B140" s="270" t="s">
        <v>158</v>
      </c>
      <c r="C140" s="277" t="s">
        <v>759</v>
      </c>
      <c r="D140" s="278"/>
      <c r="E140" s="279" t="s">
        <v>3823</v>
      </c>
      <c r="F140" s="280"/>
      <c r="G140" s="300">
        <v>41322.89</v>
      </c>
      <c r="H140" s="280"/>
      <c r="I140" s="279">
        <v>0.03</v>
      </c>
      <c r="J140" s="280"/>
      <c r="K140" s="279" t="s">
        <v>4098</v>
      </c>
      <c r="L140" s="294" t="e">
        <f>VLOOKUP(A140,#REF!,3,0)</f>
        <v>#REF!</v>
      </c>
      <c r="M140" s="299">
        <f t="shared" si="0"/>
        <v>41322.86</v>
      </c>
    </row>
    <row r="141" spans="1:15">
      <c r="A141" s="277" t="s">
        <v>764</v>
      </c>
      <c r="B141" s="270" t="s">
        <v>158</v>
      </c>
      <c r="C141" s="277" t="s">
        <v>765</v>
      </c>
      <c r="D141" s="278"/>
      <c r="E141" s="279" t="s">
        <v>3824</v>
      </c>
      <c r="F141" s="280"/>
      <c r="G141" s="300">
        <v>38600.75</v>
      </c>
      <c r="H141" s="280"/>
      <c r="I141" s="279">
        <v>0.03</v>
      </c>
      <c r="J141" s="280"/>
      <c r="K141" s="279" t="s">
        <v>4099</v>
      </c>
      <c r="L141" s="294" t="e">
        <f>VLOOKUP(A141,#REF!,3,0)</f>
        <v>#REF!</v>
      </c>
      <c r="M141" s="299">
        <f t="shared" si="0"/>
        <v>38600.720000000001</v>
      </c>
    </row>
    <row r="142" spans="1:15">
      <c r="A142" s="281" t="s">
        <v>770</v>
      </c>
      <c r="B142" s="270" t="s">
        <v>158</v>
      </c>
      <c r="C142" s="281" t="s">
        <v>771</v>
      </c>
      <c r="D142" s="282"/>
      <c r="E142" s="283" t="s">
        <v>3825</v>
      </c>
      <c r="F142" s="284"/>
      <c r="G142" s="301">
        <v>23746.51</v>
      </c>
      <c r="H142" s="284"/>
      <c r="I142" s="283">
        <v>0</v>
      </c>
      <c r="J142" s="284"/>
      <c r="K142" s="283" t="s">
        <v>4100</v>
      </c>
      <c r="L142" s="294" t="e">
        <f>VLOOKUP(A142,#REF!,3,0)</f>
        <v>#REF!</v>
      </c>
      <c r="M142" s="299">
        <f t="shared" si="0"/>
        <v>23746.51</v>
      </c>
    </row>
    <row r="143" spans="1:15">
      <c r="A143" s="281" t="s">
        <v>776</v>
      </c>
      <c r="B143" s="270" t="s">
        <v>158</v>
      </c>
      <c r="C143" s="281" t="s">
        <v>777</v>
      </c>
      <c r="D143" s="282"/>
      <c r="E143" s="283" t="s">
        <v>3826</v>
      </c>
      <c r="F143" s="284"/>
      <c r="G143" s="301">
        <v>5877.01</v>
      </c>
      <c r="H143" s="284"/>
      <c r="I143" s="283">
        <v>0</v>
      </c>
      <c r="J143" s="284"/>
      <c r="K143" s="283" t="s">
        <v>4101</v>
      </c>
      <c r="L143" s="294" t="e">
        <f>VLOOKUP(A143,#REF!,3,0)</f>
        <v>#REF!</v>
      </c>
      <c r="M143" s="299">
        <f t="shared" si="0"/>
        <v>5877.01</v>
      </c>
    </row>
    <row r="144" spans="1:15">
      <c r="A144" s="281" t="s">
        <v>781</v>
      </c>
      <c r="B144" s="270" t="s">
        <v>158</v>
      </c>
      <c r="C144" s="281" t="s">
        <v>782</v>
      </c>
      <c r="D144" s="282"/>
      <c r="E144" s="283" t="s">
        <v>3827</v>
      </c>
      <c r="F144" s="284"/>
      <c r="G144" s="301">
        <v>1899.64</v>
      </c>
      <c r="H144" s="284"/>
      <c r="I144" s="283">
        <v>0</v>
      </c>
      <c r="J144" s="284"/>
      <c r="K144" s="283" t="s">
        <v>4102</v>
      </c>
      <c r="L144" s="294" t="e">
        <f>VLOOKUP(A144,#REF!,3,0)</f>
        <v>#REF!</v>
      </c>
      <c r="M144" s="299">
        <f t="shared" si="0"/>
        <v>1899.64</v>
      </c>
    </row>
    <row r="145" spans="1:13">
      <c r="A145" s="281" t="s">
        <v>786</v>
      </c>
      <c r="B145" s="270" t="s">
        <v>158</v>
      </c>
      <c r="C145" s="281" t="s">
        <v>787</v>
      </c>
      <c r="D145" s="282"/>
      <c r="E145" s="283" t="s">
        <v>3828</v>
      </c>
      <c r="F145" s="284"/>
      <c r="G145" s="283">
        <v>237.46</v>
      </c>
      <c r="H145" s="284"/>
      <c r="I145" s="283">
        <v>0</v>
      </c>
      <c r="J145" s="284"/>
      <c r="K145" s="283" t="s">
        <v>4103</v>
      </c>
      <c r="L145" s="294" t="e">
        <f>VLOOKUP(A145,#REF!,3,0)</f>
        <v>#REF!</v>
      </c>
      <c r="M145" s="299">
        <f t="shared" si="0"/>
        <v>237.46</v>
      </c>
    </row>
    <row r="146" spans="1:13">
      <c r="A146" s="281" t="s">
        <v>792</v>
      </c>
      <c r="B146" s="270" t="s">
        <v>158</v>
      </c>
      <c r="C146" s="281" t="s">
        <v>793</v>
      </c>
      <c r="D146" s="282"/>
      <c r="E146" s="283" t="s">
        <v>3829</v>
      </c>
      <c r="F146" s="284"/>
      <c r="G146" s="283">
        <v>630</v>
      </c>
      <c r="H146" s="284"/>
      <c r="I146" s="283">
        <v>0</v>
      </c>
      <c r="J146" s="284"/>
      <c r="K146" s="283" t="s">
        <v>4104</v>
      </c>
      <c r="L146" s="294" t="e">
        <f>VLOOKUP(A146,#REF!,3,0)</f>
        <v>#REF!</v>
      </c>
      <c r="M146" s="299">
        <f t="shared" si="0"/>
        <v>630</v>
      </c>
    </row>
    <row r="147" spans="1:13">
      <c r="A147" s="281" t="s">
        <v>800</v>
      </c>
      <c r="B147" s="270" t="s">
        <v>158</v>
      </c>
      <c r="C147" s="281" t="s">
        <v>584</v>
      </c>
      <c r="D147" s="282"/>
      <c r="E147" s="283" t="s">
        <v>3830</v>
      </c>
      <c r="F147" s="284"/>
      <c r="G147" s="301">
        <v>1978.8</v>
      </c>
      <c r="H147" s="284"/>
      <c r="I147" s="283">
        <v>0</v>
      </c>
      <c r="J147" s="284"/>
      <c r="K147" s="283" t="s">
        <v>3831</v>
      </c>
      <c r="L147" s="294" t="e">
        <f>VLOOKUP(A147,#REF!,3,0)</f>
        <v>#REF!</v>
      </c>
      <c r="M147" s="299">
        <f t="shared" si="0"/>
        <v>1978.8</v>
      </c>
    </row>
    <row r="148" spans="1:13">
      <c r="A148" s="281" t="s">
        <v>805</v>
      </c>
      <c r="B148" s="270" t="s">
        <v>158</v>
      </c>
      <c r="C148" s="281" t="s">
        <v>806</v>
      </c>
      <c r="D148" s="282"/>
      <c r="E148" s="283" t="s">
        <v>3831</v>
      </c>
      <c r="F148" s="284"/>
      <c r="G148" s="301">
        <v>2638.4</v>
      </c>
      <c r="H148" s="284"/>
      <c r="I148" s="283">
        <v>0.02</v>
      </c>
      <c r="J148" s="284"/>
      <c r="K148" s="283" t="s">
        <v>4105</v>
      </c>
      <c r="L148" s="294" t="e">
        <f>VLOOKUP(A148,#REF!,3,0)</f>
        <v>#REF!</v>
      </c>
      <c r="M148" s="299">
        <f t="shared" si="0"/>
        <v>2638.38</v>
      </c>
    </row>
    <row r="149" spans="1:13">
      <c r="A149" s="281" t="s">
        <v>810</v>
      </c>
      <c r="B149" s="270" t="s">
        <v>158</v>
      </c>
      <c r="C149" s="281" t="s">
        <v>811</v>
      </c>
      <c r="D149" s="282"/>
      <c r="E149" s="283" t="s">
        <v>3832</v>
      </c>
      <c r="F149" s="284"/>
      <c r="G149" s="283">
        <v>158.30000000000001</v>
      </c>
      <c r="H149" s="284"/>
      <c r="I149" s="283">
        <v>0</v>
      </c>
      <c r="J149" s="284"/>
      <c r="K149" s="283" t="s">
        <v>3833</v>
      </c>
      <c r="L149" s="294" t="e">
        <f>VLOOKUP(A149,#REF!,3,0)</f>
        <v>#REF!</v>
      </c>
      <c r="M149" s="299">
        <f t="shared" si="0"/>
        <v>158.30000000000001</v>
      </c>
    </row>
    <row r="150" spans="1:13">
      <c r="A150" s="281" t="s">
        <v>815</v>
      </c>
      <c r="B150" s="270" t="s">
        <v>158</v>
      </c>
      <c r="C150" s="281" t="s">
        <v>816</v>
      </c>
      <c r="D150" s="282"/>
      <c r="E150" s="283" t="s">
        <v>3833</v>
      </c>
      <c r="F150" s="284"/>
      <c r="G150" s="283">
        <v>211.07</v>
      </c>
      <c r="H150" s="284"/>
      <c r="I150" s="283">
        <v>0</v>
      </c>
      <c r="J150" s="284"/>
      <c r="K150" s="283" t="s">
        <v>4106</v>
      </c>
      <c r="L150" s="294" t="e">
        <f>VLOOKUP(A150,#REF!,3,0)</f>
        <v>#REF!</v>
      </c>
      <c r="M150" s="299">
        <f t="shared" si="0"/>
        <v>211.07</v>
      </c>
    </row>
    <row r="151" spans="1:13">
      <c r="A151" s="281" t="s">
        <v>820</v>
      </c>
      <c r="B151" s="270" t="s">
        <v>158</v>
      </c>
      <c r="C151" s="281" t="s">
        <v>821</v>
      </c>
      <c r="D151" s="282"/>
      <c r="E151" s="283" t="s">
        <v>3834</v>
      </c>
      <c r="F151" s="284"/>
      <c r="G151" s="283">
        <v>19.79</v>
      </c>
      <c r="H151" s="284"/>
      <c r="I151" s="283">
        <v>0</v>
      </c>
      <c r="J151" s="284"/>
      <c r="K151" s="283" t="s">
        <v>4107</v>
      </c>
      <c r="L151" s="294" t="e">
        <f>VLOOKUP(A151,#REF!,3,0)</f>
        <v>#REF!</v>
      </c>
      <c r="M151" s="299">
        <f t="shared" si="0"/>
        <v>19.79</v>
      </c>
    </row>
    <row r="152" spans="1:13">
      <c r="A152" s="281" t="s">
        <v>825</v>
      </c>
      <c r="B152" s="270" t="s">
        <v>158</v>
      </c>
      <c r="C152" s="281" t="s">
        <v>826</v>
      </c>
      <c r="D152" s="282"/>
      <c r="E152" s="283" t="s">
        <v>3835</v>
      </c>
      <c r="F152" s="284"/>
      <c r="G152" s="283">
        <v>26.38</v>
      </c>
      <c r="H152" s="284"/>
      <c r="I152" s="283">
        <v>0</v>
      </c>
      <c r="J152" s="284"/>
      <c r="K152" s="283" t="s">
        <v>4108</v>
      </c>
      <c r="L152" s="294" t="e">
        <f>VLOOKUP(A152,#REF!,3,0)</f>
        <v>#REF!</v>
      </c>
      <c r="M152" s="299">
        <f t="shared" si="0"/>
        <v>26.38</v>
      </c>
    </row>
    <row r="153" spans="1:13">
      <c r="A153" s="281" t="s">
        <v>830</v>
      </c>
      <c r="B153" s="270" t="s">
        <v>158</v>
      </c>
      <c r="C153" s="281" t="s">
        <v>831</v>
      </c>
      <c r="D153" s="282"/>
      <c r="E153" s="283" t="s">
        <v>3836</v>
      </c>
      <c r="F153" s="284"/>
      <c r="G153" s="283">
        <v>504.6</v>
      </c>
      <c r="H153" s="284"/>
      <c r="I153" s="283">
        <v>0.01</v>
      </c>
      <c r="J153" s="284"/>
      <c r="K153" s="283" t="s">
        <v>4109</v>
      </c>
      <c r="L153" s="294" t="e">
        <f>VLOOKUP(A153,#REF!,3,0)</f>
        <v>#REF!</v>
      </c>
      <c r="M153" s="299">
        <f t="shared" si="0"/>
        <v>504.59000000000003</v>
      </c>
    </row>
    <row r="154" spans="1:13">
      <c r="A154" s="281" t="s">
        <v>836</v>
      </c>
      <c r="B154" s="270" t="s">
        <v>158</v>
      </c>
      <c r="C154" s="281" t="s">
        <v>837</v>
      </c>
      <c r="D154" s="282"/>
      <c r="E154" s="283" t="s">
        <v>3837</v>
      </c>
      <c r="F154" s="284"/>
      <c r="G154" s="283">
        <v>672.79</v>
      </c>
      <c r="H154" s="284"/>
      <c r="I154" s="283">
        <v>0</v>
      </c>
      <c r="J154" s="284"/>
      <c r="K154" s="283" t="s">
        <v>4110</v>
      </c>
      <c r="L154" s="294" t="e">
        <f>VLOOKUP(A154,#REF!,3,0)</f>
        <v>#REF!</v>
      </c>
      <c r="M154" s="299">
        <f t="shared" si="0"/>
        <v>672.79</v>
      </c>
    </row>
    <row r="155" spans="1:13">
      <c r="A155" s="285"/>
      <c r="B155" s="270" t="s">
        <v>158</v>
      </c>
      <c r="C155" s="285" t="s">
        <v>158</v>
      </c>
      <c r="D155" s="286"/>
      <c r="E155" s="286"/>
      <c r="F155" s="286"/>
      <c r="G155" s="286"/>
      <c r="H155" s="286"/>
      <c r="I155" s="286"/>
      <c r="J155" s="286"/>
      <c r="K155" s="286"/>
      <c r="L155" s="295"/>
    </row>
    <row r="156" spans="1:13">
      <c r="A156" s="277" t="s">
        <v>841</v>
      </c>
      <c r="B156" s="270" t="s">
        <v>158</v>
      </c>
      <c r="C156" s="277" t="s">
        <v>842</v>
      </c>
      <c r="D156" s="278"/>
      <c r="E156" s="279" t="s">
        <v>3838</v>
      </c>
      <c r="F156" s="280"/>
      <c r="G156" s="300">
        <v>2722.14</v>
      </c>
      <c r="H156" s="280"/>
      <c r="I156" s="279">
        <v>0</v>
      </c>
      <c r="J156" s="280"/>
      <c r="K156" s="279" t="s">
        <v>4111</v>
      </c>
      <c r="L156" s="294" t="e">
        <f>VLOOKUP(A156,#REF!,3,0)</f>
        <v>#REF!</v>
      </c>
      <c r="M156" s="299">
        <f t="shared" si="0"/>
        <v>2722.14</v>
      </c>
    </row>
    <row r="157" spans="1:13">
      <c r="A157" s="281" t="s">
        <v>847</v>
      </c>
      <c r="B157" s="270" t="s">
        <v>158</v>
      </c>
      <c r="C157" s="281" t="s">
        <v>771</v>
      </c>
      <c r="D157" s="282"/>
      <c r="E157" s="283" t="s">
        <v>3839</v>
      </c>
      <c r="F157" s="284"/>
      <c r="G157" s="283">
        <v>0</v>
      </c>
      <c r="H157" s="284"/>
      <c r="I157" s="283">
        <v>0</v>
      </c>
      <c r="J157" s="284"/>
      <c r="K157" s="283" t="s">
        <v>3839</v>
      </c>
      <c r="L157" s="294" t="e">
        <f>VLOOKUP(A157,#REF!,3,0)</f>
        <v>#REF!</v>
      </c>
      <c r="M157" s="299">
        <f t="shared" si="0"/>
        <v>0</v>
      </c>
    </row>
    <row r="158" spans="1:13">
      <c r="A158" s="281" t="s">
        <v>3840</v>
      </c>
      <c r="B158" s="270" t="s">
        <v>158</v>
      </c>
      <c r="C158" s="281" t="s">
        <v>913</v>
      </c>
      <c r="D158" s="282"/>
      <c r="E158" s="283" t="s">
        <v>3841</v>
      </c>
      <c r="F158" s="284"/>
      <c r="G158" s="301">
        <v>2041.83</v>
      </c>
      <c r="H158" s="284"/>
      <c r="I158" s="283">
        <v>0</v>
      </c>
      <c r="J158" s="284"/>
      <c r="K158" s="283" t="s">
        <v>4112</v>
      </c>
      <c r="L158" s="294" t="e">
        <f>VLOOKUP(A158,#REF!,3,0)</f>
        <v>#REF!</v>
      </c>
      <c r="M158" s="299">
        <f t="shared" si="0"/>
        <v>2041.83</v>
      </c>
    </row>
    <row r="159" spans="1:13">
      <c r="A159" s="281" t="s">
        <v>852</v>
      </c>
      <c r="B159" s="270" t="s">
        <v>158</v>
      </c>
      <c r="C159" s="281" t="s">
        <v>777</v>
      </c>
      <c r="D159" s="282"/>
      <c r="E159" s="283" t="s">
        <v>3842</v>
      </c>
      <c r="F159" s="284"/>
      <c r="G159" s="283">
        <v>296.02999999999997</v>
      </c>
      <c r="H159" s="284"/>
      <c r="I159" s="283">
        <v>0</v>
      </c>
      <c r="J159" s="284"/>
      <c r="K159" s="283" t="s">
        <v>4113</v>
      </c>
      <c r="L159" s="294" t="e">
        <f>VLOOKUP(A159,#REF!,3,0)</f>
        <v>#REF!</v>
      </c>
      <c r="M159" s="299">
        <f t="shared" si="0"/>
        <v>296.02999999999997</v>
      </c>
    </row>
    <row r="160" spans="1:13">
      <c r="A160" s="281" t="s">
        <v>855</v>
      </c>
      <c r="B160" s="270" t="s">
        <v>158</v>
      </c>
      <c r="C160" s="281" t="s">
        <v>782</v>
      </c>
      <c r="D160" s="282"/>
      <c r="E160" s="283" t="s">
        <v>3843</v>
      </c>
      <c r="F160" s="284"/>
      <c r="G160" s="283">
        <v>96.34</v>
      </c>
      <c r="H160" s="284"/>
      <c r="I160" s="283">
        <v>0</v>
      </c>
      <c r="J160" s="284"/>
      <c r="K160" s="283" t="s">
        <v>4114</v>
      </c>
      <c r="L160" s="294" t="e">
        <f>VLOOKUP(A160,#REF!,3,0)</f>
        <v>#REF!</v>
      </c>
      <c r="M160" s="299">
        <f t="shared" si="0"/>
        <v>96.34</v>
      </c>
    </row>
    <row r="161" spans="1:13">
      <c r="A161" s="281" t="s">
        <v>4115</v>
      </c>
      <c r="B161" s="270" t="s">
        <v>158</v>
      </c>
      <c r="C161" s="281" t="s">
        <v>4116</v>
      </c>
      <c r="D161" s="282"/>
      <c r="E161" s="283" t="s">
        <v>290</v>
      </c>
      <c r="F161" s="284"/>
      <c r="G161" s="283">
        <v>287.94</v>
      </c>
      <c r="H161" s="284"/>
      <c r="I161" s="283">
        <v>0</v>
      </c>
      <c r="J161" s="284"/>
      <c r="K161" s="283" t="s">
        <v>4117</v>
      </c>
      <c r="L161" s="294" t="e">
        <f>VLOOKUP(A161,#REF!,3,0)</f>
        <v>#REF!</v>
      </c>
      <c r="M161" s="299">
        <f t="shared" si="0"/>
        <v>287.94</v>
      </c>
    </row>
    <row r="162" spans="1:13">
      <c r="A162" s="281" t="s">
        <v>859</v>
      </c>
      <c r="B162" s="270" t="s">
        <v>158</v>
      </c>
      <c r="C162" s="281" t="s">
        <v>787</v>
      </c>
      <c r="D162" s="282"/>
      <c r="E162" s="283" t="s">
        <v>3844</v>
      </c>
      <c r="F162" s="284"/>
      <c r="G162" s="283">
        <v>0</v>
      </c>
      <c r="H162" s="284"/>
      <c r="I162" s="283">
        <v>0</v>
      </c>
      <c r="J162" s="284"/>
      <c r="K162" s="283" t="s">
        <v>3844</v>
      </c>
      <c r="L162" s="294" t="e">
        <f>VLOOKUP(A162,#REF!,3,0)</f>
        <v>#REF!</v>
      </c>
      <c r="M162" s="299">
        <f t="shared" si="0"/>
        <v>0</v>
      </c>
    </row>
    <row r="163" spans="1:13">
      <c r="A163" s="281" t="s">
        <v>865</v>
      </c>
      <c r="B163" s="270" t="s">
        <v>158</v>
      </c>
      <c r="C163" s="281" t="s">
        <v>866</v>
      </c>
      <c r="D163" s="282"/>
      <c r="E163" s="283" t="s">
        <v>3603</v>
      </c>
      <c r="F163" s="284"/>
      <c r="G163" s="283">
        <v>0</v>
      </c>
      <c r="H163" s="284"/>
      <c r="I163" s="283">
        <v>0</v>
      </c>
      <c r="J163" s="284"/>
      <c r="K163" s="283" t="s">
        <v>3603</v>
      </c>
      <c r="L163" s="294" t="e">
        <f>VLOOKUP(A163,#REF!,3,0)</f>
        <v>#REF!</v>
      </c>
      <c r="M163" s="299">
        <f t="shared" si="0"/>
        <v>0</v>
      </c>
    </row>
    <row r="164" spans="1:13">
      <c r="A164" s="281" t="s">
        <v>870</v>
      </c>
      <c r="B164" s="270" t="s">
        <v>158</v>
      </c>
      <c r="C164" s="281" t="s">
        <v>584</v>
      </c>
      <c r="D164" s="282"/>
      <c r="E164" s="283" t="s">
        <v>3830</v>
      </c>
      <c r="F164" s="284"/>
      <c r="G164" s="283">
        <v>0</v>
      </c>
      <c r="H164" s="284"/>
      <c r="I164" s="283">
        <v>0</v>
      </c>
      <c r="J164" s="284"/>
      <c r="K164" s="283" t="s">
        <v>3830</v>
      </c>
      <c r="L164" s="294" t="e">
        <f>VLOOKUP(A164,#REF!,3,0)</f>
        <v>#REF!</v>
      </c>
      <c r="M164" s="299">
        <f t="shared" si="0"/>
        <v>0</v>
      </c>
    </row>
    <row r="165" spans="1:13">
      <c r="A165" s="281" t="s">
        <v>871</v>
      </c>
      <c r="B165" s="270" t="s">
        <v>158</v>
      </c>
      <c r="C165" s="281" t="s">
        <v>806</v>
      </c>
      <c r="D165" s="282"/>
      <c r="E165" s="283" t="s">
        <v>3831</v>
      </c>
      <c r="F165" s="284"/>
      <c r="G165" s="283">
        <v>0</v>
      </c>
      <c r="H165" s="284"/>
      <c r="I165" s="283">
        <v>0</v>
      </c>
      <c r="J165" s="284"/>
      <c r="K165" s="283" t="s">
        <v>3831</v>
      </c>
      <c r="L165" s="294" t="e">
        <f>VLOOKUP(A165,#REF!,3,0)</f>
        <v>#REF!</v>
      </c>
      <c r="M165" s="299">
        <f t="shared" si="0"/>
        <v>0</v>
      </c>
    </row>
    <row r="166" spans="1:13">
      <c r="A166" s="281" t="s">
        <v>874</v>
      </c>
      <c r="B166" s="270" t="s">
        <v>158</v>
      </c>
      <c r="C166" s="281" t="s">
        <v>811</v>
      </c>
      <c r="D166" s="282"/>
      <c r="E166" s="283" t="s">
        <v>3832</v>
      </c>
      <c r="F166" s="284"/>
      <c r="G166" s="283">
        <v>0</v>
      </c>
      <c r="H166" s="284"/>
      <c r="I166" s="283">
        <v>0</v>
      </c>
      <c r="J166" s="284"/>
      <c r="K166" s="283" t="s">
        <v>3832</v>
      </c>
      <c r="L166" s="294" t="e">
        <f>VLOOKUP(A166,#REF!,3,0)</f>
        <v>#REF!</v>
      </c>
      <c r="M166" s="299">
        <f t="shared" si="0"/>
        <v>0</v>
      </c>
    </row>
    <row r="167" spans="1:13">
      <c r="A167" s="281" t="s">
        <v>875</v>
      </c>
      <c r="B167" s="270" t="s">
        <v>158</v>
      </c>
      <c r="C167" s="281" t="s">
        <v>816</v>
      </c>
      <c r="D167" s="282"/>
      <c r="E167" s="283" t="s">
        <v>3845</v>
      </c>
      <c r="F167" s="284"/>
      <c r="G167" s="283">
        <v>0</v>
      </c>
      <c r="H167" s="284"/>
      <c r="I167" s="283">
        <v>0</v>
      </c>
      <c r="J167" s="284"/>
      <c r="K167" s="283" t="s">
        <v>3845</v>
      </c>
      <c r="L167" s="294" t="e">
        <f>VLOOKUP(A167,#REF!,3,0)</f>
        <v>#REF!</v>
      </c>
      <c r="M167" s="299">
        <f t="shared" si="0"/>
        <v>0</v>
      </c>
    </row>
    <row r="168" spans="1:13">
      <c r="A168" s="281" t="s">
        <v>879</v>
      </c>
      <c r="B168" s="270" t="s">
        <v>158</v>
      </c>
      <c r="C168" s="281" t="s">
        <v>821</v>
      </c>
      <c r="D168" s="282"/>
      <c r="E168" s="283" t="s">
        <v>3834</v>
      </c>
      <c r="F168" s="284"/>
      <c r="G168" s="283">
        <v>0</v>
      </c>
      <c r="H168" s="284"/>
      <c r="I168" s="283">
        <v>0</v>
      </c>
      <c r="J168" s="284"/>
      <c r="K168" s="283" t="s">
        <v>3834</v>
      </c>
      <c r="L168" s="294" t="e">
        <f>VLOOKUP(A168,#REF!,3,0)</f>
        <v>#REF!</v>
      </c>
      <c r="M168" s="299">
        <f t="shared" si="0"/>
        <v>0</v>
      </c>
    </row>
    <row r="169" spans="1:13">
      <c r="A169" s="281" t="s">
        <v>880</v>
      </c>
      <c r="B169" s="270" t="s">
        <v>158</v>
      </c>
      <c r="C169" s="281" t="s">
        <v>826</v>
      </c>
      <c r="D169" s="282"/>
      <c r="E169" s="283" t="s">
        <v>3846</v>
      </c>
      <c r="F169" s="284"/>
      <c r="G169" s="283">
        <v>0</v>
      </c>
      <c r="H169" s="284"/>
      <c r="I169" s="283">
        <v>0</v>
      </c>
      <c r="J169" s="284"/>
      <c r="K169" s="283" t="s">
        <v>3846</v>
      </c>
      <c r="L169" s="294" t="e">
        <f>VLOOKUP(A169,#REF!,3,0)</f>
        <v>#REF!</v>
      </c>
      <c r="M169" s="299">
        <f t="shared" si="0"/>
        <v>0</v>
      </c>
    </row>
    <row r="170" spans="1:13">
      <c r="A170" s="281" t="s">
        <v>884</v>
      </c>
      <c r="B170" s="270" t="s">
        <v>158</v>
      </c>
      <c r="C170" s="281" t="s">
        <v>831</v>
      </c>
      <c r="D170" s="282"/>
      <c r="E170" s="283" t="s">
        <v>3847</v>
      </c>
      <c r="F170" s="284"/>
      <c r="G170" s="283">
        <v>0</v>
      </c>
      <c r="H170" s="284"/>
      <c r="I170" s="283">
        <v>0</v>
      </c>
      <c r="J170" s="284"/>
      <c r="K170" s="283" t="s">
        <v>3847</v>
      </c>
      <c r="L170" s="294" t="e">
        <f>VLOOKUP(A170,#REF!,3,0)</f>
        <v>#REF!</v>
      </c>
      <c r="M170" s="299">
        <f t="shared" si="0"/>
        <v>0</v>
      </c>
    </row>
    <row r="171" spans="1:13">
      <c r="A171" s="281" t="s">
        <v>885</v>
      </c>
      <c r="B171" s="270" t="s">
        <v>158</v>
      </c>
      <c r="C171" s="281" t="s">
        <v>837</v>
      </c>
      <c r="D171" s="282"/>
      <c r="E171" s="283" t="s">
        <v>3848</v>
      </c>
      <c r="F171" s="284"/>
      <c r="G171" s="283">
        <v>0</v>
      </c>
      <c r="H171" s="284"/>
      <c r="I171" s="283">
        <v>0</v>
      </c>
      <c r="J171" s="284"/>
      <c r="K171" s="283" t="s">
        <v>3848</v>
      </c>
      <c r="L171" s="294" t="e">
        <f>VLOOKUP(A171,#REF!,3,0)</f>
        <v>#REF!</v>
      </c>
      <c r="M171" s="299">
        <f t="shared" si="0"/>
        <v>0</v>
      </c>
    </row>
    <row r="172" spans="1:13">
      <c r="A172" s="285"/>
      <c r="B172" s="270" t="s">
        <v>158</v>
      </c>
      <c r="C172" s="285" t="s">
        <v>158</v>
      </c>
      <c r="D172" s="286"/>
      <c r="E172" s="286"/>
      <c r="F172" s="286"/>
      <c r="G172" s="286"/>
      <c r="H172" s="286"/>
      <c r="I172" s="286"/>
      <c r="J172" s="286"/>
      <c r="K172" s="286"/>
      <c r="L172" s="295"/>
    </row>
    <row r="173" spans="1:13">
      <c r="A173" s="277" t="s">
        <v>889</v>
      </c>
      <c r="B173" s="270" t="s">
        <v>158</v>
      </c>
      <c r="C173" s="277" t="s">
        <v>890</v>
      </c>
      <c r="D173" s="278"/>
      <c r="E173" s="279" t="s">
        <v>3849</v>
      </c>
      <c r="F173" s="280"/>
      <c r="G173" s="300">
        <v>494444.3</v>
      </c>
      <c r="H173" s="280"/>
      <c r="I173" s="300">
        <v>25772.01</v>
      </c>
      <c r="J173" s="280"/>
      <c r="K173" s="279" t="s">
        <v>4118</v>
      </c>
      <c r="L173" s="294" t="e">
        <f>VLOOKUP(A173,#REF!,3,0)</f>
        <v>#REF!</v>
      </c>
      <c r="M173" s="299">
        <f t="shared" si="0"/>
        <v>468672.29</v>
      </c>
    </row>
    <row r="174" spans="1:13">
      <c r="A174" s="277" t="s">
        <v>895</v>
      </c>
      <c r="B174" s="270" t="s">
        <v>158</v>
      </c>
      <c r="C174" s="277" t="s">
        <v>765</v>
      </c>
      <c r="D174" s="278"/>
      <c r="E174" s="279" t="s">
        <v>3850</v>
      </c>
      <c r="F174" s="280"/>
      <c r="G174" s="300">
        <v>94525.53</v>
      </c>
      <c r="H174" s="280"/>
      <c r="I174" s="300">
        <v>6220.8</v>
      </c>
      <c r="J174" s="280"/>
      <c r="K174" s="279" t="s">
        <v>4119</v>
      </c>
      <c r="L174" s="294" t="e">
        <f>VLOOKUP(A174,#REF!,3,0)</f>
        <v>#REF!</v>
      </c>
      <c r="M174" s="299">
        <f t="shared" si="0"/>
        <v>88304.73</v>
      </c>
    </row>
    <row r="175" spans="1:13">
      <c r="A175" s="281" t="s">
        <v>900</v>
      </c>
      <c r="B175" s="270" t="s">
        <v>158</v>
      </c>
      <c r="C175" s="281" t="s">
        <v>901</v>
      </c>
      <c r="D175" s="282"/>
      <c r="E175" s="283" t="s">
        <v>3851</v>
      </c>
      <c r="F175" s="284"/>
      <c r="G175" s="301">
        <v>50218.68</v>
      </c>
      <c r="H175" s="284"/>
      <c r="I175" s="283">
        <v>6.78</v>
      </c>
      <c r="J175" s="284"/>
      <c r="K175" s="283" t="s">
        <v>4120</v>
      </c>
      <c r="L175" s="294" t="e">
        <f>VLOOKUP(A175,#REF!,3,0)</f>
        <v>#REF!</v>
      </c>
      <c r="M175" s="299">
        <f t="shared" si="0"/>
        <v>50211.9</v>
      </c>
    </row>
    <row r="176" spans="1:13">
      <c r="A176" s="281" t="s">
        <v>912</v>
      </c>
      <c r="B176" s="270" t="s">
        <v>158</v>
      </c>
      <c r="C176" s="281" t="s">
        <v>913</v>
      </c>
      <c r="D176" s="282"/>
      <c r="E176" s="283" t="s">
        <v>3611</v>
      </c>
      <c r="F176" s="284"/>
      <c r="G176" s="283">
        <v>0</v>
      </c>
      <c r="H176" s="284"/>
      <c r="I176" s="283">
        <v>0</v>
      </c>
      <c r="J176" s="284"/>
      <c r="K176" s="283" t="s">
        <v>3611</v>
      </c>
      <c r="L176" s="294" t="e">
        <f>VLOOKUP(A176,#REF!,3,0)</f>
        <v>#REF!</v>
      </c>
      <c r="M176" s="299">
        <f t="shared" si="0"/>
        <v>0</v>
      </c>
    </row>
    <row r="177" spans="1:13">
      <c r="A177" s="281" t="s">
        <v>915</v>
      </c>
      <c r="B177" s="270" t="s">
        <v>158</v>
      </c>
      <c r="C177" s="281" t="s">
        <v>916</v>
      </c>
      <c r="D177" s="282"/>
      <c r="E177" s="283" t="s">
        <v>3852</v>
      </c>
      <c r="F177" s="284"/>
      <c r="G177" s="301">
        <v>12372.13</v>
      </c>
      <c r="H177" s="284"/>
      <c r="I177" s="283">
        <v>0</v>
      </c>
      <c r="J177" s="284"/>
      <c r="K177" s="283" t="s">
        <v>4121</v>
      </c>
      <c r="L177" s="294" t="e">
        <f>VLOOKUP(A177,#REF!,3,0)</f>
        <v>#REF!</v>
      </c>
      <c r="M177" s="299">
        <f t="shared" si="0"/>
        <v>12372.13</v>
      </c>
    </row>
    <row r="178" spans="1:13">
      <c r="A178" s="281" t="s">
        <v>920</v>
      </c>
      <c r="B178" s="270" t="s">
        <v>158</v>
      </c>
      <c r="C178" s="281" t="s">
        <v>921</v>
      </c>
      <c r="D178" s="282"/>
      <c r="E178" s="283" t="s">
        <v>3853</v>
      </c>
      <c r="F178" s="284"/>
      <c r="G178" s="301">
        <v>4016.87</v>
      </c>
      <c r="H178" s="284"/>
      <c r="I178" s="283">
        <v>0</v>
      </c>
      <c r="J178" s="284"/>
      <c r="K178" s="283" t="s">
        <v>4122</v>
      </c>
      <c r="L178" s="294" t="e">
        <f>VLOOKUP(A178,#REF!,3,0)</f>
        <v>#REF!</v>
      </c>
      <c r="M178" s="299">
        <f t="shared" si="0"/>
        <v>4016.87</v>
      </c>
    </row>
    <row r="179" spans="1:13">
      <c r="A179" s="281" t="s">
        <v>925</v>
      </c>
      <c r="B179" s="270" t="s">
        <v>158</v>
      </c>
      <c r="C179" s="281" t="s">
        <v>926</v>
      </c>
      <c r="D179" s="282"/>
      <c r="E179" s="283" t="s">
        <v>3854</v>
      </c>
      <c r="F179" s="284"/>
      <c r="G179" s="283">
        <v>502.12</v>
      </c>
      <c r="H179" s="284"/>
      <c r="I179" s="283">
        <v>0</v>
      </c>
      <c r="J179" s="284"/>
      <c r="K179" s="283" t="s">
        <v>4123</v>
      </c>
      <c r="L179" s="294" t="e">
        <f>VLOOKUP(A179,#REF!,3,0)</f>
        <v>#REF!</v>
      </c>
      <c r="M179" s="299">
        <f t="shared" si="0"/>
        <v>502.12</v>
      </c>
    </row>
    <row r="180" spans="1:13">
      <c r="A180" s="281" t="s">
        <v>930</v>
      </c>
      <c r="B180" s="270" t="s">
        <v>158</v>
      </c>
      <c r="C180" s="281" t="s">
        <v>931</v>
      </c>
      <c r="D180" s="282"/>
      <c r="E180" s="283" t="s">
        <v>3855</v>
      </c>
      <c r="F180" s="284"/>
      <c r="G180" s="301">
        <v>7496.14</v>
      </c>
      <c r="H180" s="284"/>
      <c r="I180" s="301">
        <v>5277.03</v>
      </c>
      <c r="J180" s="284"/>
      <c r="K180" s="283" t="s">
        <v>4124</v>
      </c>
      <c r="L180" s="294" t="e">
        <f>VLOOKUP(A180,#REF!,3,0)</f>
        <v>#REF!</v>
      </c>
      <c r="M180" s="299">
        <f t="shared" si="0"/>
        <v>2219.1100000000006</v>
      </c>
    </row>
    <row r="181" spans="1:13">
      <c r="A181" s="281" t="s">
        <v>939</v>
      </c>
      <c r="B181" s="270" t="s">
        <v>158</v>
      </c>
      <c r="C181" s="281" t="s">
        <v>793</v>
      </c>
      <c r="D181" s="282"/>
      <c r="E181" s="283" t="s">
        <v>3856</v>
      </c>
      <c r="F181" s="284"/>
      <c r="G181" s="301">
        <v>5100</v>
      </c>
      <c r="H181" s="284"/>
      <c r="I181" s="283">
        <v>0</v>
      </c>
      <c r="J181" s="284"/>
      <c r="K181" s="283" t="s">
        <v>4125</v>
      </c>
      <c r="L181" s="294" t="e">
        <f>VLOOKUP(A181,#REF!,3,0)</f>
        <v>#REF!</v>
      </c>
      <c r="M181" s="299">
        <f t="shared" si="0"/>
        <v>5100</v>
      </c>
    </row>
    <row r="182" spans="1:13">
      <c r="A182" s="281" t="s">
        <v>943</v>
      </c>
      <c r="B182" s="270" t="s">
        <v>158</v>
      </c>
      <c r="C182" s="281" t="s">
        <v>798</v>
      </c>
      <c r="D182" s="282"/>
      <c r="E182" s="283" t="s">
        <v>3857</v>
      </c>
      <c r="F182" s="284"/>
      <c r="G182" s="283">
        <v>120.59</v>
      </c>
      <c r="H182" s="284"/>
      <c r="I182" s="283">
        <v>0</v>
      </c>
      <c r="J182" s="284"/>
      <c r="K182" s="283" t="s">
        <v>4126</v>
      </c>
      <c r="L182" s="294" t="e">
        <f>VLOOKUP(A182,#REF!,3,0)</f>
        <v>#REF!</v>
      </c>
      <c r="M182" s="299">
        <f t="shared" si="0"/>
        <v>120.59</v>
      </c>
    </row>
    <row r="183" spans="1:13">
      <c r="A183" s="281" t="s">
        <v>951</v>
      </c>
      <c r="B183" s="270" t="s">
        <v>158</v>
      </c>
      <c r="C183" s="281" t="s">
        <v>584</v>
      </c>
      <c r="D183" s="282"/>
      <c r="E183" s="283" t="s">
        <v>3858</v>
      </c>
      <c r="F183" s="284"/>
      <c r="G183" s="301">
        <v>4714.49</v>
      </c>
      <c r="H183" s="284"/>
      <c r="I183" s="283">
        <v>113.66</v>
      </c>
      <c r="J183" s="284"/>
      <c r="K183" s="283" t="s">
        <v>4127</v>
      </c>
      <c r="L183" s="294" t="e">
        <f>VLOOKUP(A183,#REF!,3,0)</f>
        <v>#REF!</v>
      </c>
      <c r="M183" s="299">
        <f t="shared" si="0"/>
        <v>4600.83</v>
      </c>
    </row>
    <row r="184" spans="1:13">
      <c r="A184" s="281" t="s">
        <v>956</v>
      </c>
      <c r="B184" s="270" t="s">
        <v>158</v>
      </c>
      <c r="C184" s="281" t="s">
        <v>806</v>
      </c>
      <c r="D184" s="282"/>
      <c r="E184" s="283" t="s">
        <v>3859</v>
      </c>
      <c r="F184" s="284"/>
      <c r="G184" s="301">
        <v>6217.95</v>
      </c>
      <c r="H184" s="284"/>
      <c r="I184" s="283">
        <v>74.86</v>
      </c>
      <c r="J184" s="284"/>
      <c r="K184" s="283" t="s">
        <v>4128</v>
      </c>
      <c r="L184" s="294" t="e">
        <f>VLOOKUP(A184,#REF!,3,0)</f>
        <v>#REF!</v>
      </c>
      <c r="M184" s="299">
        <f t="shared" si="0"/>
        <v>6143.09</v>
      </c>
    </row>
    <row r="185" spans="1:13">
      <c r="A185" s="281" t="s">
        <v>960</v>
      </c>
      <c r="B185" s="270" t="s">
        <v>158</v>
      </c>
      <c r="C185" s="281" t="s">
        <v>811</v>
      </c>
      <c r="D185" s="282"/>
      <c r="E185" s="283" t="s">
        <v>3860</v>
      </c>
      <c r="F185" s="284"/>
      <c r="G185" s="283">
        <v>377.14</v>
      </c>
      <c r="H185" s="284"/>
      <c r="I185" s="283">
        <v>9.0500000000000007</v>
      </c>
      <c r="J185" s="284"/>
      <c r="K185" s="283" t="s">
        <v>4129</v>
      </c>
      <c r="L185" s="294" t="e">
        <f>VLOOKUP(A185,#REF!,3,0)</f>
        <v>#REF!</v>
      </c>
      <c r="M185" s="299">
        <f t="shared" si="0"/>
        <v>368.09</v>
      </c>
    </row>
    <row r="186" spans="1:13">
      <c r="A186" s="281" t="s">
        <v>964</v>
      </c>
      <c r="B186" s="270" t="s">
        <v>158</v>
      </c>
      <c r="C186" s="281" t="s">
        <v>816</v>
      </c>
      <c r="D186" s="282"/>
      <c r="E186" s="283" t="s">
        <v>3861</v>
      </c>
      <c r="F186" s="284"/>
      <c r="G186" s="283">
        <v>496.21</v>
      </c>
      <c r="H186" s="284"/>
      <c r="I186" s="283">
        <v>164.41</v>
      </c>
      <c r="J186" s="284"/>
      <c r="K186" s="283" t="s">
        <v>4130</v>
      </c>
      <c r="L186" s="294" t="e">
        <f>VLOOKUP(A186,#REF!,3,0)</f>
        <v>#REF!</v>
      </c>
      <c r="M186" s="299">
        <f t="shared" si="0"/>
        <v>331.79999999999995</v>
      </c>
    </row>
    <row r="187" spans="1:13">
      <c r="A187" s="281" t="s">
        <v>969</v>
      </c>
      <c r="B187" s="270" t="s">
        <v>158</v>
      </c>
      <c r="C187" s="281" t="s">
        <v>821</v>
      </c>
      <c r="D187" s="282"/>
      <c r="E187" s="283" t="s">
        <v>3862</v>
      </c>
      <c r="F187" s="284"/>
      <c r="G187" s="283">
        <v>47.14</v>
      </c>
      <c r="H187" s="284"/>
      <c r="I187" s="283">
        <v>1.1299999999999999</v>
      </c>
      <c r="J187" s="284"/>
      <c r="K187" s="283" t="s">
        <v>4131</v>
      </c>
      <c r="L187" s="294" t="e">
        <f>VLOOKUP(A187,#REF!,3,0)</f>
        <v>#REF!</v>
      </c>
      <c r="M187" s="299">
        <f t="shared" si="0"/>
        <v>46.01</v>
      </c>
    </row>
    <row r="188" spans="1:13">
      <c r="A188" s="281" t="s">
        <v>973</v>
      </c>
      <c r="B188" s="270" t="s">
        <v>158</v>
      </c>
      <c r="C188" s="281" t="s">
        <v>826</v>
      </c>
      <c r="D188" s="282"/>
      <c r="E188" s="283" t="s">
        <v>3863</v>
      </c>
      <c r="F188" s="284"/>
      <c r="G188" s="283">
        <v>62.04</v>
      </c>
      <c r="H188" s="284"/>
      <c r="I188" s="283">
        <v>20.58</v>
      </c>
      <c r="J188" s="284"/>
      <c r="K188" s="283" t="s">
        <v>4132</v>
      </c>
      <c r="L188" s="294" t="e">
        <f>VLOOKUP(A188,#REF!,3,0)</f>
        <v>#REF!</v>
      </c>
      <c r="M188" s="299">
        <f t="shared" si="0"/>
        <v>41.46</v>
      </c>
    </row>
    <row r="189" spans="1:13">
      <c r="A189" s="281" t="s">
        <v>978</v>
      </c>
      <c r="B189" s="270" t="s">
        <v>158</v>
      </c>
      <c r="C189" s="281" t="s">
        <v>831</v>
      </c>
      <c r="D189" s="282"/>
      <c r="E189" s="283" t="s">
        <v>3864</v>
      </c>
      <c r="F189" s="284"/>
      <c r="G189" s="301">
        <v>1202.18</v>
      </c>
      <c r="H189" s="284"/>
      <c r="I189" s="283">
        <v>29.03</v>
      </c>
      <c r="J189" s="284"/>
      <c r="K189" s="283" t="s">
        <v>4133</v>
      </c>
      <c r="L189" s="294" t="e">
        <f>VLOOKUP(A189,#REF!,3,0)</f>
        <v>#REF!</v>
      </c>
      <c r="M189" s="299">
        <f t="shared" si="0"/>
        <v>1173.1500000000001</v>
      </c>
    </row>
    <row r="190" spans="1:13">
      <c r="A190" s="281" t="s">
        <v>982</v>
      </c>
      <c r="B190" s="270" t="s">
        <v>158</v>
      </c>
      <c r="C190" s="281" t="s">
        <v>837</v>
      </c>
      <c r="D190" s="282"/>
      <c r="E190" s="283" t="s">
        <v>3865</v>
      </c>
      <c r="F190" s="284"/>
      <c r="G190" s="301">
        <v>1581.85</v>
      </c>
      <c r="H190" s="284"/>
      <c r="I190" s="283">
        <v>524.27</v>
      </c>
      <c r="J190" s="284"/>
      <c r="K190" s="283" t="s">
        <v>4134</v>
      </c>
      <c r="L190" s="294" t="e">
        <f>VLOOKUP(A190,#REF!,3,0)</f>
        <v>#REF!</v>
      </c>
      <c r="M190" s="299">
        <f t="shared" si="0"/>
        <v>1057.58</v>
      </c>
    </row>
    <row r="191" spans="1:13">
      <c r="A191" s="285"/>
      <c r="B191" s="270" t="s">
        <v>158</v>
      </c>
      <c r="C191" s="285" t="s">
        <v>158</v>
      </c>
      <c r="D191" s="286"/>
      <c r="E191" s="286"/>
      <c r="F191" s="286"/>
      <c r="G191" s="286"/>
      <c r="H191" s="286"/>
      <c r="I191" s="286"/>
      <c r="J191" s="286"/>
      <c r="K191" s="286"/>
      <c r="L191" s="295"/>
    </row>
    <row r="192" spans="1:13">
      <c r="A192" s="277" t="s">
        <v>987</v>
      </c>
      <c r="B192" s="270" t="s">
        <v>158</v>
      </c>
      <c r="C192" s="277" t="s">
        <v>842</v>
      </c>
      <c r="D192" s="278"/>
      <c r="E192" s="279" t="s">
        <v>3866</v>
      </c>
      <c r="F192" s="280"/>
      <c r="G192" s="300">
        <v>399918.77</v>
      </c>
      <c r="H192" s="280"/>
      <c r="I192" s="300">
        <v>19551.21</v>
      </c>
      <c r="J192" s="280"/>
      <c r="K192" s="279" t="s">
        <v>4135</v>
      </c>
      <c r="L192" s="294" t="e">
        <f>VLOOKUP(A192,#REF!,3,0)</f>
        <v>#REF!</v>
      </c>
      <c r="M192" s="299">
        <f t="shared" si="0"/>
        <v>380367.56</v>
      </c>
    </row>
    <row r="193" spans="1:13">
      <c r="A193" s="281" t="s">
        <v>992</v>
      </c>
      <c r="B193" s="270" t="s">
        <v>158</v>
      </c>
      <c r="C193" s="281" t="s">
        <v>901</v>
      </c>
      <c r="D193" s="282"/>
      <c r="E193" s="283" t="s">
        <v>3867</v>
      </c>
      <c r="F193" s="284"/>
      <c r="G193" s="301">
        <v>199717.73</v>
      </c>
      <c r="H193" s="284"/>
      <c r="I193" s="283">
        <v>71.62</v>
      </c>
      <c r="J193" s="284"/>
      <c r="K193" s="283" t="s">
        <v>4136</v>
      </c>
      <c r="L193" s="294" t="e">
        <f>VLOOKUP(A193,#REF!,3,0)</f>
        <v>#REF!</v>
      </c>
      <c r="M193" s="299">
        <f t="shared" si="0"/>
        <v>199646.11000000002</v>
      </c>
    </row>
    <row r="194" spans="1:13">
      <c r="A194" s="281" t="s">
        <v>997</v>
      </c>
      <c r="B194" s="270" t="s">
        <v>158</v>
      </c>
      <c r="C194" s="281" t="s">
        <v>907</v>
      </c>
      <c r="D194" s="282"/>
      <c r="E194" s="283" t="s">
        <v>290</v>
      </c>
      <c r="F194" s="284"/>
      <c r="G194" s="283">
        <v>352.11</v>
      </c>
      <c r="H194" s="284"/>
      <c r="I194" s="283">
        <v>0</v>
      </c>
      <c r="J194" s="284"/>
      <c r="K194" s="283" t="s">
        <v>4137</v>
      </c>
      <c r="L194" s="294" t="e">
        <f>VLOOKUP(A194,#REF!,3,0)</f>
        <v>#REF!</v>
      </c>
      <c r="M194" s="299">
        <f t="shared" si="0"/>
        <v>352.11</v>
      </c>
    </row>
    <row r="195" spans="1:13">
      <c r="A195" s="281" t="s">
        <v>1003</v>
      </c>
      <c r="B195" s="270" t="s">
        <v>158</v>
      </c>
      <c r="C195" s="281" t="s">
        <v>913</v>
      </c>
      <c r="D195" s="282"/>
      <c r="E195" s="283" t="s">
        <v>3628</v>
      </c>
      <c r="F195" s="284"/>
      <c r="G195" s="283">
        <v>0</v>
      </c>
      <c r="H195" s="284"/>
      <c r="I195" s="283">
        <v>0</v>
      </c>
      <c r="J195" s="284"/>
      <c r="K195" s="283" t="s">
        <v>3628</v>
      </c>
      <c r="L195" s="294" t="e">
        <f>VLOOKUP(A195,#REF!,3,0)</f>
        <v>#REF!</v>
      </c>
      <c r="M195" s="299">
        <f t="shared" si="0"/>
        <v>0</v>
      </c>
    </row>
    <row r="196" spans="1:13">
      <c r="A196" s="281" t="s">
        <v>1007</v>
      </c>
      <c r="B196" s="270" t="s">
        <v>158</v>
      </c>
      <c r="C196" s="281" t="s">
        <v>1008</v>
      </c>
      <c r="D196" s="282"/>
      <c r="E196" s="283" t="s">
        <v>3868</v>
      </c>
      <c r="F196" s="284"/>
      <c r="G196" s="301">
        <v>48936.160000000003</v>
      </c>
      <c r="H196" s="284"/>
      <c r="I196" s="283">
        <v>0</v>
      </c>
      <c r="J196" s="284"/>
      <c r="K196" s="283" t="s">
        <v>4138</v>
      </c>
      <c r="L196" s="294" t="e">
        <f>VLOOKUP(A196,#REF!,3,0)</f>
        <v>#REF!</v>
      </c>
      <c r="M196" s="299">
        <f t="shared" si="0"/>
        <v>48936.160000000003</v>
      </c>
    </row>
    <row r="197" spans="1:13">
      <c r="A197" s="281" t="s">
        <v>1012</v>
      </c>
      <c r="B197" s="270" t="s">
        <v>158</v>
      </c>
      <c r="C197" s="281" t="s">
        <v>1013</v>
      </c>
      <c r="D197" s="282"/>
      <c r="E197" s="283" t="s">
        <v>3869</v>
      </c>
      <c r="F197" s="284"/>
      <c r="G197" s="301">
        <v>15957.55</v>
      </c>
      <c r="H197" s="284"/>
      <c r="I197" s="283">
        <v>0</v>
      </c>
      <c r="J197" s="284"/>
      <c r="K197" s="283" t="s">
        <v>4139</v>
      </c>
      <c r="L197" s="294" t="e">
        <f>VLOOKUP(A197,#REF!,3,0)</f>
        <v>#REF!</v>
      </c>
      <c r="M197" s="299">
        <f t="shared" si="0"/>
        <v>15957.55</v>
      </c>
    </row>
    <row r="198" spans="1:13">
      <c r="A198" s="281" t="s">
        <v>1017</v>
      </c>
      <c r="B198" s="270" t="s">
        <v>158</v>
      </c>
      <c r="C198" s="281" t="s">
        <v>1018</v>
      </c>
      <c r="D198" s="282"/>
      <c r="E198" s="283" t="s">
        <v>3870</v>
      </c>
      <c r="F198" s="284"/>
      <c r="G198" s="301">
        <v>1994.69</v>
      </c>
      <c r="H198" s="284"/>
      <c r="I198" s="283">
        <v>0</v>
      </c>
      <c r="J198" s="284"/>
      <c r="K198" s="283" t="s">
        <v>4140</v>
      </c>
      <c r="L198" s="294" t="e">
        <f>VLOOKUP(A198,#REF!,3,0)</f>
        <v>#REF!</v>
      </c>
      <c r="M198" s="299">
        <f t="shared" si="0"/>
        <v>1994.69</v>
      </c>
    </row>
    <row r="199" spans="1:13">
      <c r="A199" s="281" t="s">
        <v>1022</v>
      </c>
      <c r="B199" s="270" t="s">
        <v>158</v>
      </c>
      <c r="C199" s="281" t="s">
        <v>1023</v>
      </c>
      <c r="D199" s="282"/>
      <c r="E199" s="283" t="s">
        <v>3871</v>
      </c>
      <c r="F199" s="284"/>
      <c r="G199" s="301">
        <v>27740.03</v>
      </c>
      <c r="H199" s="284"/>
      <c r="I199" s="301">
        <v>15773.44</v>
      </c>
      <c r="J199" s="284"/>
      <c r="K199" s="283" t="s">
        <v>4141</v>
      </c>
      <c r="L199" s="294" t="e">
        <f>VLOOKUP(A199,#REF!,3,0)</f>
        <v>#REF!</v>
      </c>
      <c r="M199" s="299">
        <f t="shared" si="0"/>
        <v>11966.589999999998</v>
      </c>
    </row>
    <row r="200" spans="1:13">
      <c r="A200" s="281" t="s">
        <v>1028</v>
      </c>
      <c r="B200" s="270" t="s">
        <v>158</v>
      </c>
      <c r="C200" s="281" t="s">
        <v>793</v>
      </c>
      <c r="D200" s="282"/>
      <c r="E200" s="283" t="s">
        <v>3872</v>
      </c>
      <c r="F200" s="284"/>
      <c r="G200" s="301">
        <v>26400</v>
      </c>
      <c r="H200" s="284"/>
      <c r="I200" s="283">
        <v>0</v>
      </c>
      <c r="J200" s="284"/>
      <c r="K200" s="283" t="s">
        <v>4142</v>
      </c>
      <c r="L200" s="294" t="e">
        <f>VLOOKUP(A200,#REF!,3,0)</f>
        <v>#REF!</v>
      </c>
      <c r="M200" s="299">
        <f t="shared" si="0"/>
        <v>26400</v>
      </c>
    </row>
    <row r="201" spans="1:13">
      <c r="A201" s="281" t="s">
        <v>1032</v>
      </c>
      <c r="B201" s="270" t="s">
        <v>158</v>
      </c>
      <c r="C201" s="281" t="s">
        <v>798</v>
      </c>
      <c r="D201" s="282"/>
      <c r="E201" s="283" t="s">
        <v>3873</v>
      </c>
      <c r="F201" s="284"/>
      <c r="G201" s="301">
        <v>1682.88</v>
      </c>
      <c r="H201" s="284"/>
      <c r="I201" s="283">
        <v>612.89</v>
      </c>
      <c r="J201" s="284"/>
      <c r="K201" s="283" t="s">
        <v>4143</v>
      </c>
      <c r="L201" s="294" t="e">
        <f>VLOOKUP(A201,#REF!,3,0)</f>
        <v>#REF!</v>
      </c>
      <c r="M201" s="299">
        <f t="shared" si="0"/>
        <v>1069.9900000000002</v>
      </c>
    </row>
    <row r="202" spans="1:13">
      <c r="A202" s="281" t="s">
        <v>1037</v>
      </c>
      <c r="B202" s="270" t="s">
        <v>158</v>
      </c>
      <c r="C202" s="281" t="s">
        <v>949</v>
      </c>
      <c r="D202" s="282"/>
      <c r="E202" s="283" t="s">
        <v>2722</v>
      </c>
      <c r="F202" s="284"/>
      <c r="G202" s="283">
        <v>0</v>
      </c>
      <c r="H202" s="284"/>
      <c r="I202" s="283">
        <v>0</v>
      </c>
      <c r="J202" s="284"/>
      <c r="K202" s="283" t="s">
        <v>2722</v>
      </c>
      <c r="L202" s="294" t="e">
        <f>VLOOKUP(A202,#REF!,3,0)</f>
        <v>#REF!</v>
      </c>
      <c r="M202" s="299">
        <f t="shared" si="0"/>
        <v>0</v>
      </c>
    </row>
    <row r="203" spans="1:13">
      <c r="A203" s="281" t="s">
        <v>1039</v>
      </c>
      <c r="B203" s="270" t="s">
        <v>158</v>
      </c>
      <c r="C203" s="281" t="s">
        <v>584</v>
      </c>
      <c r="D203" s="282"/>
      <c r="E203" s="283" t="s">
        <v>3874</v>
      </c>
      <c r="F203" s="284"/>
      <c r="G203" s="301">
        <v>20620.900000000001</v>
      </c>
      <c r="H203" s="284"/>
      <c r="I203" s="283">
        <v>0</v>
      </c>
      <c r="J203" s="284"/>
      <c r="K203" s="283" t="s">
        <v>4144</v>
      </c>
      <c r="L203" s="294" t="e">
        <f>VLOOKUP(A203,#REF!,3,0)</f>
        <v>#REF!</v>
      </c>
      <c r="M203" s="299">
        <f t="shared" ref="M203:M211" si="1">G203-I203</f>
        <v>20620.900000000001</v>
      </c>
    </row>
    <row r="204" spans="1:13">
      <c r="A204" s="281" t="s">
        <v>1044</v>
      </c>
      <c r="B204" s="270" t="s">
        <v>158</v>
      </c>
      <c r="C204" s="281" t="s">
        <v>806</v>
      </c>
      <c r="D204" s="282"/>
      <c r="E204" s="283" t="s">
        <v>3875</v>
      </c>
      <c r="F204" s="284"/>
      <c r="G204" s="301">
        <v>28711.53</v>
      </c>
      <c r="H204" s="284"/>
      <c r="I204" s="301">
        <v>1992.29</v>
      </c>
      <c r="J204" s="284"/>
      <c r="K204" s="283" t="s">
        <v>4145</v>
      </c>
      <c r="L204" s="294" t="e">
        <f>VLOOKUP(A204,#REF!,3,0)</f>
        <v>#REF!</v>
      </c>
      <c r="M204" s="299">
        <f t="shared" si="1"/>
        <v>26719.239999999998</v>
      </c>
    </row>
    <row r="205" spans="1:13">
      <c r="A205" s="281" t="s">
        <v>1049</v>
      </c>
      <c r="B205" s="270" t="s">
        <v>158</v>
      </c>
      <c r="C205" s="281" t="s">
        <v>811</v>
      </c>
      <c r="D205" s="282"/>
      <c r="E205" s="283" t="s">
        <v>3876</v>
      </c>
      <c r="F205" s="284"/>
      <c r="G205" s="301">
        <v>1649.63</v>
      </c>
      <c r="H205" s="284"/>
      <c r="I205" s="283">
        <v>0</v>
      </c>
      <c r="J205" s="284"/>
      <c r="K205" s="283" t="s">
        <v>4146</v>
      </c>
      <c r="L205" s="294" t="e">
        <f>VLOOKUP(A205,#REF!,3,0)</f>
        <v>#REF!</v>
      </c>
      <c r="M205" s="299">
        <f t="shared" si="1"/>
        <v>1649.63</v>
      </c>
    </row>
    <row r="206" spans="1:13">
      <c r="A206" s="281" t="s">
        <v>1054</v>
      </c>
      <c r="B206" s="270" t="s">
        <v>158</v>
      </c>
      <c r="C206" s="281" t="s">
        <v>816</v>
      </c>
      <c r="D206" s="282"/>
      <c r="E206" s="283" t="s">
        <v>3877</v>
      </c>
      <c r="F206" s="284"/>
      <c r="G206" s="301">
        <v>2296.83</v>
      </c>
      <c r="H206" s="284"/>
      <c r="I206" s="283">
        <v>255.27</v>
      </c>
      <c r="J206" s="284"/>
      <c r="K206" s="283" t="s">
        <v>4147</v>
      </c>
      <c r="L206" s="294" t="e">
        <f>VLOOKUP(A206,#REF!,3,0)</f>
        <v>#REF!</v>
      </c>
      <c r="M206" s="299">
        <f t="shared" si="1"/>
        <v>2041.56</v>
      </c>
    </row>
    <row r="207" spans="1:13">
      <c r="A207" s="281" t="s">
        <v>1059</v>
      </c>
      <c r="B207" s="270" t="s">
        <v>158</v>
      </c>
      <c r="C207" s="281" t="s">
        <v>821</v>
      </c>
      <c r="D207" s="282"/>
      <c r="E207" s="283" t="s">
        <v>3878</v>
      </c>
      <c r="F207" s="284"/>
      <c r="G207" s="283">
        <v>206.25</v>
      </c>
      <c r="H207" s="284"/>
      <c r="I207" s="283">
        <v>0</v>
      </c>
      <c r="J207" s="284"/>
      <c r="K207" s="283" t="s">
        <v>4148</v>
      </c>
      <c r="L207" s="294" t="e">
        <f>VLOOKUP(A207,#REF!,3,0)</f>
        <v>#REF!</v>
      </c>
      <c r="M207" s="299">
        <f t="shared" si="1"/>
        <v>206.25</v>
      </c>
    </row>
    <row r="208" spans="1:13">
      <c r="A208" s="281" t="s">
        <v>1064</v>
      </c>
      <c r="B208" s="270" t="s">
        <v>158</v>
      </c>
      <c r="C208" s="281" t="s">
        <v>826</v>
      </c>
      <c r="D208" s="282"/>
      <c r="E208" s="283" t="s">
        <v>3879</v>
      </c>
      <c r="F208" s="284"/>
      <c r="G208" s="283">
        <v>287.11</v>
      </c>
      <c r="H208" s="284"/>
      <c r="I208" s="283">
        <v>31.89</v>
      </c>
      <c r="J208" s="284"/>
      <c r="K208" s="283" t="s">
        <v>4149</v>
      </c>
      <c r="L208" s="294" t="e">
        <f>VLOOKUP(A208,#REF!,3,0)</f>
        <v>#REF!</v>
      </c>
      <c r="M208" s="299">
        <f t="shared" si="1"/>
        <v>255.22000000000003</v>
      </c>
    </row>
    <row r="209" spans="1:13">
      <c r="A209" s="281" t="s">
        <v>1069</v>
      </c>
      <c r="B209" s="270" t="s">
        <v>158</v>
      </c>
      <c r="C209" s="281" t="s">
        <v>831</v>
      </c>
      <c r="D209" s="282"/>
      <c r="E209" s="283" t="s">
        <v>3880</v>
      </c>
      <c r="F209" s="284"/>
      <c r="G209" s="301">
        <v>5258.45</v>
      </c>
      <c r="H209" s="284"/>
      <c r="I209" s="283">
        <v>0</v>
      </c>
      <c r="J209" s="284"/>
      <c r="K209" s="283" t="s">
        <v>4150</v>
      </c>
      <c r="L209" s="294" t="e">
        <f>VLOOKUP(A209,#REF!,3,0)</f>
        <v>#REF!</v>
      </c>
      <c r="M209" s="299">
        <f t="shared" si="1"/>
        <v>5258.45</v>
      </c>
    </row>
    <row r="210" spans="1:13">
      <c r="A210" s="281" t="s">
        <v>1074</v>
      </c>
      <c r="B210" s="270" t="s">
        <v>158</v>
      </c>
      <c r="C210" s="281" t="s">
        <v>837</v>
      </c>
      <c r="D210" s="282"/>
      <c r="E210" s="283" t="s">
        <v>3881</v>
      </c>
      <c r="F210" s="284"/>
      <c r="G210" s="301">
        <v>7321.44</v>
      </c>
      <c r="H210" s="284"/>
      <c r="I210" s="283">
        <v>813.81</v>
      </c>
      <c r="J210" s="284"/>
      <c r="K210" s="283" t="s">
        <v>4151</v>
      </c>
      <c r="L210" s="294" t="e">
        <f>VLOOKUP(A210,#REF!,3,0)</f>
        <v>#REF!</v>
      </c>
      <c r="M210" s="299">
        <f t="shared" si="1"/>
        <v>6507.6299999999992</v>
      </c>
    </row>
    <row r="211" spans="1:13">
      <c r="A211" s="281" t="s">
        <v>1079</v>
      </c>
      <c r="B211" s="270" t="s">
        <v>158</v>
      </c>
      <c r="C211" s="281" t="s">
        <v>1080</v>
      </c>
      <c r="D211" s="282"/>
      <c r="E211" s="283" t="s">
        <v>3882</v>
      </c>
      <c r="F211" s="284"/>
      <c r="G211" s="301">
        <v>10785.48</v>
      </c>
      <c r="H211" s="284"/>
      <c r="I211" s="283">
        <v>0</v>
      </c>
      <c r="J211" s="284"/>
      <c r="K211" s="283" t="s">
        <v>4152</v>
      </c>
      <c r="L211" s="294" t="e">
        <f>VLOOKUP(A211,#REF!,3,0)</f>
        <v>#REF!</v>
      </c>
      <c r="M211" s="299">
        <f t="shared" si="1"/>
        <v>10785.48</v>
      </c>
    </row>
    <row r="212" spans="1:13">
      <c r="A212" s="285"/>
      <c r="B212" s="270" t="s">
        <v>158</v>
      </c>
      <c r="C212" s="285" t="s">
        <v>158</v>
      </c>
      <c r="D212" s="286"/>
      <c r="E212" s="286"/>
      <c r="F212" s="286"/>
      <c r="G212" s="286"/>
      <c r="H212" s="286"/>
      <c r="I212" s="286"/>
      <c r="J212" s="286"/>
      <c r="K212" s="286"/>
      <c r="L212" s="295"/>
    </row>
    <row r="213" spans="1:13">
      <c r="A213" s="277" t="s">
        <v>1082</v>
      </c>
      <c r="B213" s="270" t="s">
        <v>158</v>
      </c>
      <c r="C213" s="277" t="s">
        <v>1083</v>
      </c>
      <c r="D213" s="278"/>
      <c r="E213" s="279" t="s">
        <v>3883</v>
      </c>
      <c r="F213" s="280"/>
      <c r="G213" s="300">
        <v>4310.33</v>
      </c>
      <c r="H213" s="280"/>
      <c r="I213" s="279">
        <v>0.33</v>
      </c>
      <c r="J213" s="280"/>
      <c r="K213" s="279" t="s">
        <v>4153</v>
      </c>
      <c r="L213" s="294" t="e">
        <f>VLOOKUP(A213,#REF!,3,0)</f>
        <v>#REF!</v>
      </c>
      <c r="M213" s="299">
        <f t="shared" ref="M213:M218" si="2">G213-I213</f>
        <v>4310</v>
      </c>
    </row>
    <row r="214" spans="1:13">
      <c r="A214" s="277" t="s">
        <v>1088</v>
      </c>
      <c r="B214" s="270" t="s">
        <v>158</v>
      </c>
      <c r="C214" s="277" t="s">
        <v>842</v>
      </c>
      <c r="D214" s="278"/>
      <c r="E214" s="279" t="s">
        <v>3883</v>
      </c>
      <c r="F214" s="280"/>
      <c r="G214" s="300">
        <v>4310.33</v>
      </c>
      <c r="H214" s="280"/>
      <c r="I214" s="279">
        <v>0.33</v>
      </c>
      <c r="J214" s="280"/>
      <c r="K214" s="279" t="s">
        <v>4153</v>
      </c>
      <c r="L214" s="294" t="e">
        <f>VLOOKUP(A214,#REF!,3,0)</f>
        <v>#REF!</v>
      </c>
      <c r="M214" s="299">
        <f t="shared" si="2"/>
        <v>4310</v>
      </c>
    </row>
    <row r="215" spans="1:13">
      <c r="A215" s="281" t="s">
        <v>1089</v>
      </c>
      <c r="B215" s="270" t="s">
        <v>158</v>
      </c>
      <c r="C215" s="281" t="s">
        <v>771</v>
      </c>
      <c r="D215" s="282"/>
      <c r="E215" s="283" t="s">
        <v>3884</v>
      </c>
      <c r="F215" s="284"/>
      <c r="G215" s="301">
        <v>2750.33</v>
      </c>
      <c r="H215" s="284"/>
      <c r="I215" s="283">
        <v>0.33</v>
      </c>
      <c r="J215" s="284"/>
      <c r="K215" s="283" t="s">
        <v>4154</v>
      </c>
      <c r="L215" s="294" t="e">
        <f>VLOOKUP(A215,#REF!,3,0)</f>
        <v>#REF!</v>
      </c>
      <c r="M215" s="299">
        <f t="shared" si="2"/>
        <v>2750</v>
      </c>
    </row>
    <row r="216" spans="1:13">
      <c r="A216" s="281" t="s">
        <v>1093</v>
      </c>
      <c r="B216" s="270" t="s">
        <v>158</v>
      </c>
      <c r="C216" s="281" t="s">
        <v>907</v>
      </c>
      <c r="D216" s="282"/>
      <c r="E216" s="283" t="s">
        <v>1695</v>
      </c>
      <c r="F216" s="284"/>
      <c r="G216" s="283">
        <v>0</v>
      </c>
      <c r="H216" s="284"/>
      <c r="I216" s="283">
        <v>0</v>
      </c>
      <c r="J216" s="284"/>
      <c r="K216" s="283" t="s">
        <v>1695</v>
      </c>
      <c r="L216" s="294" t="e">
        <f>VLOOKUP(A216,#REF!,3,0)</f>
        <v>#REF!</v>
      </c>
      <c r="M216" s="299">
        <f t="shared" si="2"/>
        <v>0</v>
      </c>
    </row>
    <row r="217" spans="1:13">
      <c r="A217" s="281" t="s">
        <v>1095</v>
      </c>
      <c r="B217" s="270" t="s">
        <v>158</v>
      </c>
      <c r="C217" s="281" t="s">
        <v>793</v>
      </c>
      <c r="D217" s="282"/>
      <c r="E217" s="283" t="s">
        <v>3885</v>
      </c>
      <c r="F217" s="284"/>
      <c r="G217" s="301">
        <v>1560</v>
      </c>
      <c r="H217" s="284"/>
      <c r="I217" s="283">
        <v>0</v>
      </c>
      <c r="J217" s="284"/>
      <c r="K217" s="283" t="s">
        <v>4155</v>
      </c>
      <c r="L217" s="294" t="e">
        <f>VLOOKUP(A217,#REF!,3,0)</f>
        <v>#REF!</v>
      </c>
      <c r="M217" s="299">
        <f t="shared" si="2"/>
        <v>1560</v>
      </c>
    </row>
    <row r="218" spans="1:13">
      <c r="A218" s="281" t="s">
        <v>1099</v>
      </c>
      <c r="B218" s="270" t="s">
        <v>158</v>
      </c>
      <c r="C218" s="281" t="s">
        <v>798</v>
      </c>
      <c r="D218" s="282"/>
      <c r="E218" s="283" t="s">
        <v>3886</v>
      </c>
      <c r="F218" s="284"/>
      <c r="G218" s="283">
        <v>0</v>
      </c>
      <c r="H218" s="284"/>
      <c r="I218" s="283">
        <v>0</v>
      </c>
      <c r="J218" s="284"/>
      <c r="K218" s="283" t="s">
        <v>3886</v>
      </c>
      <c r="L218" s="294" t="e">
        <f>VLOOKUP(A218,#REF!,3,0)</f>
        <v>#REF!</v>
      </c>
      <c r="M218" s="299">
        <f t="shared" si="2"/>
        <v>0</v>
      </c>
    </row>
    <row r="219" spans="1:13">
      <c r="A219" s="285"/>
      <c r="B219" s="270" t="s">
        <v>158</v>
      </c>
      <c r="C219" s="285" t="s">
        <v>158</v>
      </c>
      <c r="D219" s="286"/>
      <c r="E219" s="286"/>
      <c r="F219" s="286"/>
      <c r="G219" s="286"/>
      <c r="H219" s="286"/>
      <c r="I219" s="286"/>
      <c r="J219" s="286"/>
      <c r="K219" s="286"/>
      <c r="L219" s="295"/>
    </row>
    <row r="220" spans="1:13">
      <c r="A220" s="277" t="s">
        <v>1103</v>
      </c>
      <c r="B220" s="270" t="s">
        <v>158</v>
      </c>
      <c r="C220" s="277" t="s">
        <v>1104</v>
      </c>
      <c r="D220" s="278"/>
      <c r="E220" s="279" t="s">
        <v>3887</v>
      </c>
      <c r="F220" s="280"/>
      <c r="G220" s="300">
        <v>119917</v>
      </c>
      <c r="H220" s="280"/>
      <c r="I220" s="279">
        <v>0</v>
      </c>
      <c r="J220" s="280"/>
      <c r="K220" s="279" t="s">
        <v>4156</v>
      </c>
      <c r="L220" s="294" t="e">
        <f>VLOOKUP(A220,#REF!,3,0)</f>
        <v>#REF!</v>
      </c>
      <c r="M220" s="299">
        <f t="shared" ref="M220:M236" si="3">G220-I220</f>
        <v>119917</v>
      </c>
    </row>
    <row r="221" spans="1:13">
      <c r="A221" s="277" t="s">
        <v>1108</v>
      </c>
      <c r="B221" s="270" t="s">
        <v>158</v>
      </c>
      <c r="C221" s="277" t="s">
        <v>1104</v>
      </c>
      <c r="D221" s="278"/>
      <c r="E221" s="279" t="s">
        <v>3887</v>
      </c>
      <c r="F221" s="280"/>
      <c r="G221" s="300">
        <v>119917</v>
      </c>
      <c r="H221" s="280"/>
      <c r="I221" s="279">
        <v>0</v>
      </c>
      <c r="J221" s="280"/>
      <c r="K221" s="279" t="s">
        <v>4156</v>
      </c>
      <c r="L221" s="294" t="e">
        <f>VLOOKUP(A221,#REF!,3,0)</f>
        <v>#REF!</v>
      </c>
      <c r="M221" s="299">
        <f t="shared" si="3"/>
        <v>119917</v>
      </c>
    </row>
    <row r="222" spans="1:13">
      <c r="A222" s="277" t="s">
        <v>1109</v>
      </c>
      <c r="B222" s="270" t="s">
        <v>158</v>
      </c>
      <c r="C222" s="277" t="s">
        <v>1104</v>
      </c>
      <c r="D222" s="278"/>
      <c r="E222" s="279" t="s">
        <v>3887</v>
      </c>
      <c r="F222" s="280"/>
      <c r="G222" s="300">
        <v>119917</v>
      </c>
      <c r="H222" s="280"/>
      <c r="I222" s="279">
        <v>0</v>
      </c>
      <c r="J222" s="280"/>
      <c r="K222" s="279" t="s">
        <v>4156</v>
      </c>
      <c r="L222" s="294" t="e">
        <f>VLOOKUP(A222,#REF!,3,0)</f>
        <v>#REF!</v>
      </c>
      <c r="M222" s="299">
        <f t="shared" si="3"/>
        <v>119917</v>
      </c>
    </row>
    <row r="223" spans="1:13">
      <c r="A223" s="281" t="s">
        <v>1110</v>
      </c>
      <c r="B223" s="270" t="s">
        <v>158</v>
      </c>
      <c r="C223" s="281" t="s">
        <v>1111</v>
      </c>
      <c r="D223" s="282"/>
      <c r="E223" s="283" t="s">
        <v>3888</v>
      </c>
      <c r="F223" s="284"/>
      <c r="G223" s="301">
        <v>5907</v>
      </c>
      <c r="H223" s="284"/>
      <c r="I223" s="283">
        <v>0</v>
      </c>
      <c r="J223" s="284"/>
      <c r="K223" s="283" t="s">
        <v>4157</v>
      </c>
      <c r="L223" s="294" t="e">
        <f>VLOOKUP(A223,#REF!,3,0)</f>
        <v>#REF!</v>
      </c>
      <c r="M223" s="299">
        <f t="shared" si="3"/>
        <v>5907</v>
      </c>
    </row>
    <row r="224" spans="1:13">
      <c r="A224" s="281" t="s">
        <v>1115</v>
      </c>
      <c r="B224" s="270" t="s">
        <v>158</v>
      </c>
      <c r="C224" s="281" t="s">
        <v>1116</v>
      </c>
      <c r="D224" s="282"/>
      <c r="E224" s="283" t="s">
        <v>3889</v>
      </c>
      <c r="F224" s="284"/>
      <c r="G224" s="301">
        <v>6750</v>
      </c>
      <c r="H224" s="284"/>
      <c r="I224" s="283">
        <v>0</v>
      </c>
      <c r="J224" s="284"/>
      <c r="K224" s="283" t="s">
        <v>4158</v>
      </c>
      <c r="L224" s="294" t="e">
        <f>VLOOKUP(A224,#REF!,3,0)</f>
        <v>#REF!</v>
      </c>
      <c r="M224" s="299">
        <f t="shared" si="3"/>
        <v>6750</v>
      </c>
    </row>
    <row r="225" spans="1:13">
      <c r="A225" s="281" t="s">
        <v>1120</v>
      </c>
      <c r="B225" s="270" t="s">
        <v>158</v>
      </c>
      <c r="C225" s="281" t="s">
        <v>1121</v>
      </c>
      <c r="D225" s="282"/>
      <c r="E225" s="283" t="s">
        <v>3650</v>
      </c>
      <c r="F225" s="284"/>
      <c r="G225" s="283">
        <v>0</v>
      </c>
      <c r="H225" s="284"/>
      <c r="I225" s="283">
        <v>0</v>
      </c>
      <c r="J225" s="284"/>
      <c r="K225" s="283" t="s">
        <v>3650</v>
      </c>
      <c r="L225" s="294" t="e">
        <f>VLOOKUP(A225,#REF!,3,0)</f>
        <v>#REF!</v>
      </c>
      <c r="M225" s="299">
        <f t="shared" si="3"/>
        <v>0</v>
      </c>
    </row>
    <row r="226" spans="1:13">
      <c r="A226" s="281" t="s">
        <v>1123</v>
      </c>
      <c r="B226" s="270" t="s">
        <v>158</v>
      </c>
      <c r="C226" s="281" t="s">
        <v>1124</v>
      </c>
      <c r="D226" s="282"/>
      <c r="E226" s="283" t="s">
        <v>3890</v>
      </c>
      <c r="F226" s="284"/>
      <c r="G226" s="301">
        <v>16549.64</v>
      </c>
      <c r="H226" s="284"/>
      <c r="I226" s="283">
        <v>0</v>
      </c>
      <c r="J226" s="284"/>
      <c r="K226" s="283" t="s">
        <v>4159</v>
      </c>
      <c r="L226" s="294" t="e">
        <f>VLOOKUP(A226,#REF!,3,0)</f>
        <v>#REF!</v>
      </c>
      <c r="M226" s="299">
        <f t="shared" si="3"/>
        <v>16549.64</v>
      </c>
    </row>
    <row r="227" spans="1:13">
      <c r="A227" s="281" t="s">
        <v>1128</v>
      </c>
      <c r="B227" s="270" t="s">
        <v>158</v>
      </c>
      <c r="C227" s="281" t="s">
        <v>1129</v>
      </c>
      <c r="D227" s="282"/>
      <c r="E227" s="283" t="s">
        <v>3891</v>
      </c>
      <c r="F227" s="284"/>
      <c r="G227" s="283">
        <v>874.8</v>
      </c>
      <c r="H227" s="284"/>
      <c r="I227" s="283">
        <v>0</v>
      </c>
      <c r="J227" s="284"/>
      <c r="K227" s="283" t="s">
        <v>4160</v>
      </c>
      <c r="L227" s="294" t="e">
        <f>VLOOKUP(A227,#REF!,3,0)</f>
        <v>#REF!</v>
      </c>
      <c r="M227" s="299">
        <f t="shared" si="3"/>
        <v>874.8</v>
      </c>
    </row>
    <row r="228" spans="1:13">
      <c r="A228" s="281" t="s">
        <v>1133</v>
      </c>
      <c r="B228" s="270" t="s">
        <v>158</v>
      </c>
      <c r="C228" s="281" t="s">
        <v>1134</v>
      </c>
      <c r="D228" s="282"/>
      <c r="E228" s="283" t="s">
        <v>3892</v>
      </c>
      <c r="F228" s="284"/>
      <c r="G228" s="301">
        <v>23841.98</v>
      </c>
      <c r="H228" s="284"/>
      <c r="I228" s="283">
        <v>0</v>
      </c>
      <c r="J228" s="284"/>
      <c r="K228" s="283" t="s">
        <v>4161</v>
      </c>
      <c r="L228" s="294" t="e">
        <f>VLOOKUP(A228,#REF!,3,0)</f>
        <v>#REF!</v>
      </c>
      <c r="M228" s="299">
        <f t="shared" si="3"/>
        <v>23841.98</v>
      </c>
    </row>
    <row r="229" spans="1:13">
      <c r="A229" s="281" t="s">
        <v>1138</v>
      </c>
      <c r="B229" s="270" t="s">
        <v>158</v>
      </c>
      <c r="C229" s="281" t="s">
        <v>1139</v>
      </c>
      <c r="D229" s="282"/>
      <c r="E229" s="283" t="s">
        <v>3893</v>
      </c>
      <c r="F229" s="284"/>
      <c r="G229" s="301">
        <v>10420.120000000001</v>
      </c>
      <c r="H229" s="284"/>
      <c r="I229" s="283">
        <v>0</v>
      </c>
      <c r="J229" s="284"/>
      <c r="K229" s="283" t="s">
        <v>4162</v>
      </c>
      <c r="L229" s="294" t="e">
        <f>VLOOKUP(A229,#REF!,3,0)</f>
        <v>#REF!</v>
      </c>
      <c r="M229" s="299">
        <f t="shared" si="3"/>
        <v>10420.120000000001</v>
      </c>
    </row>
    <row r="230" spans="1:13">
      <c r="A230" s="281" t="s">
        <v>1143</v>
      </c>
      <c r="B230" s="270" t="s">
        <v>158</v>
      </c>
      <c r="C230" s="281" t="s">
        <v>1144</v>
      </c>
      <c r="D230" s="282"/>
      <c r="E230" s="283" t="s">
        <v>3894</v>
      </c>
      <c r="F230" s="284"/>
      <c r="G230" s="301">
        <v>43789.13</v>
      </c>
      <c r="H230" s="284"/>
      <c r="I230" s="283">
        <v>0</v>
      </c>
      <c r="J230" s="284"/>
      <c r="K230" s="283" t="s">
        <v>4163</v>
      </c>
      <c r="L230" s="294" t="e">
        <f>VLOOKUP(A230,#REF!,3,0)</f>
        <v>#REF!</v>
      </c>
      <c r="M230" s="299">
        <f t="shared" si="3"/>
        <v>43789.13</v>
      </c>
    </row>
    <row r="231" spans="1:13">
      <c r="A231" s="281" t="s">
        <v>1148</v>
      </c>
      <c r="B231" s="270" t="s">
        <v>158</v>
      </c>
      <c r="C231" s="281" t="s">
        <v>1149</v>
      </c>
      <c r="D231" s="282"/>
      <c r="E231" s="283" t="s">
        <v>3895</v>
      </c>
      <c r="F231" s="284"/>
      <c r="G231" s="301">
        <v>5882</v>
      </c>
      <c r="H231" s="284"/>
      <c r="I231" s="283">
        <v>0</v>
      </c>
      <c r="J231" s="284"/>
      <c r="K231" s="283" t="s">
        <v>4164</v>
      </c>
      <c r="L231" s="294" t="e">
        <f>VLOOKUP(A231,#REF!,3,0)</f>
        <v>#REF!</v>
      </c>
      <c r="M231" s="299">
        <f t="shared" si="3"/>
        <v>5882</v>
      </c>
    </row>
    <row r="232" spans="1:13">
      <c r="A232" s="281" t="s">
        <v>1153</v>
      </c>
      <c r="B232" s="270" t="s">
        <v>158</v>
      </c>
      <c r="C232" s="281" t="s">
        <v>1154</v>
      </c>
      <c r="D232" s="282"/>
      <c r="E232" s="283" t="s">
        <v>3896</v>
      </c>
      <c r="F232" s="284"/>
      <c r="G232" s="283">
        <v>0</v>
      </c>
      <c r="H232" s="284"/>
      <c r="I232" s="283">
        <v>0</v>
      </c>
      <c r="J232" s="284"/>
      <c r="K232" s="283" t="s">
        <v>3896</v>
      </c>
      <c r="L232" s="294" t="e">
        <f>VLOOKUP(A232,#REF!,3,0)</f>
        <v>#REF!</v>
      </c>
      <c r="M232" s="299">
        <f t="shared" si="3"/>
        <v>0</v>
      </c>
    </row>
    <row r="233" spans="1:13">
      <c r="A233" s="281" t="s">
        <v>1158</v>
      </c>
      <c r="B233" s="270" t="s">
        <v>158</v>
      </c>
      <c r="C233" s="281" t="s">
        <v>1159</v>
      </c>
      <c r="D233" s="282"/>
      <c r="E233" s="283" t="s">
        <v>3897</v>
      </c>
      <c r="F233" s="284"/>
      <c r="G233" s="283">
        <v>0</v>
      </c>
      <c r="H233" s="284"/>
      <c r="I233" s="283">
        <v>0</v>
      </c>
      <c r="J233" s="284"/>
      <c r="K233" s="283" t="s">
        <v>3897</v>
      </c>
      <c r="L233" s="294" t="e">
        <f>VLOOKUP(A233,#REF!,3,0)</f>
        <v>#REF!</v>
      </c>
      <c r="M233" s="299">
        <f t="shared" si="3"/>
        <v>0</v>
      </c>
    </row>
    <row r="234" spans="1:13">
      <c r="A234" s="281" t="s">
        <v>1163</v>
      </c>
      <c r="B234" s="270" t="s">
        <v>158</v>
      </c>
      <c r="C234" s="281" t="s">
        <v>1164</v>
      </c>
      <c r="D234" s="282"/>
      <c r="E234" s="283" t="s">
        <v>3898</v>
      </c>
      <c r="F234" s="284"/>
      <c r="G234" s="301">
        <v>1303.8</v>
      </c>
      <c r="H234" s="284"/>
      <c r="I234" s="283">
        <v>0</v>
      </c>
      <c r="J234" s="284"/>
      <c r="K234" s="283" t="s">
        <v>4165</v>
      </c>
      <c r="L234" s="294" t="e">
        <f>VLOOKUP(A234,#REF!,3,0)</f>
        <v>#REF!</v>
      </c>
      <c r="M234" s="299">
        <f t="shared" si="3"/>
        <v>1303.8</v>
      </c>
    </row>
    <row r="235" spans="1:13">
      <c r="A235" s="281" t="s">
        <v>1166</v>
      </c>
      <c r="B235" s="270" t="s">
        <v>158</v>
      </c>
      <c r="C235" s="281" t="s">
        <v>1167</v>
      </c>
      <c r="D235" s="282"/>
      <c r="E235" s="283" t="s">
        <v>3660</v>
      </c>
      <c r="F235" s="284"/>
      <c r="G235" s="283">
        <v>0</v>
      </c>
      <c r="H235" s="284"/>
      <c r="I235" s="283">
        <v>0</v>
      </c>
      <c r="J235" s="284"/>
      <c r="K235" s="283" t="s">
        <v>3660</v>
      </c>
      <c r="L235" s="294" t="e">
        <f>VLOOKUP(A235,#REF!,3,0)</f>
        <v>#REF!</v>
      </c>
      <c r="M235" s="299">
        <f t="shared" si="3"/>
        <v>0</v>
      </c>
    </row>
    <row r="236" spans="1:13">
      <c r="A236" s="281" t="s">
        <v>1169</v>
      </c>
      <c r="B236" s="270" t="s">
        <v>158</v>
      </c>
      <c r="C236" s="281" t="s">
        <v>1170</v>
      </c>
      <c r="D236" s="282"/>
      <c r="E236" s="283" t="s">
        <v>3899</v>
      </c>
      <c r="F236" s="284"/>
      <c r="G236" s="301">
        <v>4598.53</v>
      </c>
      <c r="H236" s="284"/>
      <c r="I236" s="283">
        <v>0</v>
      </c>
      <c r="J236" s="284"/>
      <c r="K236" s="283" t="s">
        <v>4166</v>
      </c>
      <c r="L236" s="294" t="e">
        <f>VLOOKUP(A236,#REF!,3,0)</f>
        <v>#REF!</v>
      </c>
      <c r="M236" s="299">
        <f t="shared" si="3"/>
        <v>4598.53</v>
      </c>
    </row>
    <row r="237" spans="1:13">
      <c r="A237" s="285"/>
      <c r="B237" s="270" t="s">
        <v>158</v>
      </c>
      <c r="C237" s="285" t="s">
        <v>158</v>
      </c>
      <c r="D237" s="286"/>
      <c r="E237" s="286"/>
      <c r="F237" s="286"/>
      <c r="G237" s="286"/>
      <c r="H237" s="286"/>
      <c r="I237" s="286"/>
      <c r="J237" s="286"/>
      <c r="K237" s="286"/>
      <c r="L237" s="295"/>
    </row>
    <row r="238" spans="1:13">
      <c r="A238" s="277" t="s">
        <v>1174</v>
      </c>
      <c r="B238" s="270" t="s">
        <v>158</v>
      </c>
      <c r="C238" s="277" t="s">
        <v>1175</v>
      </c>
      <c r="D238" s="278"/>
      <c r="E238" s="279" t="s">
        <v>3900</v>
      </c>
      <c r="F238" s="280"/>
      <c r="G238" s="300">
        <v>36377.629999999997</v>
      </c>
      <c r="H238" s="280"/>
      <c r="I238" s="279">
        <v>0</v>
      </c>
      <c r="J238" s="280"/>
      <c r="K238" s="279" t="s">
        <v>4167</v>
      </c>
      <c r="L238" s="294" t="e">
        <f>VLOOKUP(A238,#REF!,3,0)</f>
        <v>#REF!</v>
      </c>
      <c r="M238" s="299">
        <f t="shared" ref="M238:M244" si="4">G238-I238</f>
        <v>36377.629999999997</v>
      </c>
    </row>
    <row r="239" spans="1:13">
      <c r="A239" s="277" t="s">
        <v>1179</v>
      </c>
      <c r="B239" s="270" t="s">
        <v>158</v>
      </c>
      <c r="C239" s="277" t="s">
        <v>1175</v>
      </c>
      <c r="D239" s="278"/>
      <c r="E239" s="279" t="s">
        <v>3900</v>
      </c>
      <c r="F239" s="280"/>
      <c r="G239" s="300">
        <v>36377.629999999997</v>
      </c>
      <c r="H239" s="280"/>
      <c r="I239" s="279">
        <v>0</v>
      </c>
      <c r="J239" s="280"/>
      <c r="K239" s="279" t="s">
        <v>4167</v>
      </c>
      <c r="L239" s="294" t="e">
        <f>VLOOKUP(A239,#REF!,3,0)</f>
        <v>#REF!</v>
      </c>
      <c r="M239" s="299">
        <f t="shared" si="4"/>
        <v>36377.629999999997</v>
      </c>
    </row>
    <row r="240" spans="1:13">
      <c r="A240" s="277" t="s">
        <v>1180</v>
      </c>
      <c r="B240" s="270" t="s">
        <v>158</v>
      </c>
      <c r="C240" s="277" t="s">
        <v>1175</v>
      </c>
      <c r="D240" s="278"/>
      <c r="E240" s="279" t="s">
        <v>3900</v>
      </c>
      <c r="F240" s="280"/>
      <c r="G240" s="300">
        <v>36377.629999999997</v>
      </c>
      <c r="H240" s="280"/>
      <c r="I240" s="279">
        <v>0</v>
      </c>
      <c r="J240" s="280"/>
      <c r="K240" s="279" t="s">
        <v>4167</v>
      </c>
      <c r="L240" s="294" t="e">
        <f>VLOOKUP(A240,#REF!,3,0)</f>
        <v>#REF!</v>
      </c>
      <c r="M240" s="299">
        <f t="shared" si="4"/>
        <v>36377.629999999997</v>
      </c>
    </row>
    <row r="241" spans="1:13">
      <c r="A241" s="277" t="s">
        <v>1181</v>
      </c>
      <c r="B241" s="270" t="s">
        <v>158</v>
      </c>
      <c r="C241" s="277" t="s">
        <v>1182</v>
      </c>
      <c r="D241" s="278"/>
      <c r="E241" s="279" t="s">
        <v>3901</v>
      </c>
      <c r="F241" s="280"/>
      <c r="G241" s="300">
        <v>23822.09</v>
      </c>
      <c r="H241" s="280"/>
      <c r="I241" s="279">
        <v>0</v>
      </c>
      <c r="J241" s="280"/>
      <c r="K241" s="279" t="s">
        <v>4168</v>
      </c>
      <c r="L241" s="294" t="e">
        <f>VLOOKUP(A241,#REF!,3,0)</f>
        <v>#REF!</v>
      </c>
      <c r="M241" s="299">
        <f t="shared" si="4"/>
        <v>23822.09</v>
      </c>
    </row>
    <row r="242" spans="1:13">
      <c r="A242" s="281" t="s">
        <v>1186</v>
      </c>
      <c r="B242" s="270" t="s">
        <v>158</v>
      </c>
      <c r="C242" s="281" t="s">
        <v>1187</v>
      </c>
      <c r="D242" s="282"/>
      <c r="E242" s="283" t="s">
        <v>3902</v>
      </c>
      <c r="F242" s="284"/>
      <c r="G242" s="301">
        <v>20607.27</v>
      </c>
      <c r="H242" s="284"/>
      <c r="I242" s="283">
        <v>0</v>
      </c>
      <c r="J242" s="284"/>
      <c r="K242" s="283" t="s">
        <v>4169</v>
      </c>
      <c r="L242" s="294" t="e">
        <f>VLOOKUP(A242,#REF!,3,0)</f>
        <v>#REF!</v>
      </c>
      <c r="M242" s="299">
        <f t="shared" si="4"/>
        <v>20607.27</v>
      </c>
    </row>
    <row r="243" spans="1:13">
      <c r="A243" s="281" t="s">
        <v>1191</v>
      </c>
      <c r="B243" s="270" t="s">
        <v>158</v>
      </c>
      <c r="C243" s="281" t="s">
        <v>1192</v>
      </c>
      <c r="D243" s="282"/>
      <c r="E243" s="283" t="s">
        <v>3903</v>
      </c>
      <c r="F243" s="284"/>
      <c r="G243" s="301">
        <v>1151.0899999999999</v>
      </c>
      <c r="H243" s="284"/>
      <c r="I243" s="283">
        <v>0</v>
      </c>
      <c r="J243" s="284"/>
      <c r="K243" s="283" t="s">
        <v>4170</v>
      </c>
      <c r="L243" s="294" t="e">
        <f>VLOOKUP(A243,#REF!,3,0)</f>
        <v>#REF!</v>
      </c>
      <c r="M243" s="299">
        <f t="shared" si="4"/>
        <v>1151.0899999999999</v>
      </c>
    </row>
    <row r="244" spans="1:13">
      <c r="A244" s="281" t="s">
        <v>1196</v>
      </c>
      <c r="B244" s="270" t="s">
        <v>158</v>
      </c>
      <c r="C244" s="281" t="s">
        <v>1197</v>
      </c>
      <c r="D244" s="282"/>
      <c r="E244" s="283" t="s">
        <v>3904</v>
      </c>
      <c r="F244" s="284"/>
      <c r="G244" s="301">
        <v>2063.73</v>
      </c>
      <c r="H244" s="284"/>
      <c r="I244" s="283">
        <v>0</v>
      </c>
      <c r="J244" s="284"/>
      <c r="K244" s="283" t="s">
        <v>4171</v>
      </c>
      <c r="L244" s="294" t="e">
        <f>VLOOKUP(A244,#REF!,3,0)</f>
        <v>#REF!</v>
      </c>
      <c r="M244" s="299">
        <f t="shared" si="4"/>
        <v>2063.73</v>
      </c>
    </row>
    <row r="245" spans="1:13">
      <c r="A245" s="285"/>
      <c r="B245" s="270" t="s">
        <v>158</v>
      </c>
      <c r="C245" s="285" t="s">
        <v>158</v>
      </c>
      <c r="D245" s="286"/>
      <c r="E245" s="286"/>
      <c r="F245" s="286"/>
      <c r="G245" s="286"/>
      <c r="H245" s="286"/>
      <c r="I245" s="286"/>
      <c r="J245" s="286"/>
      <c r="K245" s="286"/>
      <c r="L245" s="295"/>
    </row>
    <row r="246" spans="1:13">
      <c r="A246" s="277" t="s">
        <v>1201</v>
      </c>
      <c r="B246" s="270" t="s">
        <v>158</v>
      </c>
      <c r="C246" s="277" t="s">
        <v>1202</v>
      </c>
      <c r="D246" s="278"/>
      <c r="E246" s="279" t="s">
        <v>3905</v>
      </c>
      <c r="F246" s="280"/>
      <c r="G246" s="279">
        <v>0</v>
      </c>
      <c r="H246" s="280"/>
      <c r="I246" s="279">
        <v>0</v>
      </c>
      <c r="J246" s="280"/>
      <c r="K246" s="279" t="s">
        <v>3905</v>
      </c>
      <c r="L246" s="294" t="e">
        <f>VLOOKUP(A246,#REF!,3,0)</f>
        <v>#REF!</v>
      </c>
      <c r="M246" s="299">
        <f t="shared" ref="M246:M247" si="5">G246-I246</f>
        <v>0</v>
      </c>
    </row>
    <row r="247" spans="1:13">
      <c r="A247" s="281" t="s">
        <v>1206</v>
      </c>
      <c r="B247" s="270" t="s">
        <v>158</v>
      </c>
      <c r="C247" s="281" t="s">
        <v>1207</v>
      </c>
      <c r="D247" s="282"/>
      <c r="E247" s="283" t="s">
        <v>3905</v>
      </c>
      <c r="F247" s="284"/>
      <c r="G247" s="283">
        <v>0</v>
      </c>
      <c r="H247" s="284"/>
      <c r="I247" s="283">
        <v>0</v>
      </c>
      <c r="J247" s="284"/>
      <c r="K247" s="283" t="s">
        <v>3905</v>
      </c>
      <c r="L247" s="294" t="e">
        <f>VLOOKUP(A247,#REF!,3,0)</f>
        <v>#REF!</v>
      </c>
      <c r="M247" s="299">
        <f t="shared" si="5"/>
        <v>0</v>
      </c>
    </row>
    <row r="248" spans="1:13">
      <c r="A248" s="285"/>
      <c r="B248" s="270" t="s">
        <v>158</v>
      </c>
      <c r="C248" s="285" t="s">
        <v>158</v>
      </c>
      <c r="D248" s="286"/>
      <c r="E248" s="286"/>
      <c r="F248" s="286"/>
      <c r="G248" s="286"/>
      <c r="H248" s="286"/>
      <c r="I248" s="286"/>
      <c r="J248" s="286"/>
      <c r="K248" s="286"/>
      <c r="L248" s="295"/>
    </row>
    <row r="249" spans="1:13">
      <c r="A249" s="277" t="s">
        <v>1222</v>
      </c>
      <c r="B249" s="270" t="s">
        <v>158</v>
      </c>
      <c r="C249" s="277" t="s">
        <v>1223</v>
      </c>
      <c r="D249" s="278"/>
      <c r="E249" s="279" t="s">
        <v>3906</v>
      </c>
      <c r="F249" s="280"/>
      <c r="G249" s="300">
        <v>2248.92</v>
      </c>
      <c r="H249" s="280"/>
      <c r="I249" s="279">
        <v>0</v>
      </c>
      <c r="J249" s="280"/>
      <c r="K249" s="279" t="s">
        <v>4172</v>
      </c>
      <c r="L249" s="294" t="e">
        <f>VLOOKUP(A249,#REF!,3,0)</f>
        <v>#REF!</v>
      </c>
      <c r="M249" s="299">
        <f t="shared" ref="M249:M253" si="6">G249-I249</f>
        <v>2248.92</v>
      </c>
    </row>
    <row r="250" spans="1:13">
      <c r="A250" s="281" t="s">
        <v>1227</v>
      </c>
      <c r="B250" s="270" t="s">
        <v>158</v>
      </c>
      <c r="C250" s="281" t="s">
        <v>1228</v>
      </c>
      <c r="D250" s="282"/>
      <c r="E250" s="283" t="s">
        <v>3907</v>
      </c>
      <c r="F250" s="284"/>
      <c r="G250" s="301">
        <v>1009.5</v>
      </c>
      <c r="H250" s="284"/>
      <c r="I250" s="283">
        <v>0</v>
      </c>
      <c r="J250" s="284"/>
      <c r="K250" s="283" t="s">
        <v>4173</v>
      </c>
      <c r="L250" s="294" t="e">
        <f>VLOOKUP(A250,#REF!,3,0)</f>
        <v>#REF!</v>
      </c>
      <c r="M250" s="299">
        <f t="shared" si="6"/>
        <v>1009.5</v>
      </c>
    </row>
    <row r="251" spans="1:13">
      <c r="A251" s="281" t="s">
        <v>1232</v>
      </c>
      <c r="B251" s="270" t="s">
        <v>158</v>
      </c>
      <c r="C251" s="281" t="s">
        <v>1233</v>
      </c>
      <c r="D251" s="282"/>
      <c r="E251" s="283" t="s">
        <v>3908</v>
      </c>
      <c r="F251" s="284"/>
      <c r="G251" s="283">
        <v>0</v>
      </c>
      <c r="H251" s="284"/>
      <c r="I251" s="283">
        <v>0</v>
      </c>
      <c r="J251" s="284"/>
      <c r="K251" s="283" t="s">
        <v>3908</v>
      </c>
      <c r="L251" s="294" t="e">
        <f>VLOOKUP(A251,#REF!,3,0)</f>
        <v>#REF!</v>
      </c>
      <c r="M251" s="299">
        <f t="shared" si="6"/>
        <v>0</v>
      </c>
    </row>
    <row r="252" spans="1:13">
      <c r="A252" s="281" t="s">
        <v>1237</v>
      </c>
      <c r="B252" s="270" t="s">
        <v>158</v>
      </c>
      <c r="C252" s="281" t="s">
        <v>1238</v>
      </c>
      <c r="D252" s="282"/>
      <c r="E252" s="283" t="s">
        <v>3909</v>
      </c>
      <c r="F252" s="284"/>
      <c r="G252" s="283">
        <v>0</v>
      </c>
      <c r="H252" s="284"/>
      <c r="I252" s="283">
        <v>0</v>
      </c>
      <c r="J252" s="284"/>
      <c r="K252" s="283" t="s">
        <v>3909</v>
      </c>
      <c r="L252" s="294" t="e">
        <f>VLOOKUP(A252,#REF!,3,0)</f>
        <v>#REF!</v>
      </c>
      <c r="M252" s="299">
        <f t="shared" si="6"/>
        <v>0</v>
      </c>
    </row>
    <row r="253" spans="1:13">
      <c r="A253" s="281" t="s">
        <v>1240</v>
      </c>
      <c r="B253" s="270" t="s">
        <v>158</v>
      </c>
      <c r="C253" s="281" t="s">
        <v>1241</v>
      </c>
      <c r="D253" s="282"/>
      <c r="E253" s="283" t="s">
        <v>3910</v>
      </c>
      <c r="F253" s="284"/>
      <c r="G253" s="301">
        <v>1239.42</v>
      </c>
      <c r="H253" s="284"/>
      <c r="I253" s="283">
        <v>0</v>
      </c>
      <c r="J253" s="284"/>
      <c r="K253" s="283" t="s">
        <v>4174</v>
      </c>
      <c r="L253" s="294" t="e">
        <f>VLOOKUP(A253,#REF!,3,0)</f>
        <v>#REF!</v>
      </c>
      <c r="M253" s="299">
        <f t="shared" si="6"/>
        <v>1239.42</v>
      </c>
    </row>
    <row r="254" spans="1:13">
      <c r="A254" s="285"/>
      <c r="B254" s="270" t="s">
        <v>158</v>
      </c>
      <c r="C254" s="285" t="s">
        <v>158</v>
      </c>
      <c r="D254" s="286"/>
      <c r="E254" s="286"/>
      <c r="F254" s="286"/>
      <c r="G254" s="286"/>
      <c r="H254" s="286"/>
      <c r="I254" s="286"/>
      <c r="J254" s="286"/>
      <c r="K254" s="286"/>
      <c r="L254" s="295"/>
    </row>
    <row r="255" spans="1:13">
      <c r="A255" s="277" t="s">
        <v>1245</v>
      </c>
      <c r="B255" s="270" t="s">
        <v>158</v>
      </c>
      <c r="C255" s="277" t="s">
        <v>1246</v>
      </c>
      <c r="D255" s="278"/>
      <c r="E255" s="279" t="s">
        <v>3911</v>
      </c>
      <c r="F255" s="280"/>
      <c r="G255" s="300">
        <v>2079.71</v>
      </c>
      <c r="H255" s="280"/>
      <c r="I255" s="279">
        <v>0</v>
      </c>
      <c r="J255" s="280"/>
      <c r="K255" s="279" t="s">
        <v>4175</v>
      </c>
      <c r="L255" s="294" t="e">
        <f>VLOOKUP(A255,#REF!,3,0)</f>
        <v>#REF!</v>
      </c>
      <c r="M255" s="299">
        <f t="shared" ref="M255:M261" si="7">G255-I255</f>
        <v>2079.71</v>
      </c>
    </row>
    <row r="256" spans="1:13">
      <c r="A256" s="281" t="s">
        <v>1250</v>
      </c>
      <c r="B256" s="270" t="s">
        <v>158</v>
      </c>
      <c r="C256" s="281" t="s">
        <v>1251</v>
      </c>
      <c r="D256" s="282"/>
      <c r="E256" s="283" t="s">
        <v>3912</v>
      </c>
      <c r="F256" s="284"/>
      <c r="G256" s="283">
        <v>677.78</v>
      </c>
      <c r="H256" s="284"/>
      <c r="I256" s="283">
        <v>0</v>
      </c>
      <c r="J256" s="284"/>
      <c r="K256" s="283" t="s">
        <v>4176</v>
      </c>
      <c r="L256" s="294" t="e">
        <f>VLOOKUP(A256,#REF!,3,0)</f>
        <v>#REF!</v>
      </c>
      <c r="M256" s="299">
        <f t="shared" si="7"/>
        <v>677.78</v>
      </c>
    </row>
    <row r="257" spans="1:13">
      <c r="A257" s="281" t="s">
        <v>1255</v>
      </c>
      <c r="B257" s="270" t="s">
        <v>158</v>
      </c>
      <c r="C257" s="281" t="s">
        <v>1256</v>
      </c>
      <c r="D257" s="282"/>
      <c r="E257" s="283" t="s">
        <v>3913</v>
      </c>
      <c r="F257" s="284"/>
      <c r="G257" s="283">
        <v>414.28</v>
      </c>
      <c r="H257" s="284"/>
      <c r="I257" s="283">
        <v>0</v>
      </c>
      <c r="J257" s="284"/>
      <c r="K257" s="283" t="s">
        <v>4177</v>
      </c>
      <c r="L257" s="294" t="e">
        <f>VLOOKUP(A257,#REF!,3,0)</f>
        <v>#REF!</v>
      </c>
      <c r="M257" s="299">
        <f t="shared" si="7"/>
        <v>414.28</v>
      </c>
    </row>
    <row r="258" spans="1:13">
      <c r="A258" s="281" t="s">
        <v>1260</v>
      </c>
      <c r="B258" s="270" t="s">
        <v>158</v>
      </c>
      <c r="C258" s="281" t="s">
        <v>1261</v>
      </c>
      <c r="D258" s="282"/>
      <c r="E258" s="283" t="s">
        <v>3914</v>
      </c>
      <c r="F258" s="284"/>
      <c r="G258" s="283">
        <v>155.04</v>
      </c>
      <c r="H258" s="284"/>
      <c r="I258" s="283">
        <v>0</v>
      </c>
      <c r="J258" s="284"/>
      <c r="K258" s="283" t="s">
        <v>4178</v>
      </c>
      <c r="L258" s="294" t="e">
        <f>VLOOKUP(A258,#REF!,3,0)</f>
        <v>#REF!</v>
      </c>
      <c r="M258" s="299">
        <f t="shared" si="7"/>
        <v>155.04</v>
      </c>
    </row>
    <row r="259" spans="1:13">
      <c r="A259" s="281" t="s">
        <v>1272</v>
      </c>
      <c r="B259" s="270" t="s">
        <v>158</v>
      </c>
      <c r="C259" s="281" t="s">
        <v>1273</v>
      </c>
      <c r="D259" s="282"/>
      <c r="E259" s="283" t="s">
        <v>3915</v>
      </c>
      <c r="F259" s="284"/>
      <c r="G259" s="283">
        <v>277.14</v>
      </c>
      <c r="H259" s="284"/>
      <c r="I259" s="283">
        <v>0</v>
      </c>
      <c r="J259" s="284"/>
      <c r="K259" s="283" t="s">
        <v>4179</v>
      </c>
      <c r="L259" s="294" t="e">
        <f>VLOOKUP(A259,#REF!,3,0)</f>
        <v>#REF!</v>
      </c>
      <c r="M259" s="299">
        <f t="shared" si="7"/>
        <v>277.14</v>
      </c>
    </row>
    <row r="260" spans="1:13">
      <c r="A260" s="281" t="s">
        <v>1277</v>
      </c>
      <c r="B260" s="270" t="s">
        <v>158</v>
      </c>
      <c r="C260" s="281" t="s">
        <v>1278</v>
      </c>
      <c r="D260" s="282"/>
      <c r="E260" s="283" t="s">
        <v>3916</v>
      </c>
      <c r="F260" s="284"/>
      <c r="G260" s="283">
        <v>555.47</v>
      </c>
      <c r="H260" s="284"/>
      <c r="I260" s="283">
        <v>0</v>
      </c>
      <c r="J260" s="284"/>
      <c r="K260" s="283" t="s">
        <v>4180</v>
      </c>
      <c r="L260" s="294" t="e">
        <f>VLOOKUP(A260,#REF!,3,0)</f>
        <v>#REF!</v>
      </c>
      <c r="M260" s="299">
        <f t="shared" si="7"/>
        <v>555.47</v>
      </c>
    </row>
    <row r="261" spans="1:13">
      <c r="A261" s="281" t="s">
        <v>1282</v>
      </c>
      <c r="B261" s="270" t="s">
        <v>158</v>
      </c>
      <c r="C261" s="281" t="s">
        <v>1283</v>
      </c>
      <c r="D261" s="282"/>
      <c r="E261" s="283" t="s">
        <v>3917</v>
      </c>
      <c r="F261" s="284"/>
      <c r="G261" s="283">
        <v>0</v>
      </c>
      <c r="H261" s="284"/>
      <c r="I261" s="283">
        <v>0</v>
      </c>
      <c r="J261" s="284"/>
      <c r="K261" s="283" t="s">
        <v>3917</v>
      </c>
      <c r="L261" s="294" t="e">
        <f>VLOOKUP(A261,#REF!,3,0)</f>
        <v>#REF!</v>
      </c>
      <c r="M261" s="299">
        <f t="shared" si="7"/>
        <v>0</v>
      </c>
    </row>
    <row r="262" spans="1:13">
      <c r="A262" s="285"/>
      <c r="B262" s="270" t="s">
        <v>158</v>
      </c>
      <c r="C262" s="285" t="s">
        <v>158</v>
      </c>
      <c r="D262" s="286"/>
      <c r="E262" s="286"/>
      <c r="F262" s="286"/>
      <c r="G262" s="286"/>
      <c r="H262" s="286"/>
      <c r="I262" s="286"/>
      <c r="J262" s="286"/>
      <c r="K262" s="286"/>
      <c r="L262" s="295"/>
    </row>
    <row r="263" spans="1:13">
      <c r="A263" s="277" t="s">
        <v>1287</v>
      </c>
      <c r="B263" s="270" t="s">
        <v>158</v>
      </c>
      <c r="C263" s="277" t="s">
        <v>1288</v>
      </c>
      <c r="D263" s="278"/>
      <c r="E263" s="279" t="s">
        <v>3918</v>
      </c>
      <c r="F263" s="280"/>
      <c r="G263" s="300">
        <v>5918.38</v>
      </c>
      <c r="H263" s="280"/>
      <c r="I263" s="279">
        <v>0</v>
      </c>
      <c r="J263" s="280"/>
      <c r="K263" s="279" t="s">
        <v>4181</v>
      </c>
      <c r="L263" s="294" t="e">
        <f>VLOOKUP(A263,#REF!,3,0)</f>
        <v>#REF!</v>
      </c>
      <c r="M263" s="299">
        <f t="shared" ref="M263:M275" si="8">G263-I263</f>
        <v>5918.38</v>
      </c>
    </row>
    <row r="264" spans="1:13">
      <c r="A264" s="281" t="s">
        <v>1292</v>
      </c>
      <c r="B264" s="270" t="s">
        <v>158</v>
      </c>
      <c r="C264" s="281" t="s">
        <v>1293</v>
      </c>
      <c r="D264" s="282"/>
      <c r="E264" s="283" t="s">
        <v>3919</v>
      </c>
      <c r="F264" s="284"/>
      <c r="G264" s="283">
        <v>0</v>
      </c>
      <c r="H264" s="284"/>
      <c r="I264" s="283">
        <v>0</v>
      </c>
      <c r="J264" s="284"/>
      <c r="K264" s="283" t="s">
        <v>3919</v>
      </c>
      <c r="L264" s="294" t="e">
        <f>VLOOKUP(A264,#REF!,3,0)</f>
        <v>#REF!</v>
      </c>
      <c r="M264" s="299">
        <f t="shared" si="8"/>
        <v>0</v>
      </c>
    </row>
    <row r="265" spans="1:13">
      <c r="A265" s="281" t="s">
        <v>1295</v>
      </c>
      <c r="B265" s="270" t="s">
        <v>158</v>
      </c>
      <c r="C265" s="281" t="s">
        <v>1296</v>
      </c>
      <c r="D265" s="282"/>
      <c r="E265" s="283" t="s">
        <v>3920</v>
      </c>
      <c r="F265" s="284"/>
      <c r="G265" s="283">
        <v>0</v>
      </c>
      <c r="H265" s="284"/>
      <c r="I265" s="283">
        <v>0</v>
      </c>
      <c r="J265" s="284"/>
      <c r="K265" s="283" t="s">
        <v>3920</v>
      </c>
      <c r="L265" s="294" t="e">
        <f>VLOOKUP(A265,#REF!,3,0)</f>
        <v>#REF!</v>
      </c>
      <c r="M265" s="299">
        <f t="shared" si="8"/>
        <v>0</v>
      </c>
    </row>
    <row r="266" spans="1:13">
      <c r="A266" s="281" t="s">
        <v>1298</v>
      </c>
      <c r="B266" s="270" t="s">
        <v>158</v>
      </c>
      <c r="C266" s="281" t="s">
        <v>1299</v>
      </c>
      <c r="D266" s="282"/>
      <c r="E266" s="283" t="s">
        <v>3921</v>
      </c>
      <c r="F266" s="284"/>
      <c r="G266" s="283">
        <v>0</v>
      </c>
      <c r="H266" s="284"/>
      <c r="I266" s="283">
        <v>0</v>
      </c>
      <c r="J266" s="284"/>
      <c r="K266" s="283" t="s">
        <v>3921</v>
      </c>
      <c r="L266" s="294" t="e">
        <f>VLOOKUP(A266,#REF!,3,0)</f>
        <v>#REF!</v>
      </c>
      <c r="M266" s="299">
        <f t="shared" si="8"/>
        <v>0</v>
      </c>
    </row>
    <row r="267" spans="1:13">
      <c r="A267" s="281" t="s">
        <v>1303</v>
      </c>
      <c r="B267" s="270" t="s">
        <v>158</v>
      </c>
      <c r="C267" s="281" t="s">
        <v>1304</v>
      </c>
      <c r="D267" s="282"/>
      <c r="E267" s="283" t="s">
        <v>3922</v>
      </c>
      <c r="F267" s="284"/>
      <c r="G267" s="283">
        <v>124.85</v>
      </c>
      <c r="H267" s="284"/>
      <c r="I267" s="283">
        <v>0</v>
      </c>
      <c r="J267" s="284"/>
      <c r="K267" s="283" t="s">
        <v>4182</v>
      </c>
      <c r="L267" s="294" t="e">
        <f>VLOOKUP(A267,#REF!,3,0)</f>
        <v>#REF!</v>
      </c>
      <c r="M267" s="299">
        <f t="shared" si="8"/>
        <v>124.85</v>
      </c>
    </row>
    <row r="268" spans="1:13">
      <c r="A268" s="281" t="s">
        <v>1308</v>
      </c>
      <c r="B268" s="270" t="s">
        <v>158</v>
      </c>
      <c r="C268" s="281" t="s">
        <v>1309</v>
      </c>
      <c r="D268" s="282"/>
      <c r="E268" s="283" t="s">
        <v>3440</v>
      </c>
      <c r="F268" s="284"/>
      <c r="G268" s="283">
        <v>0</v>
      </c>
      <c r="H268" s="284"/>
      <c r="I268" s="283">
        <v>0</v>
      </c>
      <c r="J268" s="284"/>
      <c r="K268" s="283" t="s">
        <v>3440</v>
      </c>
      <c r="L268" s="294" t="e">
        <f>VLOOKUP(A268,#REF!,3,0)</f>
        <v>#REF!</v>
      </c>
      <c r="M268" s="299">
        <f t="shared" si="8"/>
        <v>0</v>
      </c>
    </row>
    <row r="269" spans="1:13">
      <c r="A269" s="281" t="s">
        <v>3441</v>
      </c>
      <c r="B269" s="270" t="s">
        <v>158</v>
      </c>
      <c r="C269" s="281" t="s">
        <v>1600</v>
      </c>
      <c r="D269" s="282"/>
      <c r="E269" s="283" t="s">
        <v>3442</v>
      </c>
      <c r="F269" s="284"/>
      <c r="G269" s="283">
        <v>0</v>
      </c>
      <c r="H269" s="284"/>
      <c r="I269" s="283">
        <v>0</v>
      </c>
      <c r="J269" s="284"/>
      <c r="K269" s="283" t="s">
        <v>3442</v>
      </c>
      <c r="L269" s="294" t="e">
        <f>VLOOKUP(A269,#REF!,3,0)</f>
        <v>#REF!</v>
      </c>
      <c r="M269" s="299">
        <f t="shared" si="8"/>
        <v>0</v>
      </c>
    </row>
    <row r="270" spans="1:13">
      <c r="A270" s="281" t="s">
        <v>1316</v>
      </c>
      <c r="B270" s="270" t="s">
        <v>158</v>
      </c>
      <c r="C270" s="281" t="s">
        <v>1317</v>
      </c>
      <c r="D270" s="282"/>
      <c r="E270" s="283" t="s">
        <v>3680</v>
      </c>
      <c r="F270" s="284"/>
      <c r="G270" s="283">
        <v>0</v>
      </c>
      <c r="H270" s="284"/>
      <c r="I270" s="283">
        <v>0</v>
      </c>
      <c r="J270" s="284"/>
      <c r="K270" s="283" t="s">
        <v>3680</v>
      </c>
      <c r="L270" s="294" t="e">
        <f>VLOOKUP(A270,#REF!,3,0)</f>
        <v>#REF!</v>
      </c>
      <c r="M270" s="299">
        <f t="shared" si="8"/>
        <v>0</v>
      </c>
    </row>
    <row r="271" spans="1:13">
      <c r="A271" s="281" t="s">
        <v>1321</v>
      </c>
      <c r="B271" s="270" t="s">
        <v>158</v>
      </c>
      <c r="C271" s="281" t="s">
        <v>1322</v>
      </c>
      <c r="D271" s="282"/>
      <c r="E271" s="283" t="s">
        <v>3923</v>
      </c>
      <c r="F271" s="284"/>
      <c r="G271" s="301">
        <v>1697.14</v>
      </c>
      <c r="H271" s="284"/>
      <c r="I271" s="283">
        <v>0</v>
      </c>
      <c r="J271" s="284"/>
      <c r="K271" s="283" t="s">
        <v>4183</v>
      </c>
      <c r="L271" s="294" t="e">
        <f>VLOOKUP(A271,#REF!,3,0)</f>
        <v>#REF!</v>
      </c>
      <c r="M271" s="299">
        <f t="shared" si="8"/>
        <v>1697.14</v>
      </c>
    </row>
    <row r="272" spans="1:13">
      <c r="A272" s="281" t="s">
        <v>1324</v>
      </c>
      <c r="B272" s="270" t="s">
        <v>158</v>
      </c>
      <c r="C272" s="281" t="s">
        <v>1325</v>
      </c>
      <c r="D272" s="282"/>
      <c r="E272" s="283" t="s">
        <v>3924</v>
      </c>
      <c r="F272" s="284"/>
      <c r="G272" s="283">
        <v>171</v>
      </c>
      <c r="H272" s="284"/>
      <c r="I272" s="283">
        <v>0</v>
      </c>
      <c r="J272" s="284"/>
      <c r="K272" s="283" t="s">
        <v>4184</v>
      </c>
      <c r="L272" s="294" t="e">
        <f>VLOOKUP(A272,#REF!,3,0)</f>
        <v>#REF!</v>
      </c>
      <c r="M272" s="299">
        <f t="shared" si="8"/>
        <v>171</v>
      </c>
    </row>
    <row r="273" spans="1:13">
      <c r="A273" s="281" t="s">
        <v>1329</v>
      </c>
      <c r="B273" s="270" t="s">
        <v>158</v>
      </c>
      <c r="C273" s="281" t="s">
        <v>1330</v>
      </c>
      <c r="D273" s="282"/>
      <c r="E273" s="283" t="s">
        <v>3925</v>
      </c>
      <c r="F273" s="284"/>
      <c r="G273" s="283">
        <v>0</v>
      </c>
      <c r="H273" s="284"/>
      <c r="I273" s="283">
        <v>0</v>
      </c>
      <c r="J273" s="284"/>
      <c r="K273" s="283" t="s">
        <v>3925</v>
      </c>
      <c r="L273" s="294" t="e">
        <f>VLOOKUP(A273,#REF!,3,0)</f>
        <v>#REF!</v>
      </c>
      <c r="M273" s="299">
        <f t="shared" si="8"/>
        <v>0</v>
      </c>
    </row>
    <row r="274" spans="1:13">
      <c r="A274" s="281" t="s">
        <v>1332</v>
      </c>
      <c r="B274" s="270" t="s">
        <v>158</v>
      </c>
      <c r="C274" s="281" t="s">
        <v>1333</v>
      </c>
      <c r="D274" s="282"/>
      <c r="E274" s="283" t="s">
        <v>3885</v>
      </c>
      <c r="F274" s="284"/>
      <c r="G274" s="301">
        <v>1350</v>
      </c>
      <c r="H274" s="284"/>
      <c r="I274" s="283">
        <v>0</v>
      </c>
      <c r="J274" s="284"/>
      <c r="K274" s="283" t="s">
        <v>4185</v>
      </c>
      <c r="L274" s="294" t="e">
        <f>VLOOKUP(A274,#REF!,3,0)</f>
        <v>#REF!</v>
      </c>
      <c r="M274" s="299">
        <f t="shared" si="8"/>
        <v>1350</v>
      </c>
    </row>
    <row r="275" spans="1:13">
      <c r="A275" s="281" t="s">
        <v>1340</v>
      </c>
      <c r="B275" s="270" t="s">
        <v>158</v>
      </c>
      <c r="C275" s="281" t="s">
        <v>1341</v>
      </c>
      <c r="D275" s="282"/>
      <c r="E275" s="283" t="s">
        <v>3926</v>
      </c>
      <c r="F275" s="284"/>
      <c r="G275" s="301">
        <v>2575.39</v>
      </c>
      <c r="H275" s="284"/>
      <c r="I275" s="283">
        <v>0</v>
      </c>
      <c r="J275" s="284"/>
      <c r="K275" s="283" t="s">
        <v>4186</v>
      </c>
      <c r="L275" s="294" t="e">
        <f>VLOOKUP(A275,#REF!,3,0)</f>
        <v>#REF!</v>
      </c>
      <c r="M275" s="299">
        <f t="shared" si="8"/>
        <v>2575.39</v>
      </c>
    </row>
    <row r="276" spans="1:13">
      <c r="A276" s="285"/>
      <c r="B276" s="270" t="s">
        <v>158</v>
      </c>
      <c r="C276" s="285" t="s">
        <v>158</v>
      </c>
      <c r="D276" s="286"/>
      <c r="E276" s="286"/>
      <c r="F276" s="286"/>
      <c r="G276" s="286"/>
      <c r="H276" s="286"/>
      <c r="I276" s="286"/>
      <c r="J276" s="286"/>
      <c r="K276" s="286"/>
      <c r="L276" s="295"/>
    </row>
    <row r="277" spans="1:13">
      <c r="A277" s="277" t="s">
        <v>1350</v>
      </c>
      <c r="B277" s="270" t="s">
        <v>158</v>
      </c>
      <c r="C277" s="277" t="s">
        <v>1351</v>
      </c>
      <c r="D277" s="278"/>
      <c r="E277" s="279" t="s">
        <v>3927</v>
      </c>
      <c r="F277" s="280"/>
      <c r="G277" s="300">
        <v>2308.5300000000002</v>
      </c>
      <c r="H277" s="280"/>
      <c r="I277" s="279">
        <v>0</v>
      </c>
      <c r="J277" s="280"/>
      <c r="K277" s="279" t="s">
        <v>4187</v>
      </c>
      <c r="L277" s="294" t="e">
        <f>VLOOKUP(A277,#REF!,3,0)</f>
        <v>#REF!</v>
      </c>
      <c r="M277" s="299">
        <f t="shared" ref="M277:M278" si="9">G277-I277</f>
        <v>2308.5300000000002</v>
      </c>
    </row>
    <row r="278" spans="1:13">
      <c r="A278" s="281" t="s">
        <v>1355</v>
      </c>
      <c r="B278" s="270" t="s">
        <v>158</v>
      </c>
      <c r="C278" s="281" t="s">
        <v>1356</v>
      </c>
      <c r="D278" s="282"/>
      <c r="E278" s="283" t="s">
        <v>3927</v>
      </c>
      <c r="F278" s="284"/>
      <c r="G278" s="301">
        <v>2308.5300000000002</v>
      </c>
      <c r="H278" s="284"/>
      <c r="I278" s="283">
        <v>0</v>
      </c>
      <c r="J278" s="284"/>
      <c r="K278" s="283" t="s">
        <v>4187</v>
      </c>
      <c r="L278" s="294" t="e">
        <f>VLOOKUP(A278,#REF!,3,0)</f>
        <v>#REF!</v>
      </c>
      <c r="M278" s="299">
        <f t="shared" si="9"/>
        <v>2308.5300000000002</v>
      </c>
    </row>
    <row r="279" spans="1:13">
      <c r="A279" s="285"/>
      <c r="B279" s="270" t="s">
        <v>158</v>
      </c>
      <c r="C279" s="285" t="s">
        <v>158</v>
      </c>
      <c r="D279" s="286"/>
      <c r="E279" s="286"/>
      <c r="F279" s="286"/>
      <c r="G279" s="286"/>
      <c r="H279" s="286"/>
      <c r="I279" s="286"/>
      <c r="J279" s="286"/>
      <c r="K279" s="286"/>
      <c r="L279" s="295"/>
    </row>
    <row r="280" spans="1:13">
      <c r="A280" s="277" t="s">
        <v>1357</v>
      </c>
      <c r="B280" s="270" t="s">
        <v>158</v>
      </c>
      <c r="C280" s="277" t="s">
        <v>1358</v>
      </c>
      <c r="D280" s="278"/>
      <c r="E280" s="279" t="s">
        <v>3685</v>
      </c>
      <c r="F280" s="280"/>
      <c r="G280" s="279">
        <v>0</v>
      </c>
      <c r="H280" s="280"/>
      <c r="I280" s="279">
        <v>0</v>
      </c>
      <c r="J280" s="280"/>
      <c r="K280" s="279" t="s">
        <v>3685</v>
      </c>
      <c r="L280" s="294" t="e">
        <f>VLOOKUP(A280,#REF!,3,0)</f>
        <v>#REF!</v>
      </c>
      <c r="M280" s="299">
        <f t="shared" ref="M280:M281" si="10">G280-I280</f>
        <v>0</v>
      </c>
    </row>
    <row r="281" spans="1:13">
      <c r="A281" s="281" t="s">
        <v>1362</v>
      </c>
      <c r="B281" s="270" t="s">
        <v>158</v>
      </c>
      <c r="C281" s="281" t="s">
        <v>502</v>
      </c>
      <c r="D281" s="282"/>
      <c r="E281" s="283" t="s">
        <v>3685</v>
      </c>
      <c r="F281" s="284"/>
      <c r="G281" s="283">
        <v>0</v>
      </c>
      <c r="H281" s="284"/>
      <c r="I281" s="283">
        <v>0</v>
      </c>
      <c r="J281" s="284"/>
      <c r="K281" s="283" t="s">
        <v>3685</v>
      </c>
      <c r="L281" s="294" t="e">
        <f>VLOOKUP(A281,#REF!,3,0)</f>
        <v>#REF!</v>
      </c>
      <c r="M281" s="299">
        <f t="shared" si="10"/>
        <v>0</v>
      </c>
    </row>
    <row r="282" spans="1:13">
      <c r="A282" s="285"/>
      <c r="B282" s="270" t="s">
        <v>158</v>
      </c>
      <c r="C282" s="285" t="s">
        <v>158</v>
      </c>
      <c r="D282" s="286"/>
      <c r="E282" s="286"/>
      <c r="F282" s="286"/>
      <c r="G282" s="286"/>
      <c r="H282" s="286"/>
      <c r="I282" s="286"/>
      <c r="J282" s="286"/>
      <c r="K282" s="286"/>
      <c r="L282" s="295"/>
    </row>
    <row r="283" spans="1:13">
      <c r="A283" s="277" t="s">
        <v>1367</v>
      </c>
      <c r="B283" s="270" t="s">
        <v>158</v>
      </c>
      <c r="C283" s="277" t="s">
        <v>1368</v>
      </c>
      <c r="D283" s="278"/>
      <c r="E283" s="279" t="s">
        <v>3928</v>
      </c>
      <c r="F283" s="280"/>
      <c r="G283" s="300">
        <v>14891.91</v>
      </c>
      <c r="H283" s="280"/>
      <c r="I283" s="279">
        <v>0</v>
      </c>
      <c r="J283" s="280"/>
      <c r="K283" s="279" t="s">
        <v>4188</v>
      </c>
      <c r="L283" s="294" t="e">
        <f>VLOOKUP(A283,#REF!,3,0)</f>
        <v>#REF!</v>
      </c>
      <c r="M283" s="299">
        <f t="shared" ref="M283:M296" si="11">G283-I283</f>
        <v>14891.91</v>
      </c>
    </row>
    <row r="284" spans="1:13">
      <c r="A284" s="277" t="s">
        <v>1373</v>
      </c>
      <c r="B284" s="270" t="s">
        <v>158</v>
      </c>
      <c r="C284" s="277" t="s">
        <v>1368</v>
      </c>
      <c r="D284" s="278"/>
      <c r="E284" s="279" t="s">
        <v>3928</v>
      </c>
      <c r="F284" s="280"/>
      <c r="G284" s="300">
        <v>14891.91</v>
      </c>
      <c r="H284" s="280"/>
      <c r="I284" s="279">
        <v>0</v>
      </c>
      <c r="J284" s="280"/>
      <c r="K284" s="279" t="s">
        <v>4188</v>
      </c>
      <c r="L284" s="294" t="e">
        <f>VLOOKUP(A284,#REF!,3,0)</f>
        <v>#REF!</v>
      </c>
      <c r="M284" s="299">
        <f t="shared" si="11"/>
        <v>14891.91</v>
      </c>
    </row>
    <row r="285" spans="1:13">
      <c r="A285" s="277" t="s">
        <v>1374</v>
      </c>
      <c r="B285" s="270" t="s">
        <v>158</v>
      </c>
      <c r="C285" s="277" t="s">
        <v>1368</v>
      </c>
      <c r="D285" s="278"/>
      <c r="E285" s="279" t="s">
        <v>3928</v>
      </c>
      <c r="F285" s="280"/>
      <c r="G285" s="300">
        <v>14891.91</v>
      </c>
      <c r="H285" s="280"/>
      <c r="I285" s="279">
        <v>0</v>
      </c>
      <c r="J285" s="280"/>
      <c r="K285" s="279" t="s">
        <v>4188</v>
      </c>
      <c r="L285" s="294" t="e">
        <f>VLOOKUP(A285,#REF!,3,0)</f>
        <v>#REF!</v>
      </c>
      <c r="M285" s="299">
        <f t="shared" si="11"/>
        <v>14891.91</v>
      </c>
    </row>
    <row r="286" spans="1:13">
      <c r="A286" s="277" t="s">
        <v>1375</v>
      </c>
      <c r="B286" s="270" t="s">
        <v>158</v>
      </c>
      <c r="C286" s="277" t="s">
        <v>1376</v>
      </c>
      <c r="D286" s="278"/>
      <c r="E286" s="279" t="s">
        <v>3929</v>
      </c>
      <c r="F286" s="280"/>
      <c r="G286" s="300">
        <v>13405.31</v>
      </c>
      <c r="H286" s="280"/>
      <c r="I286" s="279">
        <v>0</v>
      </c>
      <c r="J286" s="280"/>
      <c r="K286" s="279" t="s">
        <v>4189</v>
      </c>
      <c r="L286" s="294" t="e">
        <f>VLOOKUP(A286,#REF!,3,0)</f>
        <v>#REF!</v>
      </c>
      <c r="M286" s="299">
        <f t="shared" si="11"/>
        <v>13405.31</v>
      </c>
    </row>
    <row r="287" spans="1:13">
      <c r="A287" s="281" t="s">
        <v>1381</v>
      </c>
      <c r="B287" s="270" t="s">
        <v>158</v>
      </c>
      <c r="C287" s="281" t="s">
        <v>1382</v>
      </c>
      <c r="D287" s="282"/>
      <c r="E287" s="283" t="s">
        <v>3930</v>
      </c>
      <c r="F287" s="284"/>
      <c r="G287" s="283">
        <v>490</v>
      </c>
      <c r="H287" s="284"/>
      <c r="I287" s="283">
        <v>0</v>
      </c>
      <c r="J287" s="284"/>
      <c r="K287" s="283" t="s">
        <v>4190</v>
      </c>
      <c r="L287" s="294" t="e">
        <f>VLOOKUP(A287,#REF!,3,0)</f>
        <v>#REF!</v>
      </c>
      <c r="M287" s="299">
        <f t="shared" si="11"/>
        <v>490</v>
      </c>
    </row>
    <row r="288" spans="1:13">
      <c r="A288" s="281" t="s">
        <v>1386</v>
      </c>
      <c r="B288" s="270" t="s">
        <v>158</v>
      </c>
      <c r="C288" s="281" t="s">
        <v>1387</v>
      </c>
      <c r="D288" s="282"/>
      <c r="E288" s="283" t="s">
        <v>3931</v>
      </c>
      <c r="F288" s="284"/>
      <c r="G288" s="301">
        <v>7507.65</v>
      </c>
      <c r="H288" s="284"/>
      <c r="I288" s="283">
        <v>0</v>
      </c>
      <c r="J288" s="284"/>
      <c r="K288" s="283" t="s">
        <v>4191</v>
      </c>
      <c r="L288" s="294" t="e">
        <f>VLOOKUP(A288,#REF!,3,0)</f>
        <v>#REF!</v>
      </c>
      <c r="M288" s="299">
        <f t="shared" si="11"/>
        <v>7507.65</v>
      </c>
    </row>
    <row r="289" spans="1:13">
      <c r="A289" s="281" t="s">
        <v>1391</v>
      </c>
      <c r="B289" s="270" t="s">
        <v>158</v>
      </c>
      <c r="C289" s="281" t="s">
        <v>1392</v>
      </c>
      <c r="D289" s="282"/>
      <c r="E289" s="283" t="s">
        <v>3932</v>
      </c>
      <c r="F289" s="284"/>
      <c r="G289" s="283">
        <v>0</v>
      </c>
      <c r="H289" s="284"/>
      <c r="I289" s="283">
        <v>0</v>
      </c>
      <c r="J289" s="284"/>
      <c r="K289" s="283" t="s">
        <v>3932</v>
      </c>
      <c r="L289" s="294" t="e">
        <f>VLOOKUP(A289,#REF!,3,0)</f>
        <v>#REF!</v>
      </c>
      <c r="M289" s="299">
        <f t="shared" si="11"/>
        <v>0</v>
      </c>
    </row>
    <row r="290" spans="1:13">
      <c r="A290" s="281" t="s">
        <v>1396</v>
      </c>
      <c r="B290" s="270" t="s">
        <v>158</v>
      </c>
      <c r="C290" s="281" t="s">
        <v>1397</v>
      </c>
      <c r="D290" s="282"/>
      <c r="E290" s="283" t="s">
        <v>3933</v>
      </c>
      <c r="F290" s="284"/>
      <c r="G290" s="283">
        <v>422.07</v>
      </c>
      <c r="H290" s="284"/>
      <c r="I290" s="283">
        <v>0</v>
      </c>
      <c r="J290" s="284"/>
      <c r="K290" s="283" t="s">
        <v>4192</v>
      </c>
      <c r="L290" s="294" t="e">
        <f>VLOOKUP(A290,#REF!,3,0)</f>
        <v>#REF!</v>
      </c>
      <c r="M290" s="299">
        <f t="shared" si="11"/>
        <v>422.07</v>
      </c>
    </row>
    <row r="291" spans="1:13">
      <c r="A291" s="281" t="s">
        <v>1404</v>
      </c>
      <c r="B291" s="270" t="s">
        <v>158</v>
      </c>
      <c r="C291" s="281" t="s">
        <v>1405</v>
      </c>
      <c r="D291" s="282"/>
      <c r="E291" s="283" t="s">
        <v>3934</v>
      </c>
      <c r="F291" s="284"/>
      <c r="G291" s="283">
        <v>0</v>
      </c>
      <c r="H291" s="284"/>
      <c r="I291" s="283">
        <v>0</v>
      </c>
      <c r="J291" s="284"/>
      <c r="K291" s="283" t="s">
        <v>3934</v>
      </c>
      <c r="L291" s="294" t="e">
        <f>VLOOKUP(A291,#REF!,3,0)</f>
        <v>#REF!</v>
      </c>
      <c r="M291" s="299">
        <f t="shared" si="11"/>
        <v>0</v>
      </c>
    </row>
    <row r="292" spans="1:13">
      <c r="A292" s="281" t="s">
        <v>3935</v>
      </c>
      <c r="B292" s="270" t="s">
        <v>158</v>
      </c>
      <c r="C292" s="281" t="s">
        <v>3936</v>
      </c>
      <c r="D292" s="282"/>
      <c r="E292" s="283" t="s">
        <v>3937</v>
      </c>
      <c r="F292" s="284"/>
      <c r="G292" s="283">
        <v>0</v>
      </c>
      <c r="H292" s="284"/>
      <c r="I292" s="283">
        <v>0</v>
      </c>
      <c r="J292" s="284"/>
      <c r="K292" s="283" t="s">
        <v>3937</v>
      </c>
      <c r="L292" s="294" t="e">
        <f>VLOOKUP(A292,#REF!,3,0)</f>
        <v>#REF!</v>
      </c>
      <c r="M292" s="299">
        <f t="shared" si="11"/>
        <v>0</v>
      </c>
    </row>
    <row r="293" spans="1:13">
      <c r="A293" s="281" t="s">
        <v>3938</v>
      </c>
      <c r="B293" s="270" t="s">
        <v>158</v>
      </c>
      <c r="C293" s="281" t="s">
        <v>3939</v>
      </c>
      <c r="D293" s="282"/>
      <c r="E293" s="283" t="s">
        <v>3940</v>
      </c>
      <c r="F293" s="284"/>
      <c r="G293" s="283">
        <v>0</v>
      </c>
      <c r="H293" s="284"/>
      <c r="I293" s="283">
        <v>0</v>
      </c>
      <c r="J293" s="284"/>
      <c r="K293" s="283" t="s">
        <v>3940</v>
      </c>
      <c r="L293" s="294" t="e">
        <f>VLOOKUP(A293,#REF!,3,0)</f>
        <v>#REF!</v>
      </c>
      <c r="M293" s="299">
        <f t="shared" si="11"/>
        <v>0</v>
      </c>
    </row>
    <row r="294" spans="1:13">
      <c r="A294" s="281" t="s">
        <v>1407</v>
      </c>
      <c r="B294" s="270" t="s">
        <v>158</v>
      </c>
      <c r="C294" s="281" t="s">
        <v>1408</v>
      </c>
      <c r="D294" s="282"/>
      <c r="E294" s="283" t="s">
        <v>3941</v>
      </c>
      <c r="F294" s="284"/>
      <c r="G294" s="283">
        <v>0</v>
      </c>
      <c r="H294" s="284"/>
      <c r="I294" s="283">
        <v>0</v>
      </c>
      <c r="J294" s="284"/>
      <c r="K294" s="283" t="s">
        <v>3941</v>
      </c>
      <c r="L294" s="294" t="e">
        <f>VLOOKUP(A294,#REF!,3,0)</f>
        <v>#REF!</v>
      </c>
      <c r="M294" s="299">
        <f t="shared" si="11"/>
        <v>0</v>
      </c>
    </row>
    <row r="295" spans="1:13">
      <c r="A295" s="281" t="s">
        <v>1412</v>
      </c>
      <c r="B295" s="270" t="s">
        <v>158</v>
      </c>
      <c r="C295" s="281" t="s">
        <v>1413</v>
      </c>
      <c r="D295" s="282"/>
      <c r="E295" s="283" t="s">
        <v>3942</v>
      </c>
      <c r="F295" s="284"/>
      <c r="G295" s="301">
        <v>4595.09</v>
      </c>
      <c r="H295" s="284"/>
      <c r="I295" s="283">
        <v>0</v>
      </c>
      <c r="J295" s="284"/>
      <c r="K295" s="283" t="s">
        <v>4193</v>
      </c>
      <c r="L295" s="294" t="e">
        <f>VLOOKUP(A295,#REF!,3,0)</f>
        <v>#REF!</v>
      </c>
      <c r="M295" s="299">
        <f t="shared" si="11"/>
        <v>4595.09</v>
      </c>
    </row>
    <row r="296" spans="1:13">
      <c r="A296" s="281" t="s">
        <v>1417</v>
      </c>
      <c r="B296" s="270" t="s">
        <v>158</v>
      </c>
      <c r="C296" s="281" t="s">
        <v>1418</v>
      </c>
      <c r="D296" s="282"/>
      <c r="E296" s="283" t="s">
        <v>3943</v>
      </c>
      <c r="F296" s="284"/>
      <c r="G296" s="283">
        <v>390.5</v>
      </c>
      <c r="H296" s="284"/>
      <c r="I296" s="283">
        <v>0</v>
      </c>
      <c r="J296" s="284"/>
      <c r="K296" s="283" t="s">
        <v>4194</v>
      </c>
      <c r="L296" s="294" t="e">
        <f>VLOOKUP(A296,#REF!,3,0)</f>
        <v>#REF!</v>
      </c>
      <c r="M296" s="299">
        <f t="shared" si="11"/>
        <v>390.5</v>
      </c>
    </row>
    <row r="297" spans="1:13">
      <c r="A297" s="285"/>
      <c r="B297" s="270" t="s">
        <v>158</v>
      </c>
      <c r="C297" s="285" t="s">
        <v>158</v>
      </c>
      <c r="D297" s="286"/>
      <c r="E297" s="286"/>
      <c r="F297" s="286"/>
      <c r="G297" s="286"/>
      <c r="H297" s="286"/>
      <c r="I297" s="286"/>
      <c r="J297" s="286"/>
      <c r="K297" s="286"/>
      <c r="L297" s="295"/>
    </row>
    <row r="298" spans="1:13">
      <c r="A298" s="277" t="s">
        <v>1422</v>
      </c>
      <c r="B298" s="270" t="s">
        <v>158</v>
      </c>
      <c r="C298" s="277" t="s">
        <v>1423</v>
      </c>
      <c r="D298" s="278"/>
      <c r="E298" s="279" t="s">
        <v>3944</v>
      </c>
      <c r="F298" s="280"/>
      <c r="G298" s="279">
        <v>0</v>
      </c>
      <c r="H298" s="280"/>
      <c r="I298" s="279">
        <v>0</v>
      </c>
      <c r="J298" s="280"/>
      <c r="K298" s="279" t="s">
        <v>3944</v>
      </c>
      <c r="L298" s="294" t="e">
        <f>VLOOKUP(A298,#REF!,3,0)</f>
        <v>#REF!</v>
      </c>
      <c r="M298" s="299">
        <f t="shared" ref="M298:M299" si="12">G298-I298</f>
        <v>0</v>
      </c>
    </row>
    <row r="299" spans="1:13">
      <c r="A299" s="281" t="s">
        <v>1426</v>
      </c>
      <c r="B299" s="270" t="s">
        <v>158</v>
      </c>
      <c r="C299" s="281" t="s">
        <v>1423</v>
      </c>
      <c r="D299" s="282"/>
      <c r="E299" s="283" t="s">
        <v>3944</v>
      </c>
      <c r="F299" s="284"/>
      <c r="G299" s="283">
        <v>0</v>
      </c>
      <c r="H299" s="284"/>
      <c r="I299" s="283">
        <v>0</v>
      </c>
      <c r="J299" s="284"/>
      <c r="K299" s="283" t="s">
        <v>3944</v>
      </c>
      <c r="L299" s="294" t="e">
        <f>VLOOKUP(A299,#REF!,3,0)</f>
        <v>#REF!</v>
      </c>
      <c r="M299" s="299">
        <f t="shared" si="12"/>
        <v>0</v>
      </c>
    </row>
    <row r="300" spans="1:13">
      <c r="A300" s="285"/>
      <c r="B300" s="270" t="s">
        <v>158</v>
      </c>
      <c r="C300" s="285" t="s">
        <v>158</v>
      </c>
      <c r="D300" s="286"/>
      <c r="E300" s="286"/>
      <c r="F300" s="286"/>
      <c r="G300" s="286"/>
      <c r="H300" s="286"/>
      <c r="I300" s="286"/>
      <c r="J300" s="286"/>
      <c r="K300" s="286"/>
      <c r="L300" s="295"/>
    </row>
    <row r="301" spans="1:13">
      <c r="A301" s="277" t="s">
        <v>1427</v>
      </c>
      <c r="B301" s="270" t="s">
        <v>158</v>
      </c>
      <c r="C301" s="277" t="s">
        <v>1428</v>
      </c>
      <c r="D301" s="278"/>
      <c r="E301" s="279" t="s">
        <v>3459</v>
      </c>
      <c r="F301" s="280"/>
      <c r="G301" s="279">
        <v>0</v>
      </c>
      <c r="H301" s="280"/>
      <c r="I301" s="279">
        <v>0</v>
      </c>
      <c r="J301" s="280"/>
      <c r="K301" s="279" t="s">
        <v>3459</v>
      </c>
      <c r="L301" s="294" t="e">
        <f>VLOOKUP(A301,#REF!,3,0)</f>
        <v>#REF!</v>
      </c>
      <c r="M301" s="299">
        <f t="shared" ref="M301:M302" si="13">G301-I301</f>
        <v>0</v>
      </c>
    </row>
    <row r="302" spans="1:13">
      <c r="A302" s="281" t="s">
        <v>1430</v>
      </c>
      <c r="B302" s="270" t="s">
        <v>158</v>
      </c>
      <c r="C302" s="281" t="s">
        <v>1431</v>
      </c>
      <c r="D302" s="282"/>
      <c r="E302" s="283" t="s">
        <v>3459</v>
      </c>
      <c r="F302" s="284"/>
      <c r="G302" s="283">
        <v>0</v>
      </c>
      <c r="H302" s="284"/>
      <c r="I302" s="283">
        <v>0</v>
      </c>
      <c r="J302" s="284"/>
      <c r="K302" s="283" t="s">
        <v>3459</v>
      </c>
      <c r="L302" s="294" t="e">
        <f>VLOOKUP(A302,#REF!,3,0)</f>
        <v>#REF!</v>
      </c>
      <c r="M302" s="299">
        <f t="shared" si="13"/>
        <v>0</v>
      </c>
    </row>
    <row r="303" spans="1:13">
      <c r="A303" s="285"/>
      <c r="B303" s="270" t="s">
        <v>158</v>
      </c>
      <c r="C303" s="285" t="s">
        <v>158</v>
      </c>
      <c r="D303" s="286"/>
      <c r="E303" s="286"/>
      <c r="F303" s="286"/>
      <c r="G303" s="286"/>
      <c r="H303" s="286"/>
      <c r="I303" s="286"/>
      <c r="J303" s="286"/>
      <c r="K303" s="286"/>
      <c r="L303" s="295"/>
    </row>
    <row r="304" spans="1:13">
      <c r="A304" s="277" t="s">
        <v>1435</v>
      </c>
      <c r="B304" s="270" t="s">
        <v>158</v>
      </c>
      <c r="C304" s="277" t="s">
        <v>1436</v>
      </c>
      <c r="D304" s="278"/>
      <c r="E304" s="279" t="s">
        <v>3945</v>
      </c>
      <c r="F304" s="280"/>
      <c r="G304" s="300">
        <v>1486.6</v>
      </c>
      <c r="H304" s="280"/>
      <c r="I304" s="279">
        <v>0</v>
      </c>
      <c r="J304" s="280"/>
      <c r="K304" s="279" t="s">
        <v>4195</v>
      </c>
      <c r="L304" s="294" t="e">
        <f>VLOOKUP(A304,#REF!,3,0)</f>
        <v>#REF!</v>
      </c>
      <c r="M304" s="299">
        <f t="shared" ref="M304:M305" si="14">G304-I304</f>
        <v>1486.6</v>
      </c>
    </row>
    <row r="305" spans="1:13">
      <c r="A305" s="281" t="s">
        <v>1440</v>
      </c>
      <c r="B305" s="270" t="s">
        <v>158</v>
      </c>
      <c r="C305" s="281" t="s">
        <v>1441</v>
      </c>
      <c r="D305" s="282"/>
      <c r="E305" s="283" t="s">
        <v>3945</v>
      </c>
      <c r="F305" s="284"/>
      <c r="G305" s="301">
        <v>1486.6</v>
      </c>
      <c r="H305" s="284"/>
      <c r="I305" s="283">
        <v>0</v>
      </c>
      <c r="J305" s="284"/>
      <c r="K305" s="283" t="s">
        <v>4195</v>
      </c>
      <c r="L305" s="294" t="e">
        <f>VLOOKUP(A305,#REF!,3,0)</f>
        <v>#REF!</v>
      </c>
      <c r="M305" s="299">
        <f t="shared" si="14"/>
        <v>1486.6</v>
      </c>
    </row>
    <row r="306" spans="1:13">
      <c r="A306" s="285"/>
      <c r="B306" s="270" t="s">
        <v>158</v>
      </c>
      <c r="C306" s="285" t="s">
        <v>158</v>
      </c>
      <c r="D306" s="286"/>
      <c r="E306" s="286"/>
      <c r="F306" s="286"/>
      <c r="G306" s="286"/>
      <c r="H306" s="286"/>
      <c r="I306" s="286"/>
      <c r="J306" s="286"/>
      <c r="K306" s="286"/>
      <c r="L306" s="295"/>
    </row>
    <row r="307" spans="1:13">
      <c r="A307" s="277" t="s">
        <v>1442</v>
      </c>
      <c r="B307" s="270" t="s">
        <v>158</v>
      </c>
      <c r="C307" s="277" t="s">
        <v>1443</v>
      </c>
      <c r="D307" s="278"/>
      <c r="E307" s="279" t="s">
        <v>3946</v>
      </c>
      <c r="F307" s="280"/>
      <c r="G307" s="300">
        <v>1274.49</v>
      </c>
      <c r="H307" s="280"/>
      <c r="I307" s="279">
        <v>0</v>
      </c>
      <c r="J307" s="280"/>
      <c r="K307" s="279" t="s">
        <v>4196</v>
      </c>
      <c r="L307" s="294" t="e">
        <f>VLOOKUP(A307,#REF!,3,0)</f>
        <v>#REF!</v>
      </c>
      <c r="M307" s="299">
        <f t="shared" ref="M307:M312" si="15">G307-I307</f>
        <v>1274.49</v>
      </c>
    </row>
    <row r="308" spans="1:13">
      <c r="A308" s="277" t="s">
        <v>1447</v>
      </c>
      <c r="B308" s="270" t="s">
        <v>158</v>
      </c>
      <c r="C308" s="277" t="s">
        <v>1443</v>
      </c>
      <c r="D308" s="278"/>
      <c r="E308" s="279" t="s">
        <v>3946</v>
      </c>
      <c r="F308" s="280"/>
      <c r="G308" s="300">
        <v>1274.49</v>
      </c>
      <c r="H308" s="280"/>
      <c r="I308" s="279">
        <v>0</v>
      </c>
      <c r="J308" s="280"/>
      <c r="K308" s="279" t="s">
        <v>4196</v>
      </c>
      <c r="L308" s="294" t="e">
        <f>VLOOKUP(A308,#REF!,3,0)</f>
        <v>#REF!</v>
      </c>
      <c r="M308" s="299">
        <f t="shared" si="15"/>
        <v>1274.49</v>
      </c>
    </row>
    <row r="309" spans="1:13">
      <c r="A309" s="277" t="s">
        <v>1448</v>
      </c>
      <c r="B309" s="270" t="s">
        <v>158</v>
      </c>
      <c r="C309" s="277" t="s">
        <v>1443</v>
      </c>
      <c r="D309" s="278"/>
      <c r="E309" s="279" t="s">
        <v>3946</v>
      </c>
      <c r="F309" s="280"/>
      <c r="G309" s="300">
        <v>1274.49</v>
      </c>
      <c r="H309" s="280"/>
      <c r="I309" s="279">
        <v>0</v>
      </c>
      <c r="J309" s="280"/>
      <c r="K309" s="279" t="s">
        <v>4196</v>
      </c>
      <c r="L309" s="294" t="e">
        <f>VLOOKUP(A309,#REF!,3,0)</f>
        <v>#REF!</v>
      </c>
      <c r="M309" s="299">
        <f t="shared" si="15"/>
        <v>1274.49</v>
      </c>
    </row>
    <row r="310" spans="1:13">
      <c r="A310" s="277" t="s">
        <v>1449</v>
      </c>
      <c r="B310" s="270" t="s">
        <v>158</v>
      </c>
      <c r="C310" s="277" t="s">
        <v>1450</v>
      </c>
      <c r="D310" s="278"/>
      <c r="E310" s="279" t="s">
        <v>3947</v>
      </c>
      <c r="F310" s="280"/>
      <c r="G310" s="279">
        <v>0</v>
      </c>
      <c r="H310" s="280"/>
      <c r="I310" s="279">
        <v>0</v>
      </c>
      <c r="J310" s="280"/>
      <c r="K310" s="279" t="s">
        <v>3947</v>
      </c>
      <c r="L310" s="294" t="e">
        <f>VLOOKUP(A310,#REF!,3,0)</f>
        <v>#REF!</v>
      </c>
      <c r="M310" s="299">
        <f t="shared" si="15"/>
        <v>0</v>
      </c>
    </row>
    <row r="311" spans="1:13">
      <c r="A311" s="281" t="s">
        <v>1452</v>
      </c>
      <c r="B311" s="270" t="s">
        <v>158</v>
      </c>
      <c r="C311" s="281" t="s">
        <v>1453</v>
      </c>
      <c r="D311" s="282"/>
      <c r="E311" s="283" t="s">
        <v>3948</v>
      </c>
      <c r="F311" s="284"/>
      <c r="G311" s="283">
        <v>0</v>
      </c>
      <c r="H311" s="284"/>
      <c r="I311" s="283">
        <v>0</v>
      </c>
      <c r="J311" s="284"/>
      <c r="K311" s="283" t="s">
        <v>3948</v>
      </c>
      <c r="L311" s="294" t="e">
        <f>VLOOKUP(A311,#REF!,3,0)</f>
        <v>#REF!</v>
      </c>
      <c r="M311" s="299">
        <f t="shared" si="15"/>
        <v>0</v>
      </c>
    </row>
    <row r="312" spans="1:13">
      <c r="A312" s="281" t="s">
        <v>2804</v>
      </c>
      <c r="B312" s="270" t="s">
        <v>158</v>
      </c>
      <c r="C312" s="281" t="s">
        <v>2805</v>
      </c>
      <c r="D312" s="282"/>
      <c r="E312" s="283" t="s">
        <v>3462</v>
      </c>
      <c r="F312" s="284"/>
      <c r="G312" s="283">
        <v>0</v>
      </c>
      <c r="H312" s="284"/>
      <c r="I312" s="283">
        <v>0</v>
      </c>
      <c r="J312" s="284"/>
      <c r="K312" s="283" t="s">
        <v>3462</v>
      </c>
      <c r="L312" s="294" t="e">
        <f>VLOOKUP(A312,#REF!,3,0)</f>
        <v>#REF!</v>
      </c>
      <c r="M312" s="299">
        <f t="shared" si="15"/>
        <v>0</v>
      </c>
    </row>
    <row r="313" spans="1:13">
      <c r="A313" s="285"/>
      <c r="B313" s="270" t="s">
        <v>158</v>
      </c>
      <c r="C313" s="285" t="s">
        <v>158</v>
      </c>
      <c r="D313" s="286"/>
      <c r="E313" s="286"/>
      <c r="F313" s="286"/>
      <c r="G313" s="286"/>
      <c r="H313" s="286"/>
      <c r="I313" s="286"/>
      <c r="J313" s="286"/>
      <c r="K313" s="286"/>
      <c r="L313" s="295"/>
    </row>
    <row r="314" spans="1:13">
      <c r="A314" s="277" t="s">
        <v>1454</v>
      </c>
      <c r="B314" s="270" t="s">
        <v>158</v>
      </c>
      <c r="C314" s="277" t="s">
        <v>1455</v>
      </c>
      <c r="D314" s="278"/>
      <c r="E314" s="279" t="s">
        <v>3949</v>
      </c>
      <c r="F314" s="280"/>
      <c r="G314" s="300">
        <v>1274.49</v>
      </c>
      <c r="H314" s="280"/>
      <c r="I314" s="279">
        <v>0</v>
      </c>
      <c r="J314" s="280"/>
      <c r="K314" s="279" t="s">
        <v>4197</v>
      </c>
      <c r="L314" s="294" t="e">
        <f>VLOOKUP(A314,#REF!,3,0)</f>
        <v>#REF!</v>
      </c>
      <c r="M314" s="299">
        <f t="shared" ref="M314:M315" si="16">G314-I314</f>
        <v>1274.49</v>
      </c>
    </row>
    <row r="315" spans="1:13">
      <c r="A315" s="281" t="s">
        <v>1459</v>
      </c>
      <c r="B315" s="270" t="s">
        <v>158</v>
      </c>
      <c r="C315" s="281" t="s">
        <v>1460</v>
      </c>
      <c r="D315" s="282"/>
      <c r="E315" s="283" t="s">
        <v>3949</v>
      </c>
      <c r="F315" s="284"/>
      <c r="G315" s="301">
        <v>1274.49</v>
      </c>
      <c r="H315" s="284"/>
      <c r="I315" s="283">
        <v>0</v>
      </c>
      <c r="J315" s="284"/>
      <c r="K315" s="283" t="s">
        <v>4197</v>
      </c>
      <c r="L315" s="294" t="e">
        <f>VLOOKUP(A315,#REF!,3,0)</f>
        <v>#REF!</v>
      </c>
      <c r="M315" s="299">
        <f t="shared" si="16"/>
        <v>1274.49</v>
      </c>
    </row>
    <row r="316" spans="1:13">
      <c r="A316" s="285"/>
      <c r="B316" s="270" t="s">
        <v>158</v>
      </c>
      <c r="C316" s="285" t="s">
        <v>158</v>
      </c>
      <c r="D316" s="286"/>
      <c r="E316" s="286"/>
      <c r="F316" s="286"/>
      <c r="G316" s="286"/>
      <c r="H316" s="286"/>
      <c r="I316" s="286"/>
      <c r="J316" s="286"/>
      <c r="K316" s="286"/>
      <c r="L316" s="295"/>
    </row>
    <row r="317" spans="1:13">
      <c r="A317" s="277" t="s">
        <v>1468</v>
      </c>
      <c r="B317" s="270" t="s">
        <v>158</v>
      </c>
      <c r="C317" s="277" t="s">
        <v>1469</v>
      </c>
      <c r="D317" s="278"/>
      <c r="E317" s="279" t="s">
        <v>3701</v>
      </c>
      <c r="F317" s="280"/>
      <c r="G317" s="279">
        <v>0</v>
      </c>
      <c r="H317" s="280"/>
      <c r="I317" s="279">
        <v>0</v>
      </c>
      <c r="J317" s="280"/>
      <c r="K317" s="279" t="s">
        <v>3701</v>
      </c>
      <c r="L317" s="294" t="e">
        <f>VLOOKUP(A317,#REF!,3,0)</f>
        <v>#REF!</v>
      </c>
      <c r="M317" s="299">
        <f t="shared" ref="M317:M322" si="17">G317-I317</f>
        <v>0</v>
      </c>
    </row>
    <row r="318" spans="1:13">
      <c r="A318" s="277" t="s">
        <v>1473</v>
      </c>
      <c r="B318" s="270" t="s">
        <v>158</v>
      </c>
      <c r="C318" s="277" t="s">
        <v>1469</v>
      </c>
      <c r="D318" s="278"/>
      <c r="E318" s="279" t="s">
        <v>3701</v>
      </c>
      <c r="F318" s="280"/>
      <c r="G318" s="279">
        <v>0</v>
      </c>
      <c r="H318" s="280"/>
      <c r="I318" s="279">
        <v>0</v>
      </c>
      <c r="J318" s="280"/>
      <c r="K318" s="279" t="s">
        <v>3701</v>
      </c>
      <c r="L318" s="294" t="e">
        <f>VLOOKUP(A318,#REF!,3,0)</f>
        <v>#REF!</v>
      </c>
      <c r="M318" s="299">
        <f t="shared" si="17"/>
        <v>0</v>
      </c>
    </row>
    <row r="319" spans="1:13">
      <c r="A319" s="277" t="s">
        <v>1474</v>
      </c>
      <c r="B319" s="270" t="s">
        <v>158</v>
      </c>
      <c r="C319" s="277" t="s">
        <v>1469</v>
      </c>
      <c r="D319" s="278"/>
      <c r="E319" s="279" t="s">
        <v>3701</v>
      </c>
      <c r="F319" s="280"/>
      <c r="G319" s="279">
        <v>0</v>
      </c>
      <c r="H319" s="280"/>
      <c r="I319" s="279">
        <v>0</v>
      </c>
      <c r="J319" s="280"/>
      <c r="K319" s="279" t="s">
        <v>3701</v>
      </c>
      <c r="L319" s="294" t="e">
        <f>VLOOKUP(A319,#REF!,3,0)</f>
        <v>#REF!</v>
      </c>
      <c r="M319" s="299">
        <f t="shared" si="17"/>
        <v>0</v>
      </c>
    </row>
    <row r="320" spans="1:13">
      <c r="A320" s="277" t="s">
        <v>1480</v>
      </c>
      <c r="B320" s="270" t="s">
        <v>158</v>
      </c>
      <c r="C320" s="277" t="s">
        <v>1481</v>
      </c>
      <c r="D320" s="278"/>
      <c r="E320" s="279" t="s">
        <v>3701</v>
      </c>
      <c r="F320" s="280"/>
      <c r="G320" s="279">
        <v>0</v>
      </c>
      <c r="H320" s="280"/>
      <c r="I320" s="279">
        <v>0</v>
      </c>
      <c r="J320" s="280"/>
      <c r="K320" s="279" t="s">
        <v>3701</v>
      </c>
      <c r="L320" s="294" t="e">
        <f>VLOOKUP(A320,#REF!,3,0)</f>
        <v>#REF!</v>
      </c>
      <c r="M320" s="299">
        <f t="shared" si="17"/>
        <v>0</v>
      </c>
    </row>
    <row r="321" spans="1:13">
      <c r="A321" s="281" t="s">
        <v>3465</v>
      </c>
      <c r="B321" s="270" t="s">
        <v>158</v>
      </c>
      <c r="C321" s="281" t="s">
        <v>1605</v>
      </c>
      <c r="D321" s="282"/>
      <c r="E321" s="283" t="s">
        <v>3466</v>
      </c>
      <c r="F321" s="284"/>
      <c r="G321" s="283">
        <v>0</v>
      </c>
      <c r="H321" s="284"/>
      <c r="I321" s="283">
        <v>0</v>
      </c>
      <c r="J321" s="284"/>
      <c r="K321" s="283" t="s">
        <v>3466</v>
      </c>
      <c r="L321" s="294" t="e">
        <f>VLOOKUP(A321,#REF!,3,0)</f>
        <v>#REF!</v>
      </c>
      <c r="M321" s="299">
        <f t="shared" si="17"/>
        <v>0</v>
      </c>
    </row>
    <row r="322" spans="1:13">
      <c r="A322" s="281" t="s">
        <v>1490</v>
      </c>
      <c r="B322" s="270" t="s">
        <v>158</v>
      </c>
      <c r="C322" s="281" t="s">
        <v>1491</v>
      </c>
      <c r="D322" s="282"/>
      <c r="E322" s="283" t="s">
        <v>3702</v>
      </c>
      <c r="F322" s="284"/>
      <c r="G322" s="283">
        <v>0</v>
      </c>
      <c r="H322" s="284"/>
      <c r="I322" s="283">
        <v>0</v>
      </c>
      <c r="J322" s="284"/>
      <c r="K322" s="283" t="s">
        <v>3702</v>
      </c>
      <c r="L322" s="294" t="e">
        <f>VLOOKUP(A322,#REF!,3,0)</f>
        <v>#REF!</v>
      </c>
      <c r="M322" s="299">
        <f t="shared" si="17"/>
        <v>0</v>
      </c>
    </row>
    <row r="323" spans="1:13">
      <c r="A323" s="285"/>
      <c r="B323" s="270" t="s">
        <v>158</v>
      </c>
      <c r="C323" s="285" t="s">
        <v>158</v>
      </c>
      <c r="D323" s="286"/>
      <c r="E323" s="286"/>
      <c r="F323" s="286"/>
      <c r="G323" s="286"/>
      <c r="H323" s="286"/>
      <c r="I323" s="286"/>
      <c r="J323" s="286"/>
      <c r="K323" s="286"/>
      <c r="L323" s="295"/>
    </row>
    <row r="324" spans="1:13">
      <c r="A324" s="277" t="s">
        <v>1519</v>
      </c>
      <c r="B324" s="270" t="s">
        <v>158</v>
      </c>
      <c r="C324" s="277" t="s">
        <v>1520</v>
      </c>
      <c r="D324" s="278"/>
      <c r="E324" s="279" t="s">
        <v>3703</v>
      </c>
      <c r="F324" s="280"/>
      <c r="G324" s="300">
        <v>1079.9000000000001</v>
      </c>
      <c r="H324" s="280"/>
      <c r="I324" s="279">
        <v>0</v>
      </c>
      <c r="J324" s="280"/>
      <c r="K324" s="279" t="s">
        <v>4198</v>
      </c>
      <c r="L324" s="294" t="e">
        <f>VLOOKUP(A324,#REF!,3,0)</f>
        <v>#REF!</v>
      </c>
      <c r="M324" s="299">
        <f t="shared" ref="M324:M329" si="18">G324-I324</f>
        <v>1079.9000000000001</v>
      </c>
    </row>
    <row r="325" spans="1:13">
      <c r="A325" s="277" t="s">
        <v>1524</v>
      </c>
      <c r="B325" s="270" t="s">
        <v>158</v>
      </c>
      <c r="C325" s="277" t="s">
        <v>1525</v>
      </c>
      <c r="D325" s="278"/>
      <c r="E325" s="279" t="s">
        <v>3703</v>
      </c>
      <c r="F325" s="280"/>
      <c r="G325" s="300">
        <v>1079.9000000000001</v>
      </c>
      <c r="H325" s="280"/>
      <c r="I325" s="279">
        <v>0</v>
      </c>
      <c r="J325" s="280"/>
      <c r="K325" s="279" t="s">
        <v>4198</v>
      </c>
      <c r="L325" s="294" t="e">
        <f>VLOOKUP(A325,#REF!,3,0)</f>
        <v>#REF!</v>
      </c>
      <c r="M325" s="299">
        <f t="shared" si="18"/>
        <v>1079.9000000000001</v>
      </c>
    </row>
    <row r="326" spans="1:13">
      <c r="A326" s="277" t="s">
        <v>1526</v>
      </c>
      <c r="B326" s="270" t="s">
        <v>158</v>
      </c>
      <c r="C326" s="277" t="s">
        <v>1525</v>
      </c>
      <c r="D326" s="278"/>
      <c r="E326" s="279" t="s">
        <v>3703</v>
      </c>
      <c r="F326" s="280"/>
      <c r="G326" s="300">
        <v>1079.9000000000001</v>
      </c>
      <c r="H326" s="280"/>
      <c r="I326" s="279">
        <v>0</v>
      </c>
      <c r="J326" s="280"/>
      <c r="K326" s="279" t="s">
        <v>4198</v>
      </c>
      <c r="L326" s="294" t="e">
        <f>VLOOKUP(A326,#REF!,3,0)</f>
        <v>#REF!</v>
      </c>
      <c r="M326" s="299">
        <f t="shared" si="18"/>
        <v>1079.9000000000001</v>
      </c>
    </row>
    <row r="327" spans="1:13">
      <c r="A327" s="277" t="s">
        <v>1527</v>
      </c>
      <c r="B327" s="270" t="s">
        <v>158</v>
      </c>
      <c r="C327" s="277" t="s">
        <v>1528</v>
      </c>
      <c r="D327" s="278"/>
      <c r="E327" s="279" t="s">
        <v>3703</v>
      </c>
      <c r="F327" s="280"/>
      <c r="G327" s="300">
        <v>1079.9000000000001</v>
      </c>
      <c r="H327" s="280"/>
      <c r="I327" s="279">
        <v>0</v>
      </c>
      <c r="J327" s="280"/>
      <c r="K327" s="279" t="s">
        <v>4198</v>
      </c>
      <c r="L327" s="294" t="e">
        <f>VLOOKUP(A327,#REF!,3,0)</f>
        <v>#REF!</v>
      </c>
      <c r="M327" s="299">
        <f t="shared" si="18"/>
        <v>1079.9000000000001</v>
      </c>
    </row>
    <row r="328" spans="1:13">
      <c r="A328" s="281" t="s">
        <v>1532</v>
      </c>
      <c r="B328" s="270" t="s">
        <v>158</v>
      </c>
      <c r="C328" s="281" t="s">
        <v>1533</v>
      </c>
      <c r="D328" s="282"/>
      <c r="E328" s="283" t="s">
        <v>3704</v>
      </c>
      <c r="F328" s="284"/>
      <c r="G328" s="301">
        <v>1079.9000000000001</v>
      </c>
      <c r="H328" s="284"/>
      <c r="I328" s="283">
        <v>0</v>
      </c>
      <c r="J328" s="284"/>
      <c r="K328" s="283" t="s">
        <v>4199</v>
      </c>
      <c r="L328" s="294" t="e">
        <f>VLOOKUP(A328,#REF!,3,0)</f>
        <v>#REF!</v>
      </c>
      <c r="M328" s="299">
        <f t="shared" si="18"/>
        <v>1079.9000000000001</v>
      </c>
    </row>
    <row r="329" spans="1:13">
      <c r="A329" s="281" t="s">
        <v>1535</v>
      </c>
      <c r="B329" s="270" t="s">
        <v>158</v>
      </c>
      <c r="C329" s="281" t="s">
        <v>1536</v>
      </c>
      <c r="D329" s="282"/>
      <c r="E329" s="283" t="s">
        <v>3470</v>
      </c>
      <c r="F329" s="284"/>
      <c r="G329" s="283">
        <v>0</v>
      </c>
      <c r="H329" s="284"/>
      <c r="I329" s="283">
        <v>0</v>
      </c>
      <c r="J329" s="284"/>
      <c r="K329" s="283" t="s">
        <v>3470</v>
      </c>
      <c r="L329" s="294" t="s">
        <v>156</v>
      </c>
      <c r="M329" s="299">
        <f t="shared" si="18"/>
        <v>0</v>
      </c>
    </row>
    <row r="330" spans="1:13">
      <c r="A330" s="285"/>
      <c r="B330" s="270" t="s">
        <v>158</v>
      </c>
      <c r="C330" s="285" t="s">
        <v>158</v>
      </c>
      <c r="D330" s="286"/>
      <c r="E330" s="286"/>
      <c r="F330" s="286"/>
      <c r="G330" s="286"/>
      <c r="H330" s="286"/>
      <c r="I330" s="286"/>
      <c r="J330" s="286"/>
      <c r="K330" s="286"/>
      <c r="L330" s="295"/>
    </row>
    <row r="331" spans="1:13">
      <c r="A331" s="277" t="s">
        <v>1542</v>
      </c>
      <c r="B331" s="270" t="s">
        <v>158</v>
      </c>
      <c r="C331" s="277" t="s">
        <v>1543</v>
      </c>
      <c r="D331" s="278"/>
      <c r="E331" s="279" t="s">
        <v>3950</v>
      </c>
      <c r="F331" s="280"/>
      <c r="G331" s="300">
        <v>2553.4</v>
      </c>
      <c r="H331" s="280"/>
      <c r="I331" s="279">
        <v>0</v>
      </c>
      <c r="J331" s="280"/>
      <c r="K331" s="279" t="s">
        <v>4200</v>
      </c>
      <c r="L331" s="294" t="e">
        <f>VLOOKUP(A331,#REF!,3,0)</f>
        <v>#REF!</v>
      </c>
      <c r="M331" s="299">
        <f t="shared" ref="M331:M336" si="19">G331-I331</f>
        <v>2553.4</v>
      </c>
    </row>
    <row r="332" spans="1:13">
      <c r="A332" s="277" t="s">
        <v>1547</v>
      </c>
      <c r="B332" s="270" t="s">
        <v>158</v>
      </c>
      <c r="C332" s="277" t="s">
        <v>1543</v>
      </c>
      <c r="D332" s="278"/>
      <c r="E332" s="279" t="s">
        <v>3950</v>
      </c>
      <c r="F332" s="280"/>
      <c r="G332" s="300">
        <v>2553.4</v>
      </c>
      <c r="H332" s="280"/>
      <c r="I332" s="279">
        <v>0</v>
      </c>
      <c r="J332" s="280"/>
      <c r="K332" s="279" t="s">
        <v>4200</v>
      </c>
      <c r="L332" s="294" t="e">
        <f>VLOOKUP(A332,#REF!,3,0)</f>
        <v>#REF!</v>
      </c>
      <c r="M332" s="299">
        <f t="shared" si="19"/>
        <v>2553.4</v>
      </c>
    </row>
    <row r="333" spans="1:13">
      <c r="A333" s="277" t="s">
        <v>1548</v>
      </c>
      <c r="B333" s="270" t="s">
        <v>158</v>
      </c>
      <c r="C333" s="277" t="s">
        <v>1543</v>
      </c>
      <c r="D333" s="278"/>
      <c r="E333" s="279" t="s">
        <v>3950</v>
      </c>
      <c r="F333" s="280"/>
      <c r="G333" s="300">
        <v>2553.4</v>
      </c>
      <c r="H333" s="280"/>
      <c r="I333" s="279">
        <v>0</v>
      </c>
      <c r="J333" s="280"/>
      <c r="K333" s="279" t="s">
        <v>4200</v>
      </c>
      <c r="L333" s="294" t="e">
        <f>VLOOKUP(A333,#REF!,3,0)</f>
        <v>#REF!</v>
      </c>
      <c r="M333" s="299">
        <f t="shared" si="19"/>
        <v>2553.4</v>
      </c>
    </row>
    <row r="334" spans="1:13">
      <c r="A334" s="277" t="s">
        <v>1549</v>
      </c>
      <c r="B334" s="270" t="s">
        <v>158</v>
      </c>
      <c r="C334" s="277" t="s">
        <v>1550</v>
      </c>
      <c r="D334" s="278"/>
      <c r="E334" s="279" t="s">
        <v>3951</v>
      </c>
      <c r="F334" s="280"/>
      <c r="G334" s="300">
        <v>2200</v>
      </c>
      <c r="H334" s="280"/>
      <c r="I334" s="279">
        <v>0</v>
      </c>
      <c r="J334" s="280"/>
      <c r="K334" s="279" t="s">
        <v>4201</v>
      </c>
      <c r="L334" s="294" t="e">
        <f>VLOOKUP(A334,#REF!,3,0)</f>
        <v>#REF!</v>
      </c>
      <c r="M334" s="299">
        <f t="shared" si="19"/>
        <v>2200</v>
      </c>
    </row>
    <row r="335" spans="1:13">
      <c r="A335" s="281" t="s">
        <v>1553</v>
      </c>
      <c r="B335" s="270" t="s">
        <v>158</v>
      </c>
      <c r="C335" s="281" t="s">
        <v>1554</v>
      </c>
      <c r="D335" s="282"/>
      <c r="E335" s="283" t="s">
        <v>3952</v>
      </c>
      <c r="F335" s="284"/>
      <c r="G335" s="301">
        <v>2200</v>
      </c>
      <c r="H335" s="284"/>
      <c r="I335" s="283">
        <v>0</v>
      </c>
      <c r="J335" s="284"/>
      <c r="K335" s="283" t="s">
        <v>4202</v>
      </c>
      <c r="L335" s="294" t="e">
        <f>VLOOKUP(A335,#REF!,3,0)</f>
        <v>#REF!</v>
      </c>
      <c r="M335" s="299">
        <f t="shared" si="19"/>
        <v>2200</v>
      </c>
    </row>
    <row r="336" spans="1:13">
      <c r="A336" s="281" t="s">
        <v>3708</v>
      </c>
      <c r="B336" s="270" t="s">
        <v>158</v>
      </c>
      <c r="C336" s="281" t="s">
        <v>3709</v>
      </c>
      <c r="D336" s="282"/>
      <c r="E336" s="283" t="s">
        <v>3710</v>
      </c>
      <c r="F336" s="284"/>
      <c r="G336" s="283">
        <v>0</v>
      </c>
      <c r="H336" s="284"/>
      <c r="I336" s="283">
        <v>0</v>
      </c>
      <c r="J336" s="284"/>
      <c r="K336" s="283" t="s">
        <v>3710</v>
      </c>
      <c r="L336" s="294" t="e">
        <f>VLOOKUP(A336,#REF!,3,0)</f>
        <v>#REF!</v>
      </c>
      <c r="M336" s="299">
        <f t="shared" si="19"/>
        <v>0</v>
      </c>
    </row>
    <row r="337" spans="1:13">
      <c r="A337" s="285"/>
      <c r="B337" s="270" t="s">
        <v>158</v>
      </c>
      <c r="C337" s="285" t="s">
        <v>158</v>
      </c>
      <c r="D337" s="286"/>
      <c r="E337" s="286"/>
      <c r="F337" s="286"/>
      <c r="G337" s="286"/>
      <c r="H337" s="286"/>
      <c r="I337" s="286"/>
      <c r="J337" s="286"/>
      <c r="K337" s="286"/>
      <c r="L337" s="295"/>
    </row>
    <row r="338" spans="1:13">
      <c r="A338" s="277" t="s">
        <v>1555</v>
      </c>
      <c r="B338" s="270" t="s">
        <v>158</v>
      </c>
      <c r="C338" s="277" t="s">
        <v>1556</v>
      </c>
      <c r="D338" s="278"/>
      <c r="E338" s="279" t="s">
        <v>3953</v>
      </c>
      <c r="F338" s="280"/>
      <c r="G338" s="279">
        <v>353.4</v>
      </c>
      <c r="H338" s="280"/>
      <c r="I338" s="279">
        <v>0</v>
      </c>
      <c r="J338" s="280"/>
      <c r="K338" s="279" t="s">
        <v>4203</v>
      </c>
      <c r="L338" s="294" t="e">
        <f>VLOOKUP(A338,#REF!,3,0)</f>
        <v>#REF!</v>
      </c>
      <c r="M338" s="299">
        <f t="shared" ref="M338:M340" si="20">G338-I338</f>
        <v>353.4</v>
      </c>
    </row>
    <row r="339" spans="1:13">
      <c r="A339" s="281" t="s">
        <v>3954</v>
      </c>
      <c r="B339" s="270" t="s">
        <v>158</v>
      </c>
      <c r="C339" s="281" t="s">
        <v>4204</v>
      </c>
      <c r="D339" s="282"/>
      <c r="E339" s="283" t="s">
        <v>3956</v>
      </c>
      <c r="F339" s="284"/>
      <c r="G339" s="283">
        <v>353.4</v>
      </c>
      <c r="H339" s="284"/>
      <c r="I339" s="283">
        <v>0</v>
      </c>
      <c r="J339" s="284"/>
      <c r="K339" s="283" t="s">
        <v>4205</v>
      </c>
      <c r="L339" s="294" t="e">
        <f>VLOOKUP(A339,#REF!,3,0)</f>
        <v>#REF!</v>
      </c>
      <c r="M339" s="299">
        <f t="shared" si="20"/>
        <v>353.4</v>
      </c>
    </row>
    <row r="340" spans="1:13">
      <c r="A340" s="281" t="s">
        <v>1558</v>
      </c>
      <c r="B340" s="270" t="s">
        <v>158</v>
      </c>
      <c r="C340" s="281" t="s">
        <v>1559</v>
      </c>
      <c r="D340" s="282"/>
      <c r="E340" s="283" t="s">
        <v>3711</v>
      </c>
      <c r="F340" s="284"/>
      <c r="G340" s="283">
        <v>0</v>
      </c>
      <c r="H340" s="284"/>
      <c r="I340" s="283">
        <v>0</v>
      </c>
      <c r="J340" s="284"/>
      <c r="K340" s="283" t="s">
        <v>3711</v>
      </c>
      <c r="L340" s="294" t="e">
        <f>VLOOKUP(A340,#REF!,3,0)</f>
        <v>#REF!</v>
      </c>
      <c r="M340" s="299">
        <f t="shared" si="20"/>
        <v>0</v>
      </c>
    </row>
    <row r="341" spans="1:13">
      <c r="A341" s="285"/>
      <c r="B341" s="270" t="s">
        <v>158</v>
      </c>
      <c r="C341" s="285" t="s">
        <v>158</v>
      </c>
      <c r="D341" s="286"/>
      <c r="E341" s="286"/>
      <c r="F341" s="286"/>
      <c r="G341" s="286"/>
      <c r="H341" s="286"/>
      <c r="I341" s="286"/>
      <c r="J341" s="286"/>
      <c r="K341" s="286"/>
      <c r="L341" s="295"/>
    </row>
    <row r="342" spans="1:13">
      <c r="A342" s="277" t="s">
        <v>1560</v>
      </c>
      <c r="B342" s="270" t="s">
        <v>158</v>
      </c>
      <c r="C342" s="277" t="s">
        <v>3474</v>
      </c>
      <c r="D342" s="278"/>
      <c r="E342" s="279" t="s">
        <v>3957</v>
      </c>
      <c r="F342" s="280"/>
      <c r="G342" s="279">
        <v>240</v>
      </c>
      <c r="H342" s="280"/>
      <c r="I342" s="279">
        <v>0</v>
      </c>
      <c r="J342" s="280"/>
      <c r="K342" s="279" t="s">
        <v>4206</v>
      </c>
      <c r="L342" s="294" t="e">
        <f>VLOOKUP(A342,#REF!,3,0)</f>
        <v>#REF!</v>
      </c>
      <c r="M342" s="299">
        <f t="shared" ref="M342:M356" si="21">G342-I342</f>
        <v>240</v>
      </c>
    </row>
    <row r="343" spans="1:13">
      <c r="A343" s="277" t="s">
        <v>1566</v>
      </c>
      <c r="B343" s="270" t="s">
        <v>158</v>
      </c>
      <c r="C343" s="277" t="s">
        <v>3474</v>
      </c>
      <c r="D343" s="278"/>
      <c r="E343" s="279" t="s">
        <v>3957</v>
      </c>
      <c r="F343" s="280"/>
      <c r="G343" s="279">
        <v>240</v>
      </c>
      <c r="H343" s="280"/>
      <c r="I343" s="279">
        <v>0</v>
      </c>
      <c r="J343" s="280"/>
      <c r="K343" s="279" t="s">
        <v>4206</v>
      </c>
      <c r="L343" s="294" t="e">
        <f>VLOOKUP(A343,#REF!,3,0)</f>
        <v>#REF!</v>
      </c>
      <c r="M343" s="299">
        <f t="shared" si="21"/>
        <v>240</v>
      </c>
    </row>
    <row r="344" spans="1:13">
      <c r="A344" s="277" t="s">
        <v>1567</v>
      </c>
      <c r="B344" s="270" t="s">
        <v>158</v>
      </c>
      <c r="C344" s="277" t="s">
        <v>3474</v>
      </c>
      <c r="D344" s="278"/>
      <c r="E344" s="279" t="s">
        <v>3958</v>
      </c>
      <c r="F344" s="280"/>
      <c r="G344" s="279">
        <v>223.71</v>
      </c>
      <c r="H344" s="280"/>
      <c r="I344" s="279">
        <v>0</v>
      </c>
      <c r="J344" s="280"/>
      <c r="K344" s="279" t="s">
        <v>4207</v>
      </c>
      <c r="L344" s="294" t="e">
        <f>VLOOKUP(A344,#REF!,3,0)</f>
        <v>#REF!</v>
      </c>
      <c r="M344" s="299">
        <f t="shared" si="21"/>
        <v>223.71</v>
      </c>
    </row>
    <row r="345" spans="1:13">
      <c r="A345" s="277" t="s">
        <v>1571</v>
      </c>
      <c r="B345" s="270" t="s">
        <v>158</v>
      </c>
      <c r="C345" s="277" t="s">
        <v>3474</v>
      </c>
      <c r="D345" s="278"/>
      <c r="E345" s="279" t="s">
        <v>3958</v>
      </c>
      <c r="F345" s="280"/>
      <c r="G345" s="279">
        <v>223.71</v>
      </c>
      <c r="H345" s="280"/>
      <c r="I345" s="279">
        <v>0</v>
      </c>
      <c r="J345" s="280"/>
      <c r="K345" s="279" t="s">
        <v>4207</v>
      </c>
      <c r="L345" s="294" t="e">
        <f>VLOOKUP(A345,#REF!,3,0)</f>
        <v>#REF!</v>
      </c>
      <c r="M345" s="299">
        <f t="shared" si="21"/>
        <v>223.71</v>
      </c>
    </row>
    <row r="346" spans="1:13">
      <c r="A346" s="281" t="s">
        <v>1586</v>
      </c>
      <c r="B346" s="270" t="s">
        <v>158</v>
      </c>
      <c r="C346" s="281" t="s">
        <v>1587</v>
      </c>
      <c r="D346" s="282"/>
      <c r="E346" s="283" t="s">
        <v>3477</v>
      </c>
      <c r="F346" s="284"/>
      <c r="G346" s="283">
        <v>0</v>
      </c>
      <c r="H346" s="284"/>
      <c r="I346" s="283">
        <v>0</v>
      </c>
      <c r="J346" s="284"/>
      <c r="K346" s="283" t="s">
        <v>3477</v>
      </c>
      <c r="L346" s="294" t="e">
        <f>VLOOKUP(A346,#REF!,3,0)</f>
        <v>#REF!</v>
      </c>
      <c r="M346" s="299">
        <f t="shared" si="21"/>
        <v>0</v>
      </c>
    </row>
    <row r="347" spans="1:13">
      <c r="A347" s="281" t="s">
        <v>1599</v>
      </c>
      <c r="B347" s="270" t="s">
        <v>158</v>
      </c>
      <c r="C347" s="281" t="s">
        <v>1600</v>
      </c>
      <c r="D347" s="282"/>
      <c r="E347" s="283" t="s">
        <v>3714</v>
      </c>
      <c r="F347" s="284"/>
      <c r="G347" s="283">
        <v>0</v>
      </c>
      <c r="H347" s="284"/>
      <c r="I347" s="283">
        <v>0</v>
      </c>
      <c r="J347" s="284"/>
      <c r="K347" s="283" t="s">
        <v>3714</v>
      </c>
      <c r="L347" s="294" t="e">
        <f>VLOOKUP(A347,#REF!,3,0)</f>
        <v>#REF!</v>
      </c>
      <c r="M347" s="299">
        <f t="shared" si="21"/>
        <v>0</v>
      </c>
    </row>
    <row r="348" spans="1:13">
      <c r="A348" s="281" t="s">
        <v>1930</v>
      </c>
      <c r="B348" s="270" t="s">
        <v>158</v>
      </c>
      <c r="C348" s="281" t="s">
        <v>1931</v>
      </c>
      <c r="D348" s="282"/>
      <c r="E348" s="283" t="s">
        <v>3959</v>
      </c>
      <c r="F348" s="284"/>
      <c r="G348" s="283">
        <v>223.71</v>
      </c>
      <c r="H348" s="284"/>
      <c r="I348" s="283">
        <v>0</v>
      </c>
      <c r="J348" s="284"/>
      <c r="K348" s="283" t="s">
        <v>4208</v>
      </c>
      <c r="L348" s="294" t="e">
        <f>VLOOKUP(A348,#REF!,3,0)</f>
        <v>#REF!</v>
      </c>
      <c r="M348" s="299">
        <f t="shared" si="21"/>
        <v>223.71</v>
      </c>
    </row>
    <row r="349" spans="1:13">
      <c r="A349" s="281" t="s">
        <v>1635</v>
      </c>
      <c r="B349" s="270" t="s">
        <v>158</v>
      </c>
      <c r="C349" s="281" t="s">
        <v>1636</v>
      </c>
      <c r="D349" s="282"/>
      <c r="E349" s="283" t="s">
        <v>3719</v>
      </c>
      <c r="F349" s="284"/>
      <c r="G349" s="283">
        <v>0</v>
      </c>
      <c r="H349" s="284"/>
      <c r="I349" s="283">
        <v>0</v>
      </c>
      <c r="J349" s="284"/>
      <c r="K349" s="283" t="s">
        <v>3719</v>
      </c>
      <c r="L349" s="294" t="e">
        <f>VLOOKUP(A349,#REF!,3,0)</f>
        <v>#REF!</v>
      </c>
      <c r="M349" s="299">
        <f t="shared" si="21"/>
        <v>0</v>
      </c>
    </row>
    <row r="350" spans="1:13">
      <c r="A350" s="281" t="s">
        <v>1643</v>
      </c>
      <c r="B350" s="270" t="s">
        <v>158</v>
      </c>
      <c r="C350" s="281" t="s">
        <v>1644</v>
      </c>
      <c r="D350" s="282"/>
      <c r="E350" s="283" t="s">
        <v>3478</v>
      </c>
      <c r="F350" s="284"/>
      <c r="G350" s="283">
        <v>0</v>
      </c>
      <c r="H350" s="284"/>
      <c r="I350" s="283">
        <v>0</v>
      </c>
      <c r="J350" s="284"/>
      <c r="K350" s="283" t="s">
        <v>3478</v>
      </c>
      <c r="L350" s="294" t="e">
        <f>VLOOKUP(A350,#REF!,3,0)</f>
        <v>#REF!</v>
      </c>
      <c r="M350" s="299">
        <f t="shared" si="21"/>
        <v>0</v>
      </c>
    </row>
    <row r="351" spans="1:13">
      <c r="A351" s="281" t="s">
        <v>1652</v>
      </c>
      <c r="B351" s="270" t="s">
        <v>158</v>
      </c>
      <c r="C351" s="281" t="s">
        <v>1653</v>
      </c>
      <c r="D351" s="282"/>
      <c r="E351" s="283" t="s">
        <v>2418</v>
      </c>
      <c r="F351" s="284"/>
      <c r="G351" s="283">
        <v>0</v>
      </c>
      <c r="H351" s="284"/>
      <c r="I351" s="283">
        <v>0</v>
      </c>
      <c r="J351" s="284"/>
      <c r="K351" s="283" t="s">
        <v>2418</v>
      </c>
      <c r="L351" s="294" t="e">
        <f>VLOOKUP(A351,#REF!,3,0)</f>
        <v>#REF!</v>
      </c>
      <c r="M351" s="299">
        <f t="shared" si="21"/>
        <v>0</v>
      </c>
    </row>
    <row r="352" spans="1:13">
      <c r="A352" s="281" t="s">
        <v>1657</v>
      </c>
      <c r="B352" s="270" t="s">
        <v>158</v>
      </c>
      <c r="C352" s="281" t="s">
        <v>1658</v>
      </c>
      <c r="D352" s="282"/>
      <c r="E352" s="283" t="s">
        <v>3720</v>
      </c>
      <c r="F352" s="284"/>
      <c r="G352" s="283">
        <v>0</v>
      </c>
      <c r="H352" s="284"/>
      <c r="I352" s="283">
        <v>0</v>
      </c>
      <c r="J352" s="284"/>
      <c r="K352" s="283" t="s">
        <v>3720</v>
      </c>
      <c r="L352" s="294" t="e">
        <f>VLOOKUP(A352,#REF!,3,0)</f>
        <v>#REF!</v>
      </c>
      <c r="M352" s="299">
        <f t="shared" si="21"/>
        <v>0</v>
      </c>
    </row>
    <row r="353" spans="1:13">
      <c r="A353" s="281" t="s">
        <v>3721</v>
      </c>
      <c r="B353" s="270" t="s">
        <v>158</v>
      </c>
      <c r="C353" s="281" t="s">
        <v>3722</v>
      </c>
      <c r="D353" s="282"/>
      <c r="E353" s="283" t="s">
        <v>3723</v>
      </c>
      <c r="F353" s="284"/>
      <c r="G353" s="283">
        <v>0</v>
      </c>
      <c r="H353" s="284"/>
      <c r="I353" s="283">
        <v>0</v>
      </c>
      <c r="J353" s="284"/>
      <c r="K353" s="283" t="s">
        <v>3723</v>
      </c>
      <c r="L353" s="294" t="e">
        <f>VLOOKUP(A353,#REF!,3,0)</f>
        <v>#REF!</v>
      </c>
      <c r="M353" s="299">
        <f t="shared" si="21"/>
        <v>0</v>
      </c>
    </row>
    <row r="354" spans="1:13">
      <c r="A354" s="281" t="s">
        <v>1690</v>
      </c>
      <c r="B354" s="270" t="s">
        <v>158</v>
      </c>
      <c r="C354" s="281" t="s">
        <v>1691</v>
      </c>
      <c r="D354" s="282"/>
      <c r="E354" s="283" t="s">
        <v>3960</v>
      </c>
      <c r="F354" s="284"/>
      <c r="G354" s="283">
        <v>0</v>
      </c>
      <c r="H354" s="284"/>
      <c r="I354" s="283">
        <v>0</v>
      </c>
      <c r="J354" s="284"/>
      <c r="K354" s="283" t="s">
        <v>3960</v>
      </c>
      <c r="L354" s="294" t="e">
        <f>VLOOKUP(A354,#REF!,3,0)</f>
        <v>#REF!</v>
      </c>
      <c r="M354" s="299">
        <f t="shared" si="21"/>
        <v>0</v>
      </c>
    </row>
    <row r="355" spans="1:13">
      <c r="A355" s="281" t="s">
        <v>1699</v>
      </c>
      <c r="B355" s="270" t="s">
        <v>158</v>
      </c>
      <c r="C355" s="281" t="s">
        <v>1700</v>
      </c>
      <c r="D355" s="282"/>
      <c r="E355" s="283" t="s">
        <v>3480</v>
      </c>
      <c r="F355" s="284"/>
      <c r="G355" s="283">
        <v>0</v>
      </c>
      <c r="H355" s="284"/>
      <c r="I355" s="283">
        <v>0</v>
      </c>
      <c r="J355" s="284"/>
      <c r="K355" s="283" t="s">
        <v>3480</v>
      </c>
      <c r="L355" s="294" t="e">
        <f>VLOOKUP(A355,#REF!,3,0)</f>
        <v>#REF!</v>
      </c>
      <c r="M355" s="299">
        <f t="shared" si="21"/>
        <v>0</v>
      </c>
    </row>
    <row r="356" spans="1:13">
      <c r="A356" s="281" t="s">
        <v>3481</v>
      </c>
      <c r="B356" s="270" t="s">
        <v>158</v>
      </c>
      <c r="C356" s="281" t="s">
        <v>1491</v>
      </c>
      <c r="D356" s="282"/>
      <c r="E356" s="283" t="s">
        <v>3482</v>
      </c>
      <c r="F356" s="284"/>
      <c r="G356" s="283">
        <v>0</v>
      </c>
      <c r="H356" s="284"/>
      <c r="I356" s="283">
        <v>0</v>
      </c>
      <c r="J356" s="284"/>
      <c r="K356" s="283" t="s">
        <v>3482</v>
      </c>
      <c r="L356" s="294" t="e">
        <f>VLOOKUP(A356,#REF!,3,0)</f>
        <v>#REF!</v>
      </c>
      <c r="M356" s="299">
        <f t="shared" si="21"/>
        <v>0</v>
      </c>
    </row>
    <row r="357" spans="1:13">
      <c r="A357" s="285"/>
      <c r="B357" s="270" t="s">
        <v>158</v>
      </c>
      <c r="C357" s="285" t="s">
        <v>158</v>
      </c>
      <c r="D357" s="286"/>
      <c r="E357" s="286"/>
      <c r="F357" s="286"/>
      <c r="G357" s="286"/>
      <c r="H357" s="286"/>
      <c r="I357" s="286"/>
      <c r="J357" s="286"/>
      <c r="K357" s="286"/>
      <c r="L357" s="295"/>
    </row>
    <row r="358" spans="1:13">
      <c r="A358" s="277" t="s">
        <v>1713</v>
      </c>
      <c r="B358" s="270" t="s">
        <v>158</v>
      </c>
      <c r="C358" s="277" t="s">
        <v>1714</v>
      </c>
      <c r="D358" s="278"/>
      <c r="E358" s="279" t="s">
        <v>1352</v>
      </c>
      <c r="F358" s="280"/>
      <c r="G358" s="279">
        <v>0</v>
      </c>
      <c r="H358" s="280"/>
      <c r="I358" s="279">
        <v>0</v>
      </c>
      <c r="J358" s="280"/>
      <c r="K358" s="279" t="s">
        <v>1352</v>
      </c>
      <c r="L358" s="294" t="e">
        <f>VLOOKUP(A358,#REF!,3,0)</f>
        <v>#REF!</v>
      </c>
      <c r="M358" s="299">
        <f t="shared" ref="M358:M360" si="22">G358-I358</f>
        <v>0</v>
      </c>
    </row>
    <row r="359" spans="1:13">
      <c r="A359" s="277" t="s">
        <v>1718</v>
      </c>
      <c r="B359" s="270" t="s">
        <v>158</v>
      </c>
      <c r="C359" s="277" t="s">
        <v>1714</v>
      </c>
      <c r="D359" s="278"/>
      <c r="E359" s="279" t="s">
        <v>1352</v>
      </c>
      <c r="F359" s="280"/>
      <c r="G359" s="279">
        <v>0</v>
      </c>
      <c r="H359" s="280"/>
      <c r="I359" s="279">
        <v>0</v>
      </c>
      <c r="J359" s="280"/>
      <c r="K359" s="279" t="s">
        <v>1352</v>
      </c>
      <c r="L359" s="294" t="e">
        <f>VLOOKUP(A359,#REF!,3,0)</f>
        <v>#REF!</v>
      </c>
      <c r="M359" s="299">
        <f t="shared" si="22"/>
        <v>0</v>
      </c>
    </row>
    <row r="360" spans="1:13">
      <c r="A360" s="281" t="s">
        <v>1934</v>
      </c>
      <c r="B360" s="270" t="s">
        <v>158</v>
      </c>
      <c r="C360" s="281" t="s">
        <v>1708</v>
      </c>
      <c r="D360" s="282"/>
      <c r="E360" s="283" t="s">
        <v>1352</v>
      </c>
      <c r="F360" s="284"/>
      <c r="G360" s="283">
        <v>0</v>
      </c>
      <c r="H360" s="284"/>
      <c r="I360" s="283">
        <v>0</v>
      </c>
      <c r="J360" s="284"/>
      <c r="K360" s="283" t="s">
        <v>1352</v>
      </c>
      <c r="L360" s="294" t="e">
        <f>VLOOKUP(A360,#REF!,3,0)</f>
        <v>#REF!</v>
      </c>
      <c r="M360" s="299">
        <f t="shared" si="22"/>
        <v>0</v>
      </c>
    </row>
    <row r="361" spans="1:13">
      <c r="A361" s="285"/>
      <c r="B361" s="270" t="s">
        <v>158</v>
      </c>
      <c r="C361" s="285" t="s">
        <v>158</v>
      </c>
      <c r="D361" s="286"/>
      <c r="E361" s="286"/>
      <c r="F361" s="286"/>
      <c r="G361" s="286"/>
      <c r="H361" s="286"/>
      <c r="I361" s="286"/>
      <c r="J361" s="286"/>
      <c r="K361" s="286"/>
      <c r="L361" s="295"/>
    </row>
    <row r="362" spans="1:13">
      <c r="A362" s="277" t="s">
        <v>1726</v>
      </c>
      <c r="B362" s="270" t="s">
        <v>158</v>
      </c>
      <c r="C362" s="277" t="s">
        <v>1727</v>
      </c>
      <c r="D362" s="278"/>
      <c r="E362" s="279" t="s">
        <v>3961</v>
      </c>
      <c r="F362" s="280"/>
      <c r="G362" s="279">
        <v>16.29</v>
      </c>
      <c r="H362" s="280"/>
      <c r="I362" s="279">
        <v>0</v>
      </c>
      <c r="J362" s="280"/>
      <c r="K362" s="279" t="s">
        <v>4209</v>
      </c>
      <c r="L362" s="294" t="e">
        <f>VLOOKUP(A362,#REF!,3,0)</f>
        <v>#REF!</v>
      </c>
      <c r="M362" s="299">
        <f t="shared" ref="M362:M365" si="23">G362-I362</f>
        <v>16.29</v>
      </c>
    </row>
    <row r="363" spans="1:13">
      <c r="A363" s="277" t="s">
        <v>1731</v>
      </c>
      <c r="B363" s="270" t="s">
        <v>158</v>
      </c>
      <c r="C363" s="277" t="s">
        <v>1727</v>
      </c>
      <c r="D363" s="278"/>
      <c r="E363" s="279" t="s">
        <v>3961</v>
      </c>
      <c r="F363" s="280"/>
      <c r="G363" s="279">
        <v>16.29</v>
      </c>
      <c r="H363" s="280"/>
      <c r="I363" s="279">
        <v>0</v>
      </c>
      <c r="J363" s="280"/>
      <c r="K363" s="279" t="s">
        <v>4209</v>
      </c>
      <c r="L363" s="294" t="e">
        <f>VLOOKUP(A363,#REF!,3,0)</f>
        <v>#REF!</v>
      </c>
      <c r="M363" s="299">
        <f t="shared" si="23"/>
        <v>16.29</v>
      </c>
    </row>
    <row r="364" spans="1:13">
      <c r="A364" s="281" t="s">
        <v>1732</v>
      </c>
      <c r="B364" s="270" t="s">
        <v>158</v>
      </c>
      <c r="C364" s="281" t="s">
        <v>1733</v>
      </c>
      <c r="D364" s="282"/>
      <c r="E364" s="283" t="s">
        <v>3962</v>
      </c>
      <c r="F364" s="284"/>
      <c r="G364" s="283">
        <v>0</v>
      </c>
      <c r="H364" s="284"/>
      <c r="I364" s="283">
        <v>0</v>
      </c>
      <c r="J364" s="284"/>
      <c r="K364" s="283" t="s">
        <v>3962</v>
      </c>
      <c r="L364" s="294" t="e">
        <f>VLOOKUP(A364,#REF!,3,0)</f>
        <v>#REF!</v>
      </c>
      <c r="M364" s="299">
        <f t="shared" si="23"/>
        <v>0</v>
      </c>
    </row>
    <row r="365" spans="1:13">
      <c r="A365" s="281" t="s">
        <v>1737</v>
      </c>
      <c r="B365" s="270" t="s">
        <v>158</v>
      </c>
      <c r="C365" s="281" t="s">
        <v>1738</v>
      </c>
      <c r="D365" s="282"/>
      <c r="E365" s="283" t="s">
        <v>3963</v>
      </c>
      <c r="F365" s="284"/>
      <c r="G365" s="283">
        <v>16.29</v>
      </c>
      <c r="H365" s="284"/>
      <c r="I365" s="283">
        <v>0</v>
      </c>
      <c r="J365" s="284"/>
      <c r="K365" s="283" t="s">
        <v>4210</v>
      </c>
      <c r="L365" s="294" t="e">
        <f>VLOOKUP(A365,#REF!,3,0)</f>
        <v>#REF!</v>
      </c>
      <c r="M365" s="299">
        <f t="shared" si="23"/>
        <v>16.29</v>
      </c>
    </row>
    <row r="366" spans="1:13">
      <c r="A366" s="285"/>
      <c r="B366" s="270" t="s">
        <v>158</v>
      </c>
      <c r="C366" s="285" t="s">
        <v>158</v>
      </c>
      <c r="D366" s="286"/>
      <c r="E366" s="286"/>
      <c r="F366" s="286"/>
      <c r="G366" s="286"/>
      <c r="H366" s="286"/>
      <c r="I366" s="286"/>
      <c r="J366" s="286"/>
      <c r="K366" s="286"/>
      <c r="L366" s="295"/>
    </row>
    <row r="367" spans="1:13">
      <c r="A367" s="277" t="s">
        <v>3489</v>
      </c>
      <c r="B367" s="270" t="s">
        <v>158</v>
      </c>
      <c r="C367" s="277" t="s">
        <v>3490</v>
      </c>
      <c r="D367" s="278"/>
      <c r="E367" s="279" t="s">
        <v>3964</v>
      </c>
      <c r="F367" s="280"/>
      <c r="G367" s="300">
        <v>119349.14</v>
      </c>
      <c r="H367" s="280"/>
      <c r="I367" s="279">
        <v>0</v>
      </c>
      <c r="J367" s="280"/>
      <c r="K367" s="279" t="s">
        <v>4211</v>
      </c>
      <c r="L367" s="294" t="e">
        <f>VLOOKUP(A367,#REF!,3,0)</f>
        <v>#REF!</v>
      </c>
      <c r="M367" s="299">
        <f t="shared" ref="M367:M386" si="24">G367-I367</f>
        <v>119349.14</v>
      </c>
    </row>
    <row r="368" spans="1:13">
      <c r="A368" s="277" t="s">
        <v>3492</v>
      </c>
      <c r="B368" s="270" t="s">
        <v>158</v>
      </c>
      <c r="C368" s="277" t="s">
        <v>3490</v>
      </c>
      <c r="D368" s="278"/>
      <c r="E368" s="279" t="s">
        <v>3964</v>
      </c>
      <c r="F368" s="280"/>
      <c r="G368" s="300">
        <v>119349.14</v>
      </c>
      <c r="H368" s="280"/>
      <c r="I368" s="279">
        <v>0</v>
      </c>
      <c r="J368" s="280"/>
      <c r="K368" s="279" t="s">
        <v>4211</v>
      </c>
      <c r="L368" s="294" t="e">
        <f>VLOOKUP(A368,#REF!,3,0)</f>
        <v>#REF!</v>
      </c>
      <c r="M368" s="299">
        <f t="shared" si="24"/>
        <v>119349.14</v>
      </c>
    </row>
    <row r="369" spans="1:13">
      <c r="A369" s="277" t="s">
        <v>3965</v>
      </c>
      <c r="B369" s="270" t="s">
        <v>158</v>
      </c>
      <c r="C369" s="277" t="s">
        <v>3490</v>
      </c>
      <c r="D369" s="278"/>
      <c r="E369" s="279" t="s">
        <v>3966</v>
      </c>
      <c r="F369" s="280"/>
      <c r="G369" s="300">
        <v>119250</v>
      </c>
      <c r="H369" s="280"/>
      <c r="I369" s="279">
        <v>0</v>
      </c>
      <c r="J369" s="280"/>
      <c r="K369" s="279" t="s">
        <v>4212</v>
      </c>
      <c r="L369" s="294" t="e">
        <f>VLOOKUP(A369,#REF!,3,0)</f>
        <v>#REF!</v>
      </c>
      <c r="M369" s="299">
        <f t="shared" si="24"/>
        <v>119250</v>
      </c>
    </row>
    <row r="370" spans="1:13">
      <c r="A370" s="277" t="s">
        <v>3967</v>
      </c>
      <c r="B370" s="270" t="s">
        <v>158</v>
      </c>
      <c r="C370" s="277" t="s">
        <v>3490</v>
      </c>
      <c r="D370" s="278"/>
      <c r="E370" s="279" t="s">
        <v>3966</v>
      </c>
      <c r="F370" s="280"/>
      <c r="G370" s="300">
        <v>119250</v>
      </c>
      <c r="H370" s="280"/>
      <c r="I370" s="279">
        <v>0</v>
      </c>
      <c r="J370" s="280"/>
      <c r="K370" s="279" t="s">
        <v>4212</v>
      </c>
      <c r="L370" s="294" t="e">
        <f>VLOOKUP(A370,#REF!,3,0)</f>
        <v>#REF!</v>
      </c>
      <c r="M370" s="299">
        <f t="shared" si="24"/>
        <v>119250</v>
      </c>
    </row>
    <row r="371" spans="1:13">
      <c r="A371" s="281" t="s">
        <v>3968</v>
      </c>
      <c r="B371" s="270" t="s">
        <v>158</v>
      </c>
      <c r="C371" s="281" t="s">
        <v>1628</v>
      </c>
      <c r="D371" s="282"/>
      <c r="E371" s="283" t="s">
        <v>1626</v>
      </c>
      <c r="F371" s="284"/>
      <c r="G371" s="283">
        <v>0</v>
      </c>
      <c r="H371" s="284"/>
      <c r="I371" s="283">
        <v>0</v>
      </c>
      <c r="J371" s="284"/>
      <c r="K371" s="283" t="s">
        <v>1626</v>
      </c>
      <c r="L371" s="294" t="e">
        <f>VLOOKUP(A371,#REF!,3,0)</f>
        <v>#REF!</v>
      </c>
      <c r="M371" s="299">
        <f t="shared" si="24"/>
        <v>0</v>
      </c>
    </row>
    <row r="372" spans="1:13">
      <c r="A372" s="281" t="s">
        <v>3969</v>
      </c>
      <c r="B372" s="270" t="s">
        <v>158</v>
      </c>
      <c r="C372" s="281" t="s">
        <v>1708</v>
      </c>
      <c r="D372" s="282"/>
      <c r="E372" s="283" t="s">
        <v>3970</v>
      </c>
      <c r="F372" s="284"/>
      <c r="G372" s="283">
        <v>0</v>
      </c>
      <c r="H372" s="284"/>
      <c r="I372" s="283">
        <v>0</v>
      </c>
      <c r="J372" s="284"/>
      <c r="K372" s="283" t="s">
        <v>3970</v>
      </c>
      <c r="L372" s="294" t="e">
        <f>VLOOKUP(A372,#REF!,3,0)</f>
        <v>#REF!</v>
      </c>
      <c r="M372" s="299">
        <f t="shared" si="24"/>
        <v>0</v>
      </c>
    </row>
    <row r="373" spans="1:13">
      <c r="A373" s="281" t="s">
        <v>3971</v>
      </c>
      <c r="B373" s="270" t="s">
        <v>158</v>
      </c>
      <c r="C373" s="281" t="s">
        <v>1678</v>
      </c>
      <c r="D373" s="282"/>
      <c r="E373" s="283" t="s">
        <v>3724</v>
      </c>
      <c r="F373" s="284"/>
      <c r="G373" s="283">
        <v>0</v>
      </c>
      <c r="H373" s="284"/>
      <c r="I373" s="283">
        <v>0</v>
      </c>
      <c r="J373" s="284"/>
      <c r="K373" s="283" t="s">
        <v>3724</v>
      </c>
      <c r="L373" s="294" t="e">
        <f>VLOOKUP(A373,#REF!,3,0)</f>
        <v>#REF!</v>
      </c>
      <c r="M373" s="299">
        <f t="shared" si="24"/>
        <v>0</v>
      </c>
    </row>
    <row r="374" spans="1:13">
      <c r="A374" s="281" t="s">
        <v>3972</v>
      </c>
      <c r="B374" s="270" t="s">
        <v>158</v>
      </c>
      <c r="C374" s="281" t="s">
        <v>3727</v>
      </c>
      <c r="D374" s="282"/>
      <c r="E374" s="283" t="s">
        <v>3728</v>
      </c>
      <c r="F374" s="284"/>
      <c r="G374" s="283">
        <v>0</v>
      </c>
      <c r="H374" s="284"/>
      <c r="I374" s="283">
        <v>0</v>
      </c>
      <c r="J374" s="284"/>
      <c r="K374" s="283" t="s">
        <v>3728</v>
      </c>
      <c r="L374" s="294" t="e">
        <f>VLOOKUP(A374,#REF!,3,0)</f>
        <v>#REF!</v>
      </c>
      <c r="M374" s="299">
        <f t="shared" si="24"/>
        <v>0</v>
      </c>
    </row>
    <row r="375" spans="1:13">
      <c r="A375" s="281" t="s">
        <v>3973</v>
      </c>
      <c r="B375" s="270" t="s">
        <v>158</v>
      </c>
      <c r="C375" s="281" t="s">
        <v>1608</v>
      </c>
      <c r="D375" s="282"/>
      <c r="E375" s="283" t="s">
        <v>3716</v>
      </c>
      <c r="F375" s="284"/>
      <c r="G375" s="283">
        <v>0</v>
      </c>
      <c r="H375" s="284"/>
      <c r="I375" s="283">
        <v>0</v>
      </c>
      <c r="J375" s="284"/>
      <c r="K375" s="283" t="s">
        <v>3716</v>
      </c>
      <c r="L375" s="294" t="e">
        <f>VLOOKUP(A375,#REF!,3,0)</f>
        <v>#REF!</v>
      </c>
      <c r="M375" s="299">
        <f t="shared" si="24"/>
        <v>0</v>
      </c>
    </row>
    <row r="376" spans="1:13">
      <c r="A376" s="281" t="s">
        <v>4213</v>
      </c>
      <c r="B376" s="270" t="s">
        <v>158</v>
      </c>
      <c r="C376" s="281" t="s">
        <v>1611</v>
      </c>
      <c r="D376" s="282"/>
      <c r="E376" s="283" t="s">
        <v>290</v>
      </c>
      <c r="F376" s="284"/>
      <c r="G376" s="301">
        <v>53000</v>
      </c>
      <c r="H376" s="284"/>
      <c r="I376" s="283">
        <v>0</v>
      </c>
      <c r="J376" s="284"/>
      <c r="K376" s="283" t="s">
        <v>4214</v>
      </c>
      <c r="L376" s="294" t="e">
        <f>VLOOKUP(A376,#REF!,3,0)</f>
        <v>#REF!</v>
      </c>
      <c r="M376" s="299">
        <f t="shared" si="24"/>
        <v>53000</v>
      </c>
    </row>
    <row r="377" spans="1:13">
      <c r="A377" s="281" t="s">
        <v>3974</v>
      </c>
      <c r="B377" s="270" t="s">
        <v>158</v>
      </c>
      <c r="C377" s="281" t="s">
        <v>1636</v>
      </c>
      <c r="D377" s="282"/>
      <c r="E377" s="283" t="s">
        <v>3975</v>
      </c>
      <c r="F377" s="284"/>
      <c r="G377" s="283">
        <v>0</v>
      </c>
      <c r="H377" s="284"/>
      <c r="I377" s="283">
        <v>0</v>
      </c>
      <c r="J377" s="284"/>
      <c r="K377" s="283" t="s">
        <v>3975</v>
      </c>
      <c r="L377" s="294" t="e">
        <f>VLOOKUP(A377,#REF!,3,0)</f>
        <v>#REF!</v>
      </c>
      <c r="M377" s="299">
        <f t="shared" si="24"/>
        <v>0</v>
      </c>
    </row>
    <row r="378" spans="1:13">
      <c r="A378" s="281" t="s">
        <v>3976</v>
      </c>
      <c r="B378" s="270" t="s">
        <v>158</v>
      </c>
      <c r="C378" s="281" t="s">
        <v>1658</v>
      </c>
      <c r="D378" s="282"/>
      <c r="E378" s="283" t="s">
        <v>3977</v>
      </c>
      <c r="F378" s="284"/>
      <c r="G378" s="283">
        <v>0</v>
      </c>
      <c r="H378" s="284"/>
      <c r="I378" s="283">
        <v>0</v>
      </c>
      <c r="J378" s="284"/>
      <c r="K378" s="283" t="s">
        <v>3977</v>
      </c>
      <c r="L378" s="294" t="e">
        <f>VLOOKUP(A378,#REF!,3,0)</f>
        <v>#REF!</v>
      </c>
      <c r="M378" s="299">
        <f t="shared" si="24"/>
        <v>0</v>
      </c>
    </row>
    <row r="379" spans="1:13">
      <c r="A379" s="281" t="s">
        <v>3978</v>
      </c>
      <c r="B379" s="270" t="s">
        <v>158</v>
      </c>
      <c r="C379" s="281" t="s">
        <v>3979</v>
      </c>
      <c r="D379" s="282"/>
      <c r="E379" s="283" t="s">
        <v>3980</v>
      </c>
      <c r="F379" s="284"/>
      <c r="G379" s="301">
        <v>10000</v>
      </c>
      <c r="H379" s="284"/>
      <c r="I379" s="283">
        <v>0</v>
      </c>
      <c r="J379" s="284"/>
      <c r="K379" s="283" t="s">
        <v>4215</v>
      </c>
      <c r="L379" s="294" t="e">
        <f>VLOOKUP(A379,#REF!,3,0)</f>
        <v>#REF!</v>
      </c>
      <c r="M379" s="299">
        <f t="shared" si="24"/>
        <v>10000</v>
      </c>
    </row>
    <row r="380" spans="1:13">
      <c r="A380" s="281" t="s">
        <v>3981</v>
      </c>
      <c r="B380" s="270" t="s">
        <v>158</v>
      </c>
      <c r="C380" s="281" t="s">
        <v>1650</v>
      </c>
      <c r="D380" s="282"/>
      <c r="E380" s="283" t="s">
        <v>3982</v>
      </c>
      <c r="F380" s="284"/>
      <c r="G380" s="283">
        <v>0</v>
      </c>
      <c r="H380" s="284"/>
      <c r="I380" s="283">
        <v>0</v>
      </c>
      <c r="J380" s="284"/>
      <c r="K380" s="283" t="s">
        <v>3982</v>
      </c>
      <c r="L380" s="294" t="e">
        <f>VLOOKUP(A380,#REF!,3,0)</f>
        <v>#REF!</v>
      </c>
      <c r="M380" s="299">
        <f t="shared" si="24"/>
        <v>0</v>
      </c>
    </row>
    <row r="381" spans="1:13">
      <c r="A381" s="281" t="s">
        <v>3983</v>
      </c>
      <c r="B381" s="270" t="s">
        <v>158</v>
      </c>
      <c r="C381" s="281" t="s">
        <v>1663</v>
      </c>
      <c r="D381" s="282"/>
      <c r="E381" s="283" t="s">
        <v>3984</v>
      </c>
      <c r="F381" s="284"/>
      <c r="G381" s="301">
        <v>3600</v>
      </c>
      <c r="H381" s="284"/>
      <c r="I381" s="283">
        <v>0</v>
      </c>
      <c r="J381" s="284"/>
      <c r="K381" s="283" t="s">
        <v>4216</v>
      </c>
      <c r="L381" s="294" t="e">
        <f>VLOOKUP(A381,#REF!,3,0)</f>
        <v>#REF!</v>
      </c>
      <c r="M381" s="299">
        <f t="shared" si="24"/>
        <v>3600</v>
      </c>
    </row>
    <row r="382" spans="1:13">
      <c r="A382" s="281" t="s">
        <v>3985</v>
      </c>
      <c r="B382" s="270" t="s">
        <v>158</v>
      </c>
      <c r="C382" s="281" t="s">
        <v>3986</v>
      </c>
      <c r="D382" s="282"/>
      <c r="E382" s="283" t="s">
        <v>3987</v>
      </c>
      <c r="F382" s="284"/>
      <c r="G382" s="301">
        <v>5000</v>
      </c>
      <c r="H382" s="284"/>
      <c r="I382" s="283">
        <v>0</v>
      </c>
      <c r="J382" s="284"/>
      <c r="K382" s="283" t="s">
        <v>2429</v>
      </c>
      <c r="L382" s="294" t="e">
        <f>VLOOKUP(A382,#REF!,3,0)</f>
        <v>#REF!</v>
      </c>
      <c r="M382" s="299">
        <f t="shared" si="24"/>
        <v>5000</v>
      </c>
    </row>
    <row r="383" spans="1:13">
      <c r="A383" s="281" t="s">
        <v>3988</v>
      </c>
      <c r="B383" s="270" t="s">
        <v>158</v>
      </c>
      <c r="C383" s="281" t="s">
        <v>1614</v>
      </c>
      <c r="D383" s="282"/>
      <c r="E383" s="283" t="s">
        <v>1791</v>
      </c>
      <c r="F383" s="284"/>
      <c r="G383" s="301">
        <v>3000</v>
      </c>
      <c r="H383" s="284"/>
      <c r="I383" s="283">
        <v>0</v>
      </c>
      <c r="J383" s="284"/>
      <c r="K383" s="283" t="s">
        <v>4217</v>
      </c>
      <c r="L383" s="294" t="e">
        <f>VLOOKUP(A383,#REF!,3,0)</f>
        <v>#REF!</v>
      </c>
      <c r="M383" s="299">
        <f t="shared" si="24"/>
        <v>3000</v>
      </c>
    </row>
    <row r="384" spans="1:13">
      <c r="A384" s="281" t="s">
        <v>3989</v>
      </c>
      <c r="B384" s="270" t="s">
        <v>158</v>
      </c>
      <c r="C384" s="281" t="s">
        <v>1584</v>
      </c>
      <c r="D384" s="282"/>
      <c r="E384" s="283" t="s">
        <v>3990</v>
      </c>
      <c r="F384" s="284"/>
      <c r="G384" s="301">
        <v>42000</v>
      </c>
      <c r="H384" s="284"/>
      <c r="I384" s="283">
        <v>0</v>
      </c>
      <c r="J384" s="284"/>
      <c r="K384" s="283" t="s">
        <v>4218</v>
      </c>
      <c r="L384" s="294" t="e">
        <f>VLOOKUP(A384,#REF!,3,0)</f>
        <v>#REF!</v>
      </c>
      <c r="M384" s="299">
        <f t="shared" si="24"/>
        <v>42000</v>
      </c>
    </row>
    <row r="385" spans="1:13">
      <c r="A385" s="281" t="s">
        <v>3991</v>
      </c>
      <c r="B385" s="270" t="s">
        <v>158</v>
      </c>
      <c r="C385" s="281" t="s">
        <v>3484</v>
      </c>
      <c r="D385" s="282"/>
      <c r="E385" s="283" t="s">
        <v>3485</v>
      </c>
      <c r="F385" s="284"/>
      <c r="G385" s="283">
        <v>0</v>
      </c>
      <c r="H385" s="284"/>
      <c r="I385" s="283">
        <v>0</v>
      </c>
      <c r="J385" s="284"/>
      <c r="K385" s="283" t="s">
        <v>3485</v>
      </c>
      <c r="L385" s="294" t="e">
        <f>VLOOKUP(A385,#REF!,3,0)</f>
        <v>#REF!</v>
      </c>
      <c r="M385" s="299">
        <f t="shared" si="24"/>
        <v>0</v>
      </c>
    </row>
    <row r="386" spans="1:13">
      <c r="A386" s="281" t="s">
        <v>4219</v>
      </c>
      <c r="B386" s="270" t="s">
        <v>158</v>
      </c>
      <c r="C386" s="281" t="s">
        <v>1691</v>
      </c>
      <c r="D386" s="282"/>
      <c r="E386" s="283" t="s">
        <v>290</v>
      </c>
      <c r="F386" s="284"/>
      <c r="G386" s="301">
        <v>2650</v>
      </c>
      <c r="H386" s="284"/>
      <c r="I386" s="283">
        <v>0</v>
      </c>
      <c r="J386" s="284"/>
      <c r="K386" s="283" t="s">
        <v>3660</v>
      </c>
      <c r="L386" s="294" t="e">
        <f>VLOOKUP(A386,#REF!,3,0)</f>
        <v>#REF!</v>
      </c>
      <c r="M386" s="299">
        <f t="shared" si="24"/>
        <v>2650</v>
      </c>
    </row>
    <row r="387" spans="1:13">
      <c r="A387" s="285"/>
      <c r="B387" s="270" t="s">
        <v>158</v>
      </c>
      <c r="C387" s="285" t="s">
        <v>158</v>
      </c>
      <c r="D387" s="286"/>
      <c r="E387" s="286"/>
      <c r="F387" s="286"/>
      <c r="G387" s="286"/>
      <c r="H387" s="286"/>
      <c r="I387" s="286"/>
      <c r="J387" s="286"/>
      <c r="K387" s="286"/>
      <c r="L387" s="295"/>
    </row>
    <row r="388" spans="1:13">
      <c r="A388" s="277" t="s">
        <v>3493</v>
      </c>
      <c r="B388" s="270" t="s">
        <v>158</v>
      </c>
      <c r="C388" s="277" t="s">
        <v>1727</v>
      </c>
      <c r="D388" s="278"/>
      <c r="E388" s="279" t="s">
        <v>3731</v>
      </c>
      <c r="F388" s="280"/>
      <c r="G388" s="279">
        <v>99.14</v>
      </c>
      <c r="H388" s="280"/>
      <c r="I388" s="279">
        <v>0</v>
      </c>
      <c r="J388" s="280"/>
      <c r="K388" s="279" t="s">
        <v>4220</v>
      </c>
      <c r="L388" s="294" t="e">
        <f>VLOOKUP(A388,#REF!,3,0)</f>
        <v>#REF!</v>
      </c>
      <c r="M388" s="299">
        <f t="shared" ref="M388:M391" si="25">G388-I388</f>
        <v>99.14</v>
      </c>
    </row>
    <row r="389" spans="1:13">
      <c r="A389" s="277" t="s">
        <v>3494</v>
      </c>
      <c r="B389" s="270" t="s">
        <v>158</v>
      </c>
      <c r="C389" s="277" t="s">
        <v>1727</v>
      </c>
      <c r="D389" s="278"/>
      <c r="E389" s="279" t="s">
        <v>3731</v>
      </c>
      <c r="F389" s="280"/>
      <c r="G389" s="279">
        <v>99.14</v>
      </c>
      <c r="H389" s="280"/>
      <c r="I389" s="279">
        <v>0</v>
      </c>
      <c r="J389" s="280"/>
      <c r="K389" s="279" t="s">
        <v>4220</v>
      </c>
      <c r="L389" s="294" t="e">
        <f>VLOOKUP(A389,#REF!,3,0)</f>
        <v>#REF!</v>
      </c>
      <c r="M389" s="299">
        <f t="shared" si="25"/>
        <v>99.14</v>
      </c>
    </row>
    <row r="390" spans="1:13">
      <c r="A390" s="281" t="s">
        <v>3495</v>
      </c>
      <c r="B390" s="270" t="s">
        <v>158</v>
      </c>
      <c r="C390" s="281" t="s">
        <v>1733</v>
      </c>
      <c r="D390" s="282"/>
      <c r="E390" s="283" t="s">
        <v>3731</v>
      </c>
      <c r="F390" s="284"/>
      <c r="G390" s="283">
        <v>0</v>
      </c>
      <c r="H390" s="284"/>
      <c r="I390" s="283">
        <v>0</v>
      </c>
      <c r="J390" s="284"/>
      <c r="K390" s="283" t="s">
        <v>3731</v>
      </c>
      <c r="L390" s="294" t="e">
        <f>VLOOKUP(A390,#REF!,3,0)</f>
        <v>#REF!</v>
      </c>
      <c r="M390" s="299">
        <f t="shared" si="25"/>
        <v>0</v>
      </c>
    </row>
    <row r="391" spans="1:13">
      <c r="A391" s="281" t="s">
        <v>4221</v>
      </c>
      <c r="B391" s="270" t="s">
        <v>158</v>
      </c>
      <c r="C391" s="281" t="s">
        <v>4222</v>
      </c>
      <c r="D391" s="282"/>
      <c r="E391" s="283" t="s">
        <v>290</v>
      </c>
      <c r="F391" s="284"/>
      <c r="G391" s="283">
        <v>99.14</v>
      </c>
      <c r="H391" s="284"/>
      <c r="I391" s="283">
        <v>0</v>
      </c>
      <c r="J391" s="284"/>
      <c r="K391" s="283" t="s">
        <v>4223</v>
      </c>
      <c r="L391" s="294" t="e">
        <f>VLOOKUP(A391,#REF!,3,0)</f>
        <v>#REF!</v>
      </c>
      <c r="M391" s="299">
        <f t="shared" si="25"/>
        <v>99.14</v>
      </c>
    </row>
    <row r="392" spans="1:13">
      <c r="A392" s="285"/>
      <c r="B392" s="270" t="s">
        <v>158</v>
      </c>
      <c r="C392" s="285" t="s">
        <v>158</v>
      </c>
      <c r="D392" s="286"/>
      <c r="E392" s="286"/>
      <c r="F392" s="286"/>
      <c r="G392" s="286"/>
      <c r="H392" s="286"/>
      <c r="I392" s="286"/>
      <c r="J392" s="286"/>
      <c r="K392" s="286"/>
      <c r="L392" s="295"/>
    </row>
    <row r="393" spans="1:13">
      <c r="A393" s="277" t="s">
        <v>1744</v>
      </c>
      <c r="B393" s="270" t="s">
        <v>158</v>
      </c>
      <c r="C393" s="277" t="s">
        <v>1745</v>
      </c>
      <c r="D393" s="278"/>
      <c r="E393" s="279" t="s">
        <v>3992</v>
      </c>
      <c r="F393" s="280"/>
      <c r="G393" s="300">
        <v>2170</v>
      </c>
      <c r="H393" s="280"/>
      <c r="I393" s="279">
        <v>0</v>
      </c>
      <c r="J393" s="280"/>
      <c r="K393" s="279" t="s">
        <v>4224</v>
      </c>
      <c r="L393" s="294" t="e">
        <f>VLOOKUP(A393,#REF!,3,0)</f>
        <v>#REF!</v>
      </c>
      <c r="M393" s="299">
        <f t="shared" ref="M393:M397" si="26">G393-I393</f>
        <v>2170</v>
      </c>
    </row>
    <row r="394" spans="1:13">
      <c r="A394" s="277" t="s">
        <v>1748</v>
      </c>
      <c r="B394" s="270" t="s">
        <v>158</v>
      </c>
      <c r="C394" s="277" t="s">
        <v>1745</v>
      </c>
      <c r="D394" s="278"/>
      <c r="E394" s="279" t="s">
        <v>3992</v>
      </c>
      <c r="F394" s="280"/>
      <c r="G394" s="300">
        <v>2170</v>
      </c>
      <c r="H394" s="280"/>
      <c r="I394" s="279">
        <v>0</v>
      </c>
      <c r="J394" s="280"/>
      <c r="K394" s="279" t="s">
        <v>4224</v>
      </c>
      <c r="L394" s="294" t="e">
        <f>VLOOKUP(A394,#REF!,3,0)</f>
        <v>#REF!</v>
      </c>
      <c r="M394" s="299">
        <f t="shared" si="26"/>
        <v>2170</v>
      </c>
    </row>
    <row r="395" spans="1:13">
      <c r="A395" s="277" t="s">
        <v>1749</v>
      </c>
      <c r="B395" s="270" t="s">
        <v>158</v>
      </c>
      <c r="C395" s="277" t="s">
        <v>1745</v>
      </c>
      <c r="D395" s="278"/>
      <c r="E395" s="279" t="s">
        <v>3992</v>
      </c>
      <c r="F395" s="280"/>
      <c r="G395" s="300">
        <v>2170</v>
      </c>
      <c r="H395" s="280"/>
      <c r="I395" s="279">
        <v>0</v>
      </c>
      <c r="J395" s="280"/>
      <c r="K395" s="279" t="s">
        <v>4224</v>
      </c>
      <c r="L395" s="294" t="e">
        <f>VLOOKUP(A395,#REF!,3,0)</f>
        <v>#REF!</v>
      </c>
      <c r="M395" s="299">
        <f t="shared" si="26"/>
        <v>2170</v>
      </c>
    </row>
    <row r="396" spans="1:13">
      <c r="A396" s="277" t="s">
        <v>1750</v>
      </c>
      <c r="B396" s="270" t="s">
        <v>158</v>
      </c>
      <c r="C396" s="277" t="s">
        <v>1745</v>
      </c>
      <c r="D396" s="278"/>
      <c r="E396" s="279" t="s">
        <v>3992</v>
      </c>
      <c r="F396" s="280"/>
      <c r="G396" s="300">
        <v>2170</v>
      </c>
      <c r="H396" s="280"/>
      <c r="I396" s="279">
        <v>0</v>
      </c>
      <c r="J396" s="280"/>
      <c r="K396" s="279" t="s">
        <v>4224</v>
      </c>
      <c r="L396" s="294" t="e">
        <f>VLOOKUP(A396,#REF!,3,0)</f>
        <v>#REF!</v>
      </c>
      <c r="M396" s="299">
        <f t="shared" si="26"/>
        <v>2170</v>
      </c>
    </row>
    <row r="397" spans="1:13">
      <c r="A397" s="281" t="s">
        <v>1751</v>
      </c>
      <c r="B397" s="270" t="s">
        <v>158</v>
      </c>
      <c r="C397" s="281" t="s">
        <v>1752</v>
      </c>
      <c r="D397" s="282"/>
      <c r="E397" s="283" t="s">
        <v>3992</v>
      </c>
      <c r="F397" s="284"/>
      <c r="G397" s="301">
        <v>2170</v>
      </c>
      <c r="H397" s="284"/>
      <c r="I397" s="283">
        <v>0</v>
      </c>
      <c r="J397" s="284"/>
      <c r="K397" s="283" t="s">
        <v>4224</v>
      </c>
      <c r="L397" s="294" t="e">
        <f>VLOOKUP(A397,#REF!,3,0)</f>
        <v>#REF!</v>
      </c>
      <c r="M397" s="299">
        <f t="shared" si="26"/>
        <v>2170</v>
      </c>
    </row>
    <row r="398" spans="1:13">
      <c r="A398" s="285"/>
      <c r="B398" s="270" t="s">
        <v>158</v>
      </c>
      <c r="C398" s="285" t="s">
        <v>158</v>
      </c>
      <c r="D398" s="286"/>
      <c r="E398" s="286"/>
      <c r="F398" s="286"/>
      <c r="G398" s="286"/>
      <c r="H398" s="286"/>
      <c r="I398" s="286"/>
      <c r="J398" s="286"/>
      <c r="K398" s="286"/>
      <c r="L398" s="295"/>
    </row>
    <row r="399" spans="1:13">
      <c r="A399" s="277" t="s">
        <v>1753</v>
      </c>
      <c r="B399" s="270" t="s">
        <v>158</v>
      </c>
      <c r="C399" s="277" t="s">
        <v>1754</v>
      </c>
      <c r="D399" s="278"/>
      <c r="E399" s="279" t="s">
        <v>3993</v>
      </c>
      <c r="F399" s="280"/>
      <c r="G399" s="300">
        <v>8431.7099999999991</v>
      </c>
      <c r="H399" s="280"/>
      <c r="I399" s="279">
        <v>0</v>
      </c>
      <c r="J399" s="280"/>
      <c r="K399" s="279" t="s">
        <v>4225</v>
      </c>
      <c r="L399" s="294" t="e">
        <f>VLOOKUP(A399,#REF!,3,0)</f>
        <v>#REF!</v>
      </c>
      <c r="M399" s="299">
        <f t="shared" ref="M399:M404" si="27">G399-I399</f>
        <v>8431.7099999999991</v>
      </c>
    </row>
    <row r="400" spans="1:13">
      <c r="A400" s="277" t="s">
        <v>1757</v>
      </c>
      <c r="B400" s="270" t="s">
        <v>158</v>
      </c>
      <c r="C400" s="277" t="s">
        <v>1754</v>
      </c>
      <c r="D400" s="278"/>
      <c r="E400" s="279" t="s">
        <v>3993</v>
      </c>
      <c r="F400" s="280"/>
      <c r="G400" s="300">
        <v>8431.7099999999991</v>
      </c>
      <c r="H400" s="280"/>
      <c r="I400" s="279">
        <v>0</v>
      </c>
      <c r="J400" s="280"/>
      <c r="K400" s="279" t="s">
        <v>4225</v>
      </c>
      <c r="L400" s="294" t="e">
        <f>VLOOKUP(A400,#REF!,3,0)</f>
        <v>#REF!</v>
      </c>
      <c r="M400" s="299">
        <f t="shared" si="27"/>
        <v>8431.7099999999991</v>
      </c>
    </row>
    <row r="401" spans="1:15">
      <c r="A401" s="277" t="s">
        <v>1758</v>
      </c>
      <c r="B401" s="270" t="s">
        <v>158</v>
      </c>
      <c r="C401" s="277" t="s">
        <v>1754</v>
      </c>
      <c r="D401" s="278"/>
      <c r="E401" s="279" t="s">
        <v>3993</v>
      </c>
      <c r="F401" s="280"/>
      <c r="G401" s="300">
        <v>8431.7099999999991</v>
      </c>
      <c r="H401" s="280"/>
      <c r="I401" s="279">
        <v>0</v>
      </c>
      <c r="J401" s="280"/>
      <c r="K401" s="279" t="s">
        <v>4225</v>
      </c>
      <c r="L401" s="294" t="e">
        <f>VLOOKUP(A401,#REF!,3,0)</f>
        <v>#REF!</v>
      </c>
      <c r="M401" s="299">
        <f t="shared" si="27"/>
        <v>8431.7099999999991</v>
      </c>
    </row>
    <row r="402" spans="1:15">
      <c r="A402" s="277" t="s">
        <v>1759</v>
      </c>
      <c r="B402" s="270" t="s">
        <v>158</v>
      </c>
      <c r="C402" s="277" t="s">
        <v>1754</v>
      </c>
      <c r="D402" s="278"/>
      <c r="E402" s="279" t="s">
        <v>3993</v>
      </c>
      <c r="F402" s="280"/>
      <c r="G402" s="300">
        <v>8431.7099999999991</v>
      </c>
      <c r="H402" s="280"/>
      <c r="I402" s="279">
        <v>0</v>
      </c>
      <c r="J402" s="280"/>
      <c r="K402" s="279" t="s">
        <v>4225</v>
      </c>
      <c r="L402" s="294" t="e">
        <f>VLOOKUP(A402,#REF!,3,0)</f>
        <v>#REF!</v>
      </c>
      <c r="M402" s="299">
        <f t="shared" si="27"/>
        <v>8431.7099999999991</v>
      </c>
    </row>
    <row r="403" spans="1:15">
      <c r="A403" s="281" t="s">
        <v>1760</v>
      </c>
      <c r="B403" s="270" t="s">
        <v>158</v>
      </c>
      <c r="C403" s="281" t="s">
        <v>1761</v>
      </c>
      <c r="D403" s="282"/>
      <c r="E403" s="283" t="s">
        <v>3994</v>
      </c>
      <c r="F403" s="284"/>
      <c r="G403" s="301">
        <v>8343.02</v>
      </c>
      <c r="H403" s="284"/>
      <c r="I403" s="283">
        <v>0</v>
      </c>
      <c r="J403" s="284"/>
      <c r="K403" s="283" t="s">
        <v>4226</v>
      </c>
      <c r="L403" s="294" t="e">
        <f>VLOOKUP(A403,#REF!,3,0)</f>
        <v>#REF!</v>
      </c>
      <c r="M403" s="299">
        <f t="shared" si="27"/>
        <v>8343.02</v>
      </c>
    </row>
    <row r="404" spans="1:15">
      <c r="A404" s="281" t="s">
        <v>1765</v>
      </c>
      <c r="B404" s="270" t="s">
        <v>158</v>
      </c>
      <c r="C404" s="281" t="s">
        <v>1766</v>
      </c>
      <c r="D404" s="282"/>
      <c r="E404" s="283" t="s">
        <v>3995</v>
      </c>
      <c r="F404" s="284"/>
      <c r="G404" s="283">
        <v>88.69</v>
      </c>
      <c r="H404" s="284"/>
      <c r="I404" s="283">
        <v>0</v>
      </c>
      <c r="J404" s="284"/>
      <c r="K404" s="283" t="s">
        <v>4227</v>
      </c>
      <c r="L404" s="294" t="e">
        <f>VLOOKUP(A404,#REF!,3,0)</f>
        <v>#REF!</v>
      </c>
      <c r="M404" s="299">
        <f t="shared" si="27"/>
        <v>88.69</v>
      </c>
    </row>
    <row r="405" spans="1:15">
      <c r="A405" s="277"/>
      <c r="B405" s="270" t="s">
        <v>158</v>
      </c>
      <c r="C405" s="277" t="s">
        <v>158</v>
      </c>
      <c r="D405" s="278"/>
      <c r="E405" s="278"/>
      <c r="F405" s="278"/>
      <c r="G405" s="278"/>
      <c r="H405" s="278"/>
      <c r="I405" s="278"/>
      <c r="J405" s="278"/>
      <c r="K405" s="278"/>
      <c r="L405" s="296"/>
    </row>
    <row r="406" spans="1:15">
      <c r="A406" s="277" t="s">
        <v>1776</v>
      </c>
      <c r="B406" s="270" t="s">
        <v>158</v>
      </c>
      <c r="C406" s="277" t="s">
        <v>1777</v>
      </c>
      <c r="D406" s="278"/>
      <c r="E406" s="279" t="s">
        <v>3996</v>
      </c>
      <c r="F406" s="280"/>
      <c r="G406" s="300">
        <v>46513.83</v>
      </c>
      <c r="H406" s="280"/>
      <c r="I406" s="279">
        <v>0</v>
      </c>
      <c r="J406" s="280"/>
      <c r="K406" s="279" t="s">
        <v>4228</v>
      </c>
      <c r="L406" s="294" t="e">
        <f>VLOOKUP(A406,#REF!,3,0)</f>
        <v>#REF!</v>
      </c>
      <c r="M406" s="299">
        <f t="shared" ref="M406:M412" si="28">G406-I406</f>
        <v>46513.83</v>
      </c>
    </row>
    <row r="407" spans="1:15">
      <c r="A407" s="277" t="s">
        <v>1781</v>
      </c>
      <c r="B407" s="270" t="s">
        <v>158</v>
      </c>
      <c r="C407" s="277" t="s">
        <v>1782</v>
      </c>
      <c r="D407" s="278"/>
      <c r="E407" s="279" t="s">
        <v>3996</v>
      </c>
      <c r="F407" s="280"/>
      <c r="G407" s="300">
        <v>46513.83</v>
      </c>
      <c r="H407" s="280"/>
      <c r="I407" s="279">
        <v>0</v>
      </c>
      <c r="J407" s="280"/>
      <c r="K407" s="279" t="s">
        <v>4228</v>
      </c>
      <c r="L407" s="294" t="e">
        <f>VLOOKUP(A407,#REF!,3,0)</f>
        <v>#REF!</v>
      </c>
      <c r="M407" s="299">
        <f t="shared" si="28"/>
        <v>46513.83</v>
      </c>
    </row>
    <row r="408" spans="1:15">
      <c r="A408" s="277" t="s">
        <v>1783</v>
      </c>
      <c r="B408" s="270" t="s">
        <v>158</v>
      </c>
      <c r="C408" s="277" t="s">
        <v>1782</v>
      </c>
      <c r="D408" s="278"/>
      <c r="E408" s="279" t="s">
        <v>3996</v>
      </c>
      <c r="F408" s="280"/>
      <c r="G408" s="300">
        <v>46513.83</v>
      </c>
      <c r="H408" s="280"/>
      <c r="I408" s="279">
        <v>0</v>
      </c>
      <c r="J408" s="280"/>
      <c r="K408" s="279" t="s">
        <v>4228</v>
      </c>
      <c r="L408" s="294" t="e">
        <f>VLOOKUP(A408,#REF!,3,0)</f>
        <v>#REF!</v>
      </c>
      <c r="M408" s="299">
        <f t="shared" si="28"/>
        <v>46513.83</v>
      </c>
    </row>
    <row r="409" spans="1:15">
      <c r="A409" s="277" t="s">
        <v>1784</v>
      </c>
      <c r="B409" s="270" t="s">
        <v>158</v>
      </c>
      <c r="C409" s="277" t="s">
        <v>1782</v>
      </c>
      <c r="D409" s="278"/>
      <c r="E409" s="279" t="s">
        <v>3996</v>
      </c>
      <c r="F409" s="280"/>
      <c r="G409" s="300">
        <v>46513.83</v>
      </c>
      <c r="H409" s="280"/>
      <c r="I409" s="279">
        <v>0</v>
      </c>
      <c r="J409" s="280"/>
      <c r="K409" s="279" t="s">
        <v>4228</v>
      </c>
      <c r="L409" s="294" t="e">
        <f>VLOOKUP(A409,#REF!,3,0)</f>
        <v>#REF!</v>
      </c>
      <c r="M409" s="299">
        <f t="shared" si="28"/>
        <v>46513.83</v>
      </c>
    </row>
    <row r="410" spans="1:15">
      <c r="A410" s="281" t="s">
        <v>1785</v>
      </c>
      <c r="B410" s="270" t="s">
        <v>158</v>
      </c>
      <c r="C410" s="281" t="s">
        <v>1786</v>
      </c>
      <c r="D410" s="282"/>
      <c r="E410" s="283" t="s">
        <v>3997</v>
      </c>
      <c r="F410" s="284"/>
      <c r="G410" s="283">
        <v>513.83000000000004</v>
      </c>
      <c r="H410" s="284"/>
      <c r="I410" s="283">
        <v>0</v>
      </c>
      <c r="J410" s="284"/>
      <c r="K410" s="283" t="s">
        <v>4229</v>
      </c>
      <c r="L410" s="294" t="e">
        <f>VLOOKUP(A410,#REF!,3,0)</f>
        <v>#REF!</v>
      </c>
      <c r="M410" s="299">
        <f t="shared" si="28"/>
        <v>513.83000000000004</v>
      </c>
    </row>
    <row r="411" spans="1:15">
      <c r="A411" s="281" t="s">
        <v>3738</v>
      </c>
      <c r="B411" s="270" t="s">
        <v>158</v>
      </c>
      <c r="C411" s="281" t="s">
        <v>3739</v>
      </c>
      <c r="D411" s="282"/>
      <c r="E411" s="283" t="s">
        <v>3740</v>
      </c>
      <c r="F411" s="284"/>
      <c r="G411" s="301">
        <v>42000</v>
      </c>
      <c r="H411" s="284"/>
      <c r="I411" s="283">
        <v>0</v>
      </c>
      <c r="J411" s="284"/>
      <c r="K411" s="283" t="s">
        <v>4230</v>
      </c>
      <c r="L411" s="294" t="e">
        <f>VLOOKUP(A411,#REF!,3,0)</f>
        <v>#REF!</v>
      </c>
      <c r="M411" s="299">
        <f t="shared" si="28"/>
        <v>42000</v>
      </c>
    </row>
    <row r="412" spans="1:15">
      <c r="A412" s="281" t="s">
        <v>1789</v>
      </c>
      <c r="B412" s="270" t="s">
        <v>158</v>
      </c>
      <c r="C412" s="281" t="s">
        <v>1790</v>
      </c>
      <c r="D412" s="282"/>
      <c r="E412" s="283" t="s">
        <v>3998</v>
      </c>
      <c r="F412" s="284"/>
      <c r="G412" s="301">
        <v>4000</v>
      </c>
      <c r="H412" s="284"/>
      <c r="I412" s="283">
        <v>0</v>
      </c>
      <c r="J412" s="284"/>
      <c r="K412" s="283" t="s">
        <v>4231</v>
      </c>
      <c r="L412" s="294" t="e">
        <f>VLOOKUP(A412,#REF!,3,0)</f>
        <v>#REF!</v>
      </c>
      <c r="M412" s="299">
        <f t="shared" si="28"/>
        <v>4000</v>
      </c>
    </row>
    <row r="413" spans="1:15">
      <c r="A413" s="285"/>
      <c r="B413" s="270" t="s">
        <v>158</v>
      </c>
      <c r="C413" s="285" t="s">
        <v>158</v>
      </c>
      <c r="D413" s="286"/>
      <c r="E413" s="286"/>
      <c r="F413" s="286"/>
      <c r="G413" s="286"/>
      <c r="H413" s="286"/>
      <c r="I413" s="286"/>
      <c r="J413" s="286"/>
      <c r="K413" s="286"/>
      <c r="L413" s="295"/>
    </row>
    <row r="414" spans="1:15">
      <c r="A414" s="277">
        <v>4</v>
      </c>
      <c r="B414" s="277" t="s">
        <v>1793</v>
      </c>
      <c r="C414" s="278"/>
      <c r="D414" s="278"/>
      <c r="E414" s="279" t="s">
        <v>3820</v>
      </c>
      <c r="F414" s="280"/>
      <c r="G414" s="300">
        <v>2757.24</v>
      </c>
      <c r="H414" s="280"/>
      <c r="I414" s="300">
        <v>869861.4</v>
      </c>
      <c r="J414" s="280"/>
      <c r="K414" s="279" t="s">
        <v>4095</v>
      </c>
      <c r="L414" s="294" t="e">
        <f>VLOOKUP(A414,#REF!,3,0)</f>
        <v>#REF!</v>
      </c>
      <c r="M414" s="299">
        <f>I414-G414</f>
        <v>867104.16</v>
      </c>
      <c r="O414" s="302">
        <f>I414-G414</f>
        <v>867104.16</v>
      </c>
    </row>
    <row r="415" spans="1:15">
      <c r="A415" s="277" t="s">
        <v>1795</v>
      </c>
      <c r="B415" s="270" t="s">
        <v>158</v>
      </c>
      <c r="C415" s="277" t="s">
        <v>1793</v>
      </c>
      <c r="D415" s="278"/>
      <c r="E415" s="279" t="s">
        <v>3820</v>
      </c>
      <c r="F415" s="280"/>
      <c r="G415" s="300">
        <v>2757.24</v>
      </c>
      <c r="H415" s="280"/>
      <c r="I415" s="300">
        <v>869861.4</v>
      </c>
      <c r="J415" s="280"/>
      <c r="K415" s="279" t="s">
        <v>4095</v>
      </c>
      <c r="L415" s="294" t="e">
        <f>VLOOKUP(A415,#REF!,3,0)</f>
        <v>#REF!</v>
      </c>
      <c r="M415" s="299">
        <f t="shared" ref="M415:M419" si="29">I415-G415</f>
        <v>867104.16</v>
      </c>
    </row>
    <row r="416" spans="1:15">
      <c r="A416" s="277" t="s">
        <v>1796</v>
      </c>
      <c r="B416" s="270" t="s">
        <v>158</v>
      </c>
      <c r="C416" s="277" t="s">
        <v>1793</v>
      </c>
      <c r="D416" s="278"/>
      <c r="E416" s="279" t="s">
        <v>3820</v>
      </c>
      <c r="F416" s="280"/>
      <c r="G416" s="300">
        <v>2757.24</v>
      </c>
      <c r="H416" s="280"/>
      <c r="I416" s="300">
        <v>869861.4</v>
      </c>
      <c r="J416" s="280"/>
      <c r="K416" s="279" t="s">
        <v>4095</v>
      </c>
      <c r="L416" s="294" t="e">
        <f>VLOOKUP(A416,#REF!,3,0)</f>
        <v>#REF!</v>
      </c>
      <c r="M416" s="299">
        <f t="shared" si="29"/>
        <v>867104.16</v>
      </c>
    </row>
    <row r="417" spans="1:13">
      <c r="A417" s="277" t="s">
        <v>1797</v>
      </c>
      <c r="B417" s="270" t="s">
        <v>158</v>
      </c>
      <c r="C417" s="277" t="s">
        <v>1798</v>
      </c>
      <c r="D417" s="278"/>
      <c r="E417" s="279" t="s">
        <v>3999</v>
      </c>
      <c r="F417" s="280"/>
      <c r="G417" s="279">
        <v>0</v>
      </c>
      <c r="H417" s="280"/>
      <c r="I417" s="300">
        <v>733079.54</v>
      </c>
      <c r="J417" s="280"/>
      <c r="K417" s="279" t="s">
        <v>4232</v>
      </c>
      <c r="L417" s="294" t="e">
        <f>VLOOKUP(A417,#REF!,3,0)</f>
        <v>#REF!</v>
      </c>
      <c r="M417" s="299">
        <f t="shared" si="29"/>
        <v>733079.54</v>
      </c>
    </row>
    <row r="418" spans="1:13">
      <c r="A418" s="277" t="s">
        <v>1801</v>
      </c>
      <c r="B418" s="270" t="s">
        <v>158</v>
      </c>
      <c r="C418" s="277" t="s">
        <v>1798</v>
      </c>
      <c r="D418" s="278"/>
      <c r="E418" s="279" t="s">
        <v>3999</v>
      </c>
      <c r="F418" s="280"/>
      <c r="G418" s="279">
        <v>0</v>
      </c>
      <c r="H418" s="280"/>
      <c r="I418" s="300">
        <v>733079.54</v>
      </c>
      <c r="J418" s="280"/>
      <c r="K418" s="279" t="s">
        <v>4232</v>
      </c>
      <c r="L418" s="294" t="e">
        <f>VLOOKUP(A418,#REF!,3,0)</f>
        <v>#REF!</v>
      </c>
      <c r="M418" s="299">
        <f t="shared" si="29"/>
        <v>733079.54</v>
      </c>
    </row>
    <row r="419" spans="1:13">
      <c r="A419" s="281" t="s">
        <v>1802</v>
      </c>
      <c r="B419" s="270" t="s">
        <v>158</v>
      </c>
      <c r="C419" s="281" t="s">
        <v>1803</v>
      </c>
      <c r="D419" s="282"/>
      <c r="E419" s="283" t="s">
        <v>3999</v>
      </c>
      <c r="F419" s="284"/>
      <c r="G419" s="283">
        <v>0</v>
      </c>
      <c r="H419" s="284"/>
      <c r="I419" s="301">
        <v>733079.54</v>
      </c>
      <c r="J419" s="284"/>
      <c r="K419" s="283" t="s">
        <v>4232</v>
      </c>
      <c r="L419" s="294" t="e">
        <f>VLOOKUP(A419,#REF!,3,0)</f>
        <v>#REF!</v>
      </c>
      <c r="M419" s="299">
        <f t="shared" si="29"/>
        <v>733079.54</v>
      </c>
    </row>
    <row r="420" spans="1:13">
      <c r="A420" s="285"/>
      <c r="B420" s="270" t="s">
        <v>158</v>
      </c>
      <c r="C420" s="285" t="s">
        <v>158</v>
      </c>
      <c r="D420" s="286"/>
      <c r="E420" s="286"/>
      <c r="F420" s="286"/>
      <c r="G420" s="286"/>
      <c r="H420" s="286"/>
      <c r="I420" s="286"/>
      <c r="J420" s="286"/>
      <c r="K420" s="286"/>
      <c r="L420" s="295"/>
    </row>
    <row r="421" spans="1:13">
      <c r="A421" s="277" t="s">
        <v>1804</v>
      </c>
      <c r="B421" s="270" t="s">
        <v>158</v>
      </c>
      <c r="C421" s="277" t="s">
        <v>1805</v>
      </c>
      <c r="D421" s="278"/>
      <c r="E421" s="279" t="s">
        <v>4000</v>
      </c>
      <c r="F421" s="280"/>
      <c r="G421" s="279">
        <v>905.34</v>
      </c>
      <c r="H421" s="280"/>
      <c r="I421" s="300">
        <v>126967.54</v>
      </c>
      <c r="J421" s="280"/>
      <c r="K421" s="279" t="s">
        <v>4233</v>
      </c>
      <c r="L421" s="294" t="e">
        <f>VLOOKUP(A421,#REF!,3,0)</f>
        <v>#REF!</v>
      </c>
      <c r="M421" s="299">
        <f t="shared" ref="M421:M424" si="30">I421-G421</f>
        <v>126062.2</v>
      </c>
    </row>
    <row r="422" spans="1:13">
      <c r="A422" s="277" t="s">
        <v>1809</v>
      </c>
      <c r="B422" s="270" t="s">
        <v>158</v>
      </c>
      <c r="C422" s="277" t="s">
        <v>1810</v>
      </c>
      <c r="D422" s="278"/>
      <c r="E422" s="279" t="s">
        <v>4001</v>
      </c>
      <c r="F422" s="280"/>
      <c r="G422" s="279">
        <v>0</v>
      </c>
      <c r="H422" s="280"/>
      <c r="I422" s="279">
        <v>0</v>
      </c>
      <c r="J422" s="280"/>
      <c r="K422" s="279" t="s">
        <v>4001</v>
      </c>
      <c r="L422" s="294" t="e">
        <f>VLOOKUP(A422,#REF!,3,0)</f>
        <v>#REF!</v>
      </c>
      <c r="M422" s="299">
        <f t="shared" si="30"/>
        <v>0</v>
      </c>
    </row>
    <row r="423" spans="1:13">
      <c r="A423" s="281" t="s">
        <v>1814</v>
      </c>
      <c r="B423" s="270" t="s">
        <v>158</v>
      </c>
      <c r="C423" s="281" t="s">
        <v>1815</v>
      </c>
      <c r="D423" s="282"/>
      <c r="E423" s="283" t="s">
        <v>4002</v>
      </c>
      <c r="F423" s="284"/>
      <c r="G423" s="283">
        <v>0</v>
      </c>
      <c r="H423" s="284"/>
      <c r="I423" s="283">
        <v>0</v>
      </c>
      <c r="J423" s="284"/>
      <c r="K423" s="283" t="s">
        <v>4002</v>
      </c>
      <c r="L423" s="294" t="e">
        <f>VLOOKUP(A423,#REF!,3,0)</f>
        <v>#REF!</v>
      </c>
      <c r="M423" s="299">
        <f t="shared" si="30"/>
        <v>0</v>
      </c>
    </row>
    <row r="424" spans="1:13">
      <c r="A424" s="281" t="s">
        <v>1818</v>
      </c>
      <c r="B424" s="270" t="s">
        <v>158</v>
      </c>
      <c r="C424" s="281" t="s">
        <v>1819</v>
      </c>
      <c r="D424" s="282"/>
      <c r="E424" s="283" t="s">
        <v>4003</v>
      </c>
      <c r="F424" s="284"/>
      <c r="G424" s="283">
        <v>0</v>
      </c>
      <c r="H424" s="284"/>
      <c r="I424" s="283">
        <v>0</v>
      </c>
      <c r="J424" s="284"/>
      <c r="K424" s="283" t="s">
        <v>4003</v>
      </c>
      <c r="L424" s="294" t="e">
        <f>VLOOKUP(A424,#REF!,3,0)</f>
        <v>#REF!</v>
      </c>
      <c r="M424" s="299">
        <f t="shared" si="30"/>
        <v>0</v>
      </c>
    </row>
    <row r="425" spans="1:13">
      <c r="A425" s="285"/>
      <c r="B425" s="270" t="s">
        <v>158</v>
      </c>
      <c r="C425" s="285" t="s">
        <v>158</v>
      </c>
      <c r="D425" s="286"/>
      <c r="E425" s="286"/>
      <c r="F425" s="286"/>
      <c r="G425" s="286"/>
      <c r="H425" s="286"/>
      <c r="I425" s="286"/>
      <c r="J425" s="286"/>
      <c r="K425" s="286"/>
      <c r="L425" s="295"/>
    </row>
    <row r="426" spans="1:13">
      <c r="A426" s="277" t="s">
        <v>1823</v>
      </c>
      <c r="B426" s="270" t="s">
        <v>158</v>
      </c>
      <c r="C426" s="277" t="s">
        <v>1824</v>
      </c>
      <c r="D426" s="278"/>
      <c r="E426" s="279" t="s">
        <v>4004</v>
      </c>
      <c r="F426" s="280"/>
      <c r="G426" s="279">
        <v>0</v>
      </c>
      <c r="H426" s="280"/>
      <c r="I426" s="300">
        <v>7927</v>
      </c>
      <c r="J426" s="280"/>
      <c r="K426" s="279" t="s">
        <v>4234</v>
      </c>
      <c r="L426" s="294" t="e">
        <f>VLOOKUP(A426,#REF!,3,0)</f>
        <v>#REF!</v>
      </c>
      <c r="M426" s="299">
        <f t="shared" ref="M426:M427" si="31">I426-G426</f>
        <v>7927</v>
      </c>
    </row>
    <row r="427" spans="1:13">
      <c r="A427" s="281" t="s">
        <v>1827</v>
      </c>
      <c r="B427" s="270" t="s">
        <v>158</v>
      </c>
      <c r="C427" s="281" t="s">
        <v>1828</v>
      </c>
      <c r="D427" s="282"/>
      <c r="E427" s="283" t="s">
        <v>4004</v>
      </c>
      <c r="F427" s="284"/>
      <c r="G427" s="283">
        <v>0</v>
      </c>
      <c r="H427" s="284"/>
      <c r="I427" s="301">
        <v>7927</v>
      </c>
      <c r="J427" s="284"/>
      <c r="K427" s="283" t="s">
        <v>4234</v>
      </c>
      <c r="L427" s="294" t="e">
        <f>VLOOKUP(A427,#REF!,3,0)</f>
        <v>#REF!</v>
      </c>
      <c r="M427" s="299">
        <f t="shared" si="31"/>
        <v>7927</v>
      </c>
    </row>
    <row r="428" spans="1:13">
      <c r="A428" s="285"/>
      <c r="B428" s="270" t="s">
        <v>158</v>
      </c>
      <c r="C428" s="285" t="s">
        <v>158</v>
      </c>
      <c r="D428" s="286"/>
      <c r="E428" s="286"/>
      <c r="F428" s="286"/>
      <c r="G428" s="286"/>
      <c r="H428" s="286"/>
      <c r="I428" s="286"/>
      <c r="J428" s="286"/>
      <c r="K428" s="286"/>
      <c r="L428" s="295"/>
    </row>
    <row r="429" spans="1:13">
      <c r="A429" s="277" t="s">
        <v>1829</v>
      </c>
      <c r="B429" s="270" t="s">
        <v>158</v>
      </c>
      <c r="C429" s="277" t="s">
        <v>3507</v>
      </c>
      <c r="D429" s="278"/>
      <c r="E429" s="279" t="s">
        <v>4005</v>
      </c>
      <c r="F429" s="280"/>
      <c r="G429" s="279">
        <v>0</v>
      </c>
      <c r="H429" s="280"/>
      <c r="I429" s="300">
        <v>2170</v>
      </c>
      <c r="J429" s="280"/>
      <c r="K429" s="279" t="s">
        <v>4235</v>
      </c>
      <c r="L429" s="294" t="e">
        <f>VLOOKUP(A429,#REF!,3,0)</f>
        <v>#REF!</v>
      </c>
      <c r="M429" s="299">
        <f t="shared" ref="M429:M430" si="32">I429-G429</f>
        <v>2170</v>
      </c>
    </row>
    <row r="430" spans="1:13">
      <c r="A430" s="281" t="s">
        <v>1833</v>
      </c>
      <c r="B430" s="270" t="s">
        <v>158</v>
      </c>
      <c r="C430" s="281" t="s">
        <v>1834</v>
      </c>
      <c r="D430" s="282"/>
      <c r="E430" s="283" t="s">
        <v>4005</v>
      </c>
      <c r="F430" s="284"/>
      <c r="G430" s="283">
        <v>0</v>
      </c>
      <c r="H430" s="284"/>
      <c r="I430" s="301">
        <v>2170</v>
      </c>
      <c r="J430" s="284"/>
      <c r="K430" s="283" t="s">
        <v>4235</v>
      </c>
      <c r="L430" s="294" t="e">
        <f>VLOOKUP(A430,#REF!,3,0)</f>
        <v>#REF!</v>
      </c>
      <c r="M430" s="299">
        <f t="shared" si="32"/>
        <v>2170</v>
      </c>
    </row>
    <row r="431" spans="1:13">
      <c r="A431" s="285"/>
      <c r="B431" s="270" t="s">
        <v>158</v>
      </c>
      <c r="C431" s="285" t="s">
        <v>158</v>
      </c>
      <c r="D431" s="286"/>
      <c r="E431" s="286"/>
      <c r="F431" s="286"/>
      <c r="G431" s="286"/>
      <c r="H431" s="286"/>
      <c r="I431" s="286"/>
      <c r="J431" s="286"/>
      <c r="K431" s="286"/>
      <c r="L431" s="295"/>
    </row>
    <row r="432" spans="1:13">
      <c r="A432" s="277" t="s">
        <v>1835</v>
      </c>
      <c r="B432" s="270" t="s">
        <v>158</v>
      </c>
      <c r="C432" s="277" t="s">
        <v>1836</v>
      </c>
      <c r="D432" s="278"/>
      <c r="E432" s="279" t="s">
        <v>4006</v>
      </c>
      <c r="F432" s="280"/>
      <c r="G432" s="279">
        <v>905.34</v>
      </c>
      <c r="H432" s="280"/>
      <c r="I432" s="300">
        <v>116870.54</v>
      </c>
      <c r="J432" s="280"/>
      <c r="K432" s="279" t="s">
        <v>4236</v>
      </c>
      <c r="L432" s="294" t="e">
        <f>VLOOKUP(A432,#REF!,3,0)</f>
        <v>#REF!</v>
      </c>
      <c r="M432" s="299">
        <f t="shared" ref="M432:M435" si="33">I432-G432</f>
        <v>115965.2</v>
      </c>
    </row>
    <row r="433" spans="1:13">
      <c r="A433" s="281" t="s">
        <v>1839</v>
      </c>
      <c r="B433" s="270" t="s">
        <v>158</v>
      </c>
      <c r="C433" s="281" t="s">
        <v>1840</v>
      </c>
      <c r="D433" s="282"/>
      <c r="E433" s="283" t="s">
        <v>4007</v>
      </c>
      <c r="F433" s="284"/>
      <c r="G433" s="283">
        <v>905.34</v>
      </c>
      <c r="H433" s="284"/>
      <c r="I433" s="283">
        <v>0</v>
      </c>
      <c r="J433" s="284"/>
      <c r="K433" s="283" t="s">
        <v>4237</v>
      </c>
      <c r="L433" s="294" t="e">
        <f>VLOOKUP(A433,#REF!,3,0)</f>
        <v>#REF!</v>
      </c>
      <c r="M433" s="299">
        <f t="shared" si="33"/>
        <v>-905.34</v>
      </c>
    </row>
    <row r="434" spans="1:13">
      <c r="A434" s="281" t="s">
        <v>1842</v>
      </c>
      <c r="B434" s="270" t="s">
        <v>158</v>
      </c>
      <c r="C434" s="281" t="s">
        <v>1843</v>
      </c>
      <c r="D434" s="282"/>
      <c r="E434" s="283" t="s">
        <v>3751</v>
      </c>
      <c r="F434" s="284"/>
      <c r="G434" s="283">
        <v>0</v>
      </c>
      <c r="H434" s="284"/>
      <c r="I434" s="283">
        <v>0</v>
      </c>
      <c r="J434" s="284"/>
      <c r="K434" s="283" t="s">
        <v>3751</v>
      </c>
      <c r="L434" s="294" t="e">
        <f>VLOOKUP(A434,#REF!,3,0)</f>
        <v>#REF!</v>
      </c>
      <c r="M434" s="299">
        <f t="shared" si="33"/>
        <v>0</v>
      </c>
    </row>
    <row r="435" spans="1:13">
      <c r="A435" s="281" t="s">
        <v>4008</v>
      </c>
      <c r="B435" s="270" t="s">
        <v>158</v>
      </c>
      <c r="C435" s="281" t="s">
        <v>4009</v>
      </c>
      <c r="D435" s="282"/>
      <c r="E435" s="283" t="s">
        <v>4010</v>
      </c>
      <c r="F435" s="284"/>
      <c r="G435" s="283">
        <v>0</v>
      </c>
      <c r="H435" s="284"/>
      <c r="I435" s="301">
        <v>116870.54</v>
      </c>
      <c r="J435" s="284"/>
      <c r="K435" s="283" t="s">
        <v>4238</v>
      </c>
      <c r="L435" s="294" t="e">
        <f>VLOOKUP(A435,#REF!,3,0)</f>
        <v>#REF!</v>
      </c>
      <c r="M435" s="299">
        <f t="shared" si="33"/>
        <v>116870.54</v>
      </c>
    </row>
    <row r="436" spans="1:13">
      <c r="A436" s="285"/>
      <c r="B436" s="270" t="s">
        <v>158</v>
      </c>
      <c r="C436" s="285" t="s">
        <v>158</v>
      </c>
      <c r="D436" s="286"/>
      <c r="E436" s="286"/>
      <c r="F436" s="286"/>
      <c r="G436" s="286"/>
      <c r="H436" s="286"/>
      <c r="I436" s="286"/>
      <c r="J436" s="286"/>
      <c r="K436" s="286"/>
      <c r="L436" s="295"/>
    </row>
    <row r="437" spans="1:13">
      <c r="A437" s="277" t="s">
        <v>1846</v>
      </c>
      <c r="B437" s="270" t="s">
        <v>158</v>
      </c>
      <c r="C437" s="277" t="s">
        <v>1847</v>
      </c>
      <c r="D437" s="278"/>
      <c r="E437" s="279" t="s">
        <v>4011</v>
      </c>
      <c r="F437" s="280"/>
      <c r="G437" s="300">
        <v>1851.9</v>
      </c>
      <c r="H437" s="280"/>
      <c r="I437" s="300">
        <v>9814.32</v>
      </c>
      <c r="J437" s="280"/>
      <c r="K437" s="279" t="s">
        <v>4239</v>
      </c>
      <c r="L437" s="294" t="e">
        <f>VLOOKUP(A437,#REF!,3,0)</f>
        <v>#REF!</v>
      </c>
      <c r="M437" s="299">
        <f t="shared" ref="M437:M442" si="34">I437-G437</f>
        <v>7962.42</v>
      </c>
    </row>
    <row r="438" spans="1:13">
      <c r="A438" s="277" t="s">
        <v>1851</v>
      </c>
      <c r="B438" s="270" t="s">
        <v>158</v>
      </c>
      <c r="C438" s="277" t="s">
        <v>1847</v>
      </c>
      <c r="D438" s="278"/>
      <c r="E438" s="279" t="s">
        <v>4011</v>
      </c>
      <c r="F438" s="280"/>
      <c r="G438" s="300">
        <v>1851.9</v>
      </c>
      <c r="H438" s="280"/>
      <c r="I438" s="300">
        <v>9814.32</v>
      </c>
      <c r="J438" s="280"/>
      <c r="K438" s="279" t="s">
        <v>4239</v>
      </c>
      <c r="L438" s="294" t="e">
        <f>VLOOKUP(A438,#REF!,3,0)</f>
        <v>#REF!</v>
      </c>
      <c r="M438" s="299">
        <f t="shared" si="34"/>
        <v>7962.42</v>
      </c>
    </row>
    <row r="439" spans="1:13">
      <c r="A439" s="281" t="s">
        <v>1852</v>
      </c>
      <c r="B439" s="270" t="s">
        <v>158</v>
      </c>
      <c r="C439" s="281" t="s">
        <v>1853</v>
      </c>
      <c r="D439" s="282"/>
      <c r="E439" s="283" t="s">
        <v>4012</v>
      </c>
      <c r="F439" s="284"/>
      <c r="G439" s="301">
        <v>1851.9</v>
      </c>
      <c r="H439" s="284"/>
      <c r="I439" s="301">
        <v>6190.38</v>
      </c>
      <c r="J439" s="284"/>
      <c r="K439" s="283" t="s">
        <v>4240</v>
      </c>
      <c r="L439" s="294" t="e">
        <f>VLOOKUP(A439,#REF!,3,0)</f>
        <v>#REF!</v>
      </c>
      <c r="M439" s="299">
        <f t="shared" si="34"/>
        <v>4338.4799999999996</v>
      </c>
    </row>
    <row r="440" spans="1:13">
      <c r="A440" s="281" t="s">
        <v>1857</v>
      </c>
      <c r="B440" s="270" t="s">
        <v>158</v>
      </c>
      <c r="C440" s="281" t="s">
        <v>1858</v>
      </c>
      <c r="D440" s="282"/>
      <c r="E440" s="283" t="s">
        <v>4013</v>
      </c>
      <c r="F440" s="284"/>
      <c r="G440" s="283">
        <v>0</v>
      </c>
      <c r="H440" s="284"/>
      <c r="I440" s="283">
        <v>407.34</v>
      </c>
      <c r="J440" s="284"/>
      <c r="K440" s="283" t="s">
        <v>4241</v>
      </c>
      <c r="L440" s="294" t="e">
        <f>VLOOKUP(A440,#REF!,3,0)</f>
        <v>#REF!</v>
      </c>
      <c r="M440" s="299">
        <f t="shared" si="34"/>
        <v>407.34</v>
      </c>
    </row>
    <row r="441" spans="1:13">
      <c r="A441" s="281" t="s">
        <v>3514</v>
      </c>
      <c r="B441" s="270" t="s">
        <v>158</v>
      </c>
      <c r="C441" s="281" t="s">
        <v>3515</v>
      </c>
      <c r="D441" s="282"/>
      <c r="E441" s="283" t="s">
        <v>4014</v>
      </c>
      <c r="F441" s="284"/>
      <c r="G441" s="283">
        <v>0</v>
      </c>
      <c r="H441" s="284"/>
      <c r="I441" s="301">
        <v>2478.6</v>
      </c>
      <c r="J441" s="284"/>
      <c r="K441" s="283" t="s">
        <v>4242</v>
      </c>
      <c r="L441" s="294" t="e">
        <f>VLOOKUP(A441,#REF!,3,0)</f>
        <v>#REF!</v>
      </c>
      <c r="M441" s="299">
        <f t="shared" si="34"/>
        <v>2478.6</v>
      </c>
    </row>
    <row r="442" spans="1:13">
      <c r="A442" s="281" t="s">
        <v>3517</v>
      </c>
      <c r="B442" s="270" t="s">
        <v>158</v>
      </c>
      <c r="C442" s="281" t="s">
        <v>3518</v>
      </c>
      <c r="D442" s="282"/>
      <c r="E442" s="283" t="s">
        <v>4015</v>
      </c>
      <c r="F442" s="284"/>
      <c r="G442" s="283">
        <v>0</v>
      </c>
      <c r="H442" s="284"/>
      <c r="I442" s="283">
        <v>738</v>
      </c>
      <c r="J442" s="284"/>
      <c r="K442" s="283" t="s">
        <v>4243</v>
      </c>
      <c r="L442" s="294" t="e">
        <f>VLOOKUP(A442,#REF!,3,0)</f>
        <v>#REF!</v>
      </c>
      <c r="M442" s="299">
        <f t="shared" si="34"/>
        <v>738</v>
      </c>
    </row>
    <row r="443" spans="1:13">
      <c r="A443" s="277"/>
      <c r="B443" s="270" t="s">
        <v>158</v>
      </c>
      <c r="C443" s="277" t="s">
        <v>158</v>
      </c>
      <c r="D443" s="278"/>
      <c r="E443" s="278"/>
      <c r="F443" s="278"/>
      <c r="G443" s="278"/>
      <c r="H443" s="278"/>
      <c r="I443" s="278"/>
      <c r="J443" s="278"/>
      <c r="K443" s="278"/>
      <c r="L443" s="296"/>
    </row>
    <row r="444" spans="1:13">
      <c r="A444" s="277" t="s">
        <v>1864</v>
      </c>
      <c r="B444" s="270" t="s">
        <v>158</v>
      </c>
      <c r="C444" s="277" t="s">
        <v>1865</v>
      </c>
      <c r="D444" s="278"/>
      <c r="E444" s="279" t="s">
        <v>3757</v>
      </c>
      <c r="F444" s="280"/>
      <c r="G444" s="279">
        <v>0</v>
      </c>
      <c r="H444" s="280"/>
      <c r="I444" s="279">
        <v>0</v>
      </c>
      <c r="J444" s="280"/>
      <c r="K444" s="279" t="s">
        <v>3757</v>
      </c>
      <c r="L444" s="294" t="e">
        <f>VLOOKUP(A444,#REF!,3,0)</f>
        <v>#REF!</v>
      </c>
      <c r="M444" s="299">
        <f t="shared" ref="M444:M446" si="35">I444-G444</f>
        <v>0</v>
      </c>
    </row>
    <row r="445" spans="1:13">
      <c r="A445" s="277" t="s">
        <v>1869</v>
      </c>
      <c r="B445" s="270" t="s">
        <v>158</v>
      </c>
      <c r="C445" s="277" t="s">
        <v>1865</v>
      </c>
      <c r="D445" s="278"/>
      <c r="E445" s="279" t="s">
        <v>3757</v>
      </c>
      <c r="F445" s="280"/>
      <c r="G445" s="279">
        <v>0</v>
      </c>
      <c r="H445" s="280"/>
      <c r="I445" s="279">
        <v>0</v>
      </c>
      <c r="J445" s="280"/>
      <c r="K445" s="279" t="s">
        <v>3757</v>
      </c>
      <c r="L445" s="294" t="e">
        <f>VLOOKUP(A445,#REF!,3,0)</f>
        <v>#REF!</v>
      </c>
      <c r="M445" s="299">
        <f t="shared" si="35"/>
        <v>0</v>
      </c>
    </row>
    <row r="446" spans="1:13">
      <c r="A446" s="281" t="s">
        <v>1870</v>
      </c>
      <c r="B446" s="270" t="s">
        <v>158</v>
      </c>
      <c r="C446" s="281" t="s">
        <v>3521</v>
      </c>
      <c r="D446" s="282"/>
      <c r="E446" s="283" t="s">
        <v>3757</v>
      </c>
      <c r="F446" s="284"/>
      <c r="G446" s="283">
        <v>0</v>
      </c>
      <c r="H446" s="284"/>
      <c r="I446" s="283">
        <v>0</v>
      </c>
      <c r="J446" s="284"/>
      <c r="K446" s="283" t="s">
        <v>3757</v>
      </c>
      <c r="L446" s="294" t="e">
        <f>VLOOKUP(A446,#REF!,3,0)</f>
        <v>#REF!</v>
      </c>
      <c r="M446" s="299">
        <f t="shared" si="35"/>
        <v>0</v>
      </c>
    </row>
    <row r="447" spans="1:13">
      <c r="A447" s="287" t="s">
        <v>1877</v>
      </c>
      <c r="B447" s="288"/>
      <c r="C447" s="288"/>
      <c r="D447" s="288"/>
      <c r="E447" s="288"/>
      <c r="F447" s="288"/>
      <c r="G447" s="288"/>
      <c r="H447" s="288"/>
      <c r="I447" s="288"/>
      <c r="J447" s="288"/>
      <c r="K447" s="288"/>
      <c r="L447" s="297"/>
    </row>
    <row r="448" spans="1:13">
      <c r="A448" s="289" t="s">
        <v>264</v>
      </c>
      <c r="B448" s="290"/>
      <c r="C448" s="290"/>
      <c r="D448" s="291" t="s">
        <v>4017</v>
      </c>
      <c r="F448" s="289" t="s">
        <v>542</v>
      </c>
      <c r="G448" s="290"/>
      <c r="H448" s="290"/>
      <c r="I448" s="290"/>
      <c r="J448" s="290"/>
      <c r="K448" s="291" t="s">
        <v>4017</v>
      </c>
      <c r="L448" s="298"/>
    </row>
    <row r="449" spans="1:12">
      <c r="A449" s="289" t="s">
        <v>742</v>
      </c>
      <c r="B449" s="290"/>
      <c r="C449" s="290"/>
      <c r="D449" s="291" t="s">
        <v>4095</v>
      </c>
      <c r="F449" s="289" t="s">
        <v>1793</v>
      </c>
      <c r="G449" s="290"/>
      <c r="H449" s="290"/>
      <c r="I449" s="290"/>
      <c r="J449" s="290"/>
      <c r="K449" s="291" t="s">
        <v>4095</v>
      </c>
      <c r="L449" s="298"/>
    </row>
    <row r="450" spans="1:12">
      <c r="A450" s="289"/>
      <c r="B450" s="290"/>
      <c r="C450" s="290"/>
      <c r="D450" s="291" t="s">
        <v>158</v>
      </c>
      <c r="F450" s="289" t="s">
        <v>158</v>
      </c>
      <c r="G450" s="290"/>
      <c r="H450" s="290"/>
      <c r="I450" s="290"/>
      <c r="J450" s="290"/>
      <c r="K450" s="291" t="s">
        <v>158</v>
      </c>
      <c r="L450" s="298"/>
    </row>
    <row r="451" spans="1:12">
      <c r="A451" s="289" t="s">
        <v>1878</v>
      </c>
      <c r="B451" s="290"/>
      <c r="C451" s="290"/>
      <c r="D451" s="291" t="s">
        <v>4244</v>
      </c>
      <c r="F451" s="289" t="s">
        <v>1880</v>
      </c>
      <c r="G451" s="290"/>
      <c r="H451" s="290"/>
      <c r="I451" s="290"/>
      <c r="J451" s="290"/>
      <c r="K451" s="291" t="s">
        <v>4244</v>
      </c>
      <c r="L451" s="298"/>
    </row>
    <row r="452" spans="1:12">
      <c r="D452" s="289" t="s">
        <v>1881</v>
      </c>
      <c r="E452" s="290"/>
      <c r="F452" s="291" t="s">
        <v>290</v>
      </c>
      <c r="G452" s="292"/>
    </row>
    <row r="453" spans="1:12">
      <c r="D453" s="289" t="s">
        <v>1882</v>
      </c>
      <c r="E453" s="290"/>
      <c r="F453" s="291" t="s">
        <v>290</v>
      </c>
      <c r="G453" s="292"/>
    </row>
    <row r="454" spans="1:12">
      <c r="A454" s="270"/>
      <c r="B454" s="271"/>
      <c r="C454" s="271"/>
      <c r="D454" s="271"/>
      <c r="E454" s="271"/>
      <c r="F454" s="271"/>
      <c r="G454" s="271"/>
      <c r="H454" s="271"/>
      <c r="I454" s="271"/>
      <c r="J454" s="271"/>
      <c r="K454" s="271"/>
      <c r="L454" s="295"/>
    </row>
  </sheetData>
  <autoFilter ref="O1:O454" xr:uid="{00000000-0009-0000-0000-000006000000}"/>
  <pageMargins left="0.3611111111111111" right="0.3611111111111111" top="0.3611111111111111" bottom="0.3611111111111111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471"/>
  <sheetViews>
    <sheetView showGridLines="0" topLeftCell="A315" workbookViewId="0">
      <selection activeCell="L341" sqref="L341"/>
    </sheetView>
  </sheetViews>
  <sheetFormatPr defaultRowHeight="12"/>
  <cols>
    <col min="1" max="1" width="15.85546875" style="272" bestFit="1" customWidth="1"/>
    <col min="2" max="2" width="3.7109375" style="272" customWidth="1"/>
    <col min="3" max="3" width="43.5703125" style="272" bestFit="1" customWidth="1"/>
    <col min="4" max="4" width="3.7109375" style="272" customWidth="1"/>
    <col min="5" max="5" width="12.28515625" style="272" bestFit="1" customWidth="1"/>
    <col min="6" max="6" width="3.7109375" style="272" customWidth="1"/>
    <col min="7" max="7" width="10" style="272" bestFit="1" customWidth="1"/>
    <col min="8" max="8" width="3.7109375" style="272" customWidth="1"/>
    <col min="9" max="9" width="10" style="272" bestFit="1" customWidth="1"/>
    <col min="10" max="10" width="3.7109375" style="272" customWidth="1"/>
    <col min="11" max="11" width="12.28515625" style="272" bestFit="1" customWidth="1"/>
    <col min="12" max="12" width="7.28515625" style="299" customWidth="1"/>
    <col min="13" max="13" width="9.85546875" style="299" bestFit="1" customWidth="1"/>
    <col min="14" max="256" width="9.140625" style="272"/>
    <col min="257" max="257" width="15.85546875" style="272" bestFit="1" customWidth="1"/>
    <col min="258" max="258" width="3.7109375" style="272" customWidth="1"/>
    <col min="259" max="259" width="43.5703125" style="272" bestFit="1" customWidth="1"/>
    <col min="260" max="260" width="3.7109375" style="272" customWidth="1"/>
    <col min="261" max="261" width="12.28515625" style="272" bestFit="1" customWidth="1"/>
    <col min="262" max="262" width="3.7109375" style="272" customWidth="1"/>
    <col min="263" max="263" width="10" style="272" bestFit="1" customWidth="1"/>
    <col min="264" max="264" width="3.7109375" style="272" customWidth="1"/>
    <col min="265" max="265" width="10" style="272" bestFit="1" customWidth="1"/>
    <col min="266" max="266" width="3.7109375" style="272" customWidth="1"/>
    <col min="267" max="267" width="12.28515625" style="272" bestFit="1" customWidth="1"/>
    <col min="268" max="268" width="7.28515625" style="272" customWidth="1"/>
    <col min="269" max="512" width="9.140625" style="272"/>
    <col min="513" max="513" width="15.85546875" style="272" bestFit="1" customWidth="1"/>
    <col min="514" max="514" width="3.7109375" style="272" customWidth="1"/>
    <col min="515" max="515" width="43.5703125" style="272" bestFit="1" customWidth="1"/>
    <col min="516" max="516" width="3.7109375" style="272" customWidth="1"/>
    <col min="517" max="517" width="12.28515625" style="272" bestFit="1" customWidth="1"/>
    <col min="518" max="518" width="3.7109375" style="272" customWidth="1"/>
    <col min="519" max="519" width="10" style="272" bestFit="1" customWidth="1"/>
    <col min="520" max="520" width="3.7109375" style="272" customWidth="1"/>
    <col min="521" max="521" width="10" style="272" bestFit="1" customWidth="1"/>
    <col min="522" max="522" width="3.7109375" style="272" customWidth="1"/>
    <col min="523" max="523" width="12.28515625" style="272" bestFit="1" customWidth="1"/>
    <col min="524" max="524" width="7.28515625" style="272" customWidth="1"/>
    <col min="525" max="768" width="9.140625" style="272"/>
    <col min="769" max="769" width="15.85546875" style="272" bestFit="1" customWidth="1"/>
    <col min="770" max="770" width="3.7109375" style="272" customWidth="1"/>
    <col min="771" max="771" width="43.5703125" style="272" bestFit="1" customWidth="1"/>
    <col min="772" max="772" width="3.7109375" style="272" customWidth="1"/>
    <col min="773" max="773" width="12.28515625" style="272" bestFit="1" customWidth="1"/>
    <col min="774" max="774" width="3.7109375" style="272" customWidth="1"/>
    <col min="775" max="775" width="10" style="272" bestFit="1" customWidth="1"/>
    <col min="776" max="776" width="3.7109375" style="272" customWidth="1"/>
    <col min="777" max="777" width="10" style="272" bestFit="1" customWidth="1"/>
    <col min="778" max="778" width="3.7109375" style="272" customWidth="1"/>
    <col min="779" max="779" width="12.28515625" style="272" bestFit="1" customWidth="1"/>
    <col min="780" max="780" width="7.28515625" style="272" customWidth="1"/>
    <col min="781" max="1024" width="9.140625" style="272"/>
    <col min="1025" max="1025" width="15.85546875" style="272" bestFit="1" customWidth="1"/>
    <col min="1026" max="1026" width="3.7109375" style="272" customWidth="1"/>
    <col min="1027" max="1027" width="43.5703125" style="272" bestFit="1" customWidth="1"/>
    <col min="1028" max="1028" width="3.7109375" style="272" customWidth="1"/>
    <col min="1029" max="1029" width="12.28515625" style="272" bestFit="1" customWidth="1"/>
    <col min="1030" max="1030" width="3.7109375" style="272" customWidth="1"/>
    <col min="1031" max="1031" width="10" style="272" bestFit="1" customWidth="1"/>
    <col min="1032" max="1032" width="3.7109375" style="272" customWidth="1"/>
    <col min="1033" max="1033" width="10" style="272" bestFit="1" customWidth="1"/>
    <col min="1034" max="1034" width="3.7109375" style="272" customWidth="1"/>
    <col min="1035" max="1035" width="12.28515625" style="272" bestFit="1" customWidth="1"/>
    <col min="1036" max="1036" width="7.28515625" style="272" customWidth="1"/>
    <col min="1037" max="1280" width="9.140625" style="272"/>
    <col min="1281" max="1281" width="15.85546875" style="272" bestFit="1" customWidth="1"/>
    <col min="1282" max="1282" width="3.7109375" style="272" customWidth="1"/>
    <col min="1283" max="1283" width="43.5703125" style="272" bestFit="1" customWidth="1"/>
    <col min="1284" max="1284" width="3.7109375" style="272" customWidth="1"/>
    <col min="1285" max="1285" width="12.28515625" style="272" bestFit="1" customWidth="1"/>
    <col min="1286" max="1286" width="3.7109375" style="272" customWidth="1"/>
    <col min="1287" max="1287" width="10" style="272" bestFit="1" customWidth="1"/>
    <col min="1288" max="1288" width="3.7109375" style="272" customWidth="1"/>
    <col min="1289" max="1289" width="10" style="272" bestFit="1" customWidth="1"/>
    <col min="1290" max="1290" width="3.7109375" style="272" customWidth="1"/>
    <col min="1291" max="1291" width="12.28515625" style="272" bestFit="1" customWidth="1"/>
    <col min="1292" max="1292" width="7.28515625" style="272" customWidth="1"/>
    <col min="1293" max="1536" width="9.140625" style="272"/>
    <col min="1537" max="1537" width="15.85546875" style="272" bestFit="1" customWidth="1"/>
    <col min="1538" max="1538" width="3.7109375" style="272" customWidth="1"/>
    <col min="1539" max="1539" width="43.5703125" style="272" bestFit="1" customWidth="1"/>
    <col min="1540" max="1540" width="3.7109375" style="272" customWidth="1"/>
    <col min="1541" max="1541" width="12.28515625" style="272" bestFit="1" customWidth="1"/>
    <col min="1542" max="1542" width="3.7109375" style="272" customWidth="1"/>
    <col min="1543" max="1543" width="10" style="272" bestFit="1" customWidth="1"/>
    <col min="1544" max="1544" width="3.7109375" style="272" customWidth="1"/>
    <col min="1545" max="1545" width="10" style="272" bestFit="1" customWidth="1"/>
    <col min="1546" max="1546" width="3.7109375" style="272" customWidth="1"/>
    <col min="1547" max="1547" width="12.28515625" style="272" bestFit="1" customWidth="1"/>
    <col min="1548" max="1548" width="7.28515625" style="272" customWidth="1"/>
    <col min="1549" max="1792" width="9.140625" style="272"/>
    <col min="1793" max="1793" width="15.85546875" style="272" bestFit="1" customWidth="1"/>
    <col min="1794" max="1794" width="3.7109375" style="272" customWidth="1"/>
    <col min="1795" max="1795" width="43.5703125" style="272" bestFit="1" customWidth="1"/>
    <col min="1796" max="1796" width="3.7109375" style="272" customWidth="1"/>
    <col min="1797" max="1797" width="12.28515625" style="272" bestFit="1" customWidth="1"/>
    <col min="1798" max="1798" width="3.7109375" style="272" customWidth="1"/>
    <col min="1799" max="1799" width="10" style="272" bestFit="1" customWidth="1"/>
    <col min="1800" max="1800" width="3.7109375" style="272" customWidth="1"/>
    <col min="1801" max="1801" width="10" style="272" bestFit="1" customWidth="1"/>
    <col min="1802" max="1802" width="3.7109375" style="272" customWidth="1"/>
    <col min="1803" max="1803" width="12.28515625" style="272" bestFit="1" customWidth="1"/>
    <col min="1804" max="1804" width="7.28515625" style="272" customWidth="1"/>
    <col min="1805" max="2048" width="9.140625" style="272"/>
    <col min="2049" max="2049" width="15.85546875" style="272" bestFit="1" customWidth="1"/>
    <col min="2050" max="2050" width="3.7109375" style="272" customWidth="1"/>
    <col min="2051" max="2051" width="43.5703125" style="272" bestFit="1" customWidth="1"/>
    <col min="2052" max="2052" width="3.7109375" style="272" customWidth="1"/>
    <col min="2053" max="2053" width="12.28515625" style="272" bestFit="1" customWidth="1"/>
    <col min="2054" max="2054" width="3.7109375" style="272" customWidth="1"/>
    <col min="2055" max="2055" width="10" style="272" bestFit="1" customWidth="1"/>
    <col min="2056" max="2056" width="3.7109375" style="272" customWidth="1"/>
    <col min="2057" max="2057" width="10" style="272" bestFit="1" customWidth="1"/>
    <col min="2058" max="2058" width="3.7109375" style="272" customWidth="1"/>
    <col min="2059" max="2059" width="12.28515625" style="272" bestFit="1" customWidth="1"/>
    <col min="2060" max="2060" width="7.28515625" style="272" customWidth="1"/>
    <col min="2061" max="2304" width="9.140625" style="272"/>
    <col min="2305" max="2305" width="15.85546875" style="272" bestFit="1" customWidth="1"/>
    <col min="2306" max="2306" width="3.7109375" style="272" customWidth="1"/>
    <col min="2307" max="2307" width="43.5703125" style="272" bestFit="1" customWidth="1"/>
    <col min="2308" max="2308" width="3.7109375" style="272" customWidth="1"/>
    <col min="2309" max="2309" width="12.28515625" style="272" bestFit="1" customWidth="1"/>
    <col min="2310" max="2310" width="3.7109375" style="272" customWidth="1"/>
    <col min="2311" max="2311" width="10" style="272" bestFit="1" customWidth="1"/>
    <col min="2312" max="2312" width="3.7109375" style="272" customWidth="1"/>
    <col min="2313" max="2313" width="10" style="272" bestFit="1" customWidth="1"/>
    <col min="2314" max="2314" width="3.7109375" style="272" customWidth="1"/>
    <col min="2315" max="2315" width="12.28515625" style="272" bestFit="1" customWidth="1"/>
    <col min="2316" max="2316" width="7.28515625" style="272" customWidth="1"/>
    <col min="2317" max="2560" width="9.140625" style="272"/>
    <col min="2561" max="2561" width="15.85546875" style="272" bestFit="1" customWidth="1"/>
    <col min="2562" max="2562" width="3.7109375" style="272" customWidth="1"/>
    <col min="2563" max="2563" width="43.5703125" style="272" bestFit="1" customWidth="1"/>
    <col min="2564" max="2564" width="3.7109375" style="272" customWidth="1"/>
    <col min="2565" max="2565" width="12.28515625" style="272" bestFit="1" customWidth="1"/>
    <col min="2566" max="2566" width="3.7109375" style="272" customWidth="1"/>
    <col min="2567" max="2567" width="10" style="272" bestFit="1" customWidth="1"/>
    <col min="2568" max="2568" width="3.7109375" style="272" customWidth="1"/>
    <col min="2569" max="2569" width="10" style="272" bestFit="1" customWidth="1"/>
    <col min="2570" max="2570" width="3.7109375" style="272" customWidth="1"/>
    <col min="2571" max="2571" width="12.28515625" style="272" bestFit="1" customWidth="1"/>
    <col min="2572" max="2572" width="7.28515625" style="272" customWidth="1"/>
    <col min="2573" max="2816" width="9.140625" style="272"/>
    <col min="2817" max="2817" width="15.85546875" style="272" bestFit="1" customWidth="1"/>
    <col min="2818" max="2818" width="3.7109375" style="272" customWidth="1"/>
    <col min="2819" max="2819" width="43.5703125" style="272" bestFit="1" customWidth="1"/>
    <col min="2820" max="2820" width="3.7109375" style="272" customWidth="1"/>
    <col min="2821" max="2821" width="12.28515625" style="272" bestFit="1" customWidth="1"/>
    <col min="2822" max="2822" width="3.7109375" style="272" customWidth="1"/>
    <col min="2823" max="2823" width="10" style="272" bestFit="1" customWidth="1"/>
    <col min="2824" max="2824" width="3.7109375" style="272" customWidth="1"/>
    <col min="2825" max="2825" width="10" style="272" bestFit="1" customWidth="1"/>
    <col min="2826" max="2826" width="3.7109375" style="272" customWidth="1"/>
    <col min="2827" max="2827" width="12.28515625" style="272" bestFit="1" customWidth="1"/>
    <col min="2828" max="2828" width="7.28515625" style="272" customWidth="1"/>
    <col min="2829" max="3072" width="9.140625" style="272"/>
    <col min="3073" max="3073" width="15.85546875" style="272" bestFit="1" customWidth="1"/>
    <col min="3074" max="3074" width="3.7109375" style="272" customWidth="1"/>
    <col min="3075" max="3075" width="43.5703125" style="272" bestFit="1" customWidth="1"/>
    <col min="3076" max="3076" width="3.7109375" style="272" customWidth="1"/>
    <col min="3077" max="3077" width="12.28515625" style="272" bestFit="1" customWidth="1"/>
    <col min="3078" max="3078" width="3.7109375" style="272" customWidth="1"/>
    <col min="3079" max="3079" width="10" style="272" bestFit="1" customWidth="1"/>
    <col min="3080" max="3080" width="3.7109375" style="272" customWidth="1"/>
    <col min="3081" max="3081" width="10" style="272" bestFit="1" customWidth="1"/>
    <col min="3082" max="3082" width="3.7109375" style="272" customWidth="1"/>
    <col min="3083" max="3083" width="12.28515625" style="272" bestFit="1" customWidth="1"/>
    <col min="3084" max="3084" width="7.28515625" style="272" customWidth="1"/>
    <col min="3085" max="3328" width="9.140625" style="272"/>
    <col min="3329" max="3329" width="15.85546875" style="272" bestFit="1" customWidth="1"/>
    <col min="3330" max="3330" width="3.7109375" style="272" customWidth="1"/>
    <col min="3331" max="3331" width="43.5703125" style="272" bestFit="1" customWidth="1"/>
    <col min="3332" max="3332" width="3.7109375" style="272" customWidth="1"/>
    <col min="3333" max="3333" width="12.28515625" style="272" bestFit="1" customWidth="1"/>
    <col min="3334" max="3334" width="3.7109375" style="272" customWidth="1"/>
    <col min="3335" max="3335" width="10" style="272" bestFit="1" customWidth="1"/>
    <col min="3336" max="3336" width="3.7109375" style="272" customWidth="1"/>
    <col min="3337" max="3337" width="10" style="272" bestFit="1" customWidth="1"/>
    <col min="3338" max="3338" width="3.7109375" style="272" customWidth="1"/>
    <col min="3339" max="3339" width="12.28515625" style="272" bestFit="1" customWidth="1"/>
    <col min="3340" max="3340" width="7.28515625" style="272" customWidth="1"/>
    <col min="3341" max="3584" width="9.140625" style="272"/>
    <col min="3585" max="3585" width="15.85546875" style="272" bestFit="1" customWidth="1"/>
    <col min="3586" max="3586" width="3.7109375" style="272" customWidth="1"/>
    <col min="3587" max="3587" width="43.5703125" style="272" bestFit="1" customWidth="1"/>
    <col min="3588" max="3588" width="3.7109375" style="272" customWidth="1"/>
    <col min="3589" max="3589" width="12.28515625" style="272" bestFit="1" customWidth="1"/>
    <col min="3590" max="3590" width="3.7109375" style="272" customWidth="1"/>
    <col min="3591" max="3591" width="10" style="272" bestFit="1" customWidth="1"/>
    <col min="3592" max="3592" width="3.7109375" style="272" customWidth="1"/>
    <col min="3593" max="3593" width="10" style="272" bestFit="1" customWidth="1"/>
    <col min="3594" max="3594" width="3.7109375" style="272" customWidth="1"/>
    <col min="3595" max="3595" width="12.28515625" style="272" bestFit="1" customWidth="1"/>
    <col min="3596" max="3596" width="7.28515625" style="272" customWidth="1"/>
    <col min="3597" max="3840" width="9.140625" style="272"/>
    <col min="3841" max="3841" width="15.85546875" style="272" bestFit="1" customWidth="1"/>
    <col min="3842" max="3842" width="3.7109375" style="272" customWidth="1"/>
    <col min="3843" max="3843" width="43.5703125" style="272" bestFit="1" customWidth="1"/>
    <col min="3844" max="3844" width="3.7109375" style="272" customWidth="1"/>
    <col min="3845" max="3845" width="12.28515625" style="272" bestFit="1" customWidth="1"/>
    <col min="3846" max="3846" width="3.7109375" style="272" customWidth="1"/>
    <col min="3847" max="3847" width="10" style="272" bestFit="1" customWidth="1"/>
    <col min="3848" max="3848" width="3.7109375" style="272" customWidth="1"/>
    <col min="3849" max="3849" width="10" style="272" bestFit="1" customWidth="1"/>
    <col min="3850" max="3850" width="3.7109375" style="272" customWidth="1"/>
    <col min="3851" max="3851" width="12.28515625" style="272" bestFit="1" customWidth="1"/>
    <col min="3852" max="3852" width="7.28515625" style="272" customWidth="1"/>
    <col min="3853" max="4096" width="9.140625" style="272"/>
    <col min="4097" max="4097" width="15.85546875" style="272" bestFit="1" customWidth="1"/>
    <col min="4098" max="4098" width="3.7109375" style="272" customWidth="1"/>
    <col min="4099" max="4099" width="43.5703125" style="272" bestFit="1" customWidth="1"/>
    <col min="4100" max="4100" width="3.7109375" style="272" customWidth="1"/>
    <col min="4101" max="4101" width="12.28515625" style="272" bestFit="1" customWidth="1"/>
    <col min="4102" max="4102" width="3.7109375" style="272" customWidth="1"/>
    <col min="4103" max="4103" width="10" style="272" bestFit="1" customWidth="1"/>
    <col min="4104" max="4104" width="3.7109375" style="272" customWidth="1"/>
    <col min="4105" max="4105" width="10" style="272" bestFit="1" customWidth="1"/>
    <col min="4106" max="4106" width="3.7109375" style="272" customWidth="1"/>
    <col min="4107" max="4107" width="12.28515625" style="272" bestFit="1" customWidth="1"/>
    <col min="4108" max="4108" width="7.28515625" style="272" customWidth="1"/>
    <col min="4109" max="4352" width="9.140625" style="272"/>
    <col min="4353" max="4353" width="15.85546875" style="272" bestFit="1" customWidth="1"/>
    <col min="4354" max="4354" width="3.7109375" style="272" customWidth="1"/>
    <col min="4355" max="4355" width="43.5703125" style="272" bestFit="1" customWidth="1"/>
    <col min="4356" max="4356" width="3.7109375" style="272" customWidth="1"/>
    <col min="4357" max="4357" width="12.28515625" style="272" bestFit="1" customWidth="1"/>
    <col min="4358" max="4358" width="3.7109375" style="272" customWidth="1"/>
    <col min="4359" max="4359" width="10" style="272" bestFit="1" customWidth="1"/>
    <col min="4360" max="4360" width="3.7109375" style="272" customWidth="1"/>
    <col min="4361" max="4361" width="10" style="272" bestFit="1" customWidth="1"/>
    <col min="4362" max="4362" width="3.7109375" style="272" customWidth="1"/>
    <col min="4363" max="4363" width="12.28515625" style="272" bestFit="1" customWidth="1"/>
    <col min="4364" max="4364" width="7.28515625" style="272" customWidth="1"/>
    <col min="4365" max="4608" width="9.140625" style="272"/>
    <col min="4609" max="4609" width="15.85546875" style="272" bestFit="1" customWidth="1"/>
    <col min="4610" max="4610" width="3.7109375" style="272" customWidth="1"/>
    <col min="4611" max="4611" width="43.5703125" style="272" bestFit="1" customWidth="1"/>
    <col min="4612" max="4612" width="3.7109375" style="272" customWidth="1"/>
    <col min="4613" max="4613" width="12.28515625" style="272" bestFit="1" customWidth="1"/>
    <col min="4614" max="4614" width="3.7109375" style="272" customWidth="1"/>
    <col min="4615" max="4615" width="10" style="272" bestFit="1" customWidth="1"/>
    <col min="4616" max="4616" width="3.7109375" style="272" customWidth="1"/>
    <col min="4617" max="4617" width="10" style="272" bestFit="1" customWidth="1"/>
    <col min="4618" max="4618" width="3.7109375" style="272" customWidth="1"/>
    <col min="4619" max="4619" width="12.28515625" style="272" bestFit="1" customWidth="1"/>
    <col min="4620" max="4620" width="7.28515625" style="272" customWidth="1"/>
    <col min="4621" max="4864" width="9.140625" style="272"/>
    <col min="4865" max="4865" width="15.85546875" style="272" bestFit="1" customWidth="1"/>
    <col min="4866" max="4866" width="3.7109375" style="272" customWidth="1"/>
    <col min="4867" max="4867" width="43.5703125" style="272" bestFit="1" customWidth="1"/>
    <col min="4868" max="4868" width="3.7109375" style="272" customWidth="1"/>
    <col min="4869" max="4869" width="12.28515625" style="272" bestFit="1" customWidth="1"/>
    <col min="4870" max="4870" width="3.7109375" style="272" customWidth="1"/>
    <col min="4871" max="4871" width="10" style="272" bestFit="1" customWidth="1"/>
    <col min="4872" max="4872" width="3.7109375" style="272" customWidth="1"/>
    <col min="4873" max="4873" width="10" style="272" bestFit="1" customWidth="1"/>
    <col min="4874" max="4874" width="3.7109375" style="272" customWidth="1"/>
    <col min="4875" max="4875" width="12.28515625" style="272" bestFit="1" customWidth="1"/>
    <col min="4876" max="4876" width="7.28515625" style="272" customWidth="1"/>
    <col min="4877" max="5120" width="9.140625" style="272"/>
    <col min="5121" max="5121" width="15.85546875" style="272" bestFit="1" customWidth="1"/>
    <col min="5122" max="5122" width="3.7109375" style="272" customWidth="1"/>
    <col min="5123" max="5123" width="43.5703125" style="272" bestFit="1" customWidth="1"/>
    <col min="5124" max="5124" width="3.7109375" style="272" customWidth="1"/>
    <col min="5125" max="5125" width="12.28515625" style="272" bestFit="1" customWidth="1"/>
    <col min="5126" max="5126" width="3.7109375" style="272" customWidth="1"/>
    <col min="5127" max="5127" width="10" style="272" bestFit="1" customWidth="1"/>
    <col min="5128" max="5128" width="3.7109375" style="272" customWidth="1"/>
    <col min="5129" max="5129" width="10" style="272" bestFit="1" customWidth="1"/>
    <col min="5130" max="5130" width="3.7109375" style="272" customWidth="1"/>
    <col min="5131" max="5131" width="12.28515625" style="272" bestFit="1" customWidth="1"/>
    <col min="5132" max="5132" width="7.28515625" style="272" customWidth="1"/>
    <col min="5133" max="5376" width="9.140625" style="272"/>
    <col min="5377" max="5377" width="15.85546875" style="272" bestFit="1" customWidth="1"/>
    <col min="5378" max="5378" width="3.7109375" style="272" customWidth="1"/>
    <col min="5379" max="5379" width="43.5703125" style="272" bestFit="1" customWidth="1"/>
    <col min="5380" max="5380" width="3.7109375" style="272" customWidth="1"/>
    <col min="5381" max="5381" width="12.28515625" style="272" bestFit="1" customWidth="1"/>
    <col min="5382" max="5382" width="3.7109375" style="272" customWidth="1"/>
    <col min="5383" max="5383" width="10" style="272" bestFit="1" customWidth="1"/>
    <col min="5384" max="5384" width="3.7109375" style="272" customWidth="1"/>
    <col min="5385" max="5385" width="10" style="272" bestFit="1" customWidth="1"/>
    <col min="5386" max="5386" width="3.7109375" style="272" customWidth="1"/>
    <col min="5387" max="5387" width="12.28515625" style="272" bestFit="1" customWidth="1"/>
    <col min="5388" max="5388" width="7.28515625" style="272" customWidth="1"/>
    <col min="5389" max="5632" width="9.140625" style="272"/>
    <col min="5633" max="5633" width="15.85546875" style="272" bestFit="1" customWidth="1"/>
    <col min="5634" max="5634" width="3.7109375" style="272" customWidth="1"/>
    <col min="5635" max="5635" width="43.5703125" style="272" bestFit="1" customWidth="1"/>
    <col min="5636" max="5636" width="3.7109375" style="272" customWidth="1"/>
    <col min="5637" max="5637" width="12.28515625" style="272" bestFit="1" customWidth="1"/>
    <col min="5638" max="5638" width="3.7109375" style="272" customWidth="1"/>
    <col min="5639" max="5639" width="10" style="272" bestFit="1" customWidth="1"/>
    <col min="5640" max="5640" width="3.7109375" style="272" customWidth="1"/>
    <col min="5641" max="5641" width="10" style="272" bestFit="1" customWidth="1"/>
    <col min="5642" max="5642" width="3.7109375" style="272" customWidth="1"/>
    <col min="5643" max="5643" width="12.28515625" style="272" bestFit="1" customWidth="1"/>
    <col min="5644" max="5644" width="7.28515625" style="272" customWidth="1"/>
    <col min="5645" max="5888" width="9.140625" style="272"/>
    <col min="5889" max="5889" width="15.85546875" style="272" bestFit="1" customWidth="1"/>
    <col min="5890" max="5890" width="3.7109375" style="272" customWidth="1"/>
    <col min="5891" max="5891" width="43.5703125" style="272" bestFit="1" customWidth="1"/>
    <col min="5892" max="5892" width="3.7109375" style="272" customWidth="1"/>
    <col min="5893" max="5893" width="12.28515625" style="272" bestFit="1" customWidth="1"/>
    <col min="5894" max="5894" width="3.7109375" style="272" customWidth="1"/>
    <col min="5895" max="5895" width="10" style="272" bestFit="1" customWidth="1"/>
    <col min="5896" max="5896" width="3.7109375" style="272" customWidth="1"/>
    <col min="5897" max="5897" width="10" style="272" bestFit="1" customWidth="1"/>
    <col min="5898" max="5898" width="3.7109375" style="272" customWidth="1"/>
    <col min="5899" max="5899" width="12.28515625" style="272" bestFit="1" customWidth="1"/>
    <col min="5900" max="5900" width="7.28515625" style="272" customWidth="1"/>
    <col min="5901" max="6144" width="9.140625" style="272"/>
    <col min="6145" max="6145" width="15.85546875" style="272" bestFit="1" customWidth="1"/>
    <col min="6146" max="6146" width="3.7109375" style="272" customWidth="1"/>
    <col min="6147" max="6147" width="43.5703125" style="272" bestFit="1" customWidth="1"/>
    <col min="6148" max="6148" width="3.7109375" style="272" customWidth="1"/>
    <col min="6149" max="6149" width="12.28515625" style="272" bestFit="1" customWidth="1"/>
    <col min="6150" max="6150" width="3.7109375" style="272" customWidth="1"/>
    <col min="6151" max="6151" width="10" style="272" bestFit="1" customWidth="1"/>
    <col min="6152" max="6152" width="3.7109375" style="272" customWidth="1"/>
    <col min="6153" max="6153" width="10" style="272" bestFit="1" customWidth="1"/>
    <col min="6154" max="6154" width="3.7109375" style="272" customWidth="1"/>
    <col min="6155" max="6155" width="12.28515625" style="272" bestFit="1" customWidth="1"/>
    <col min="6156" max="6156" width="7.28515625" style="272" customWidth="1"/>
    <col min="6157" max="6400" width="9.140625" style="272"/>
    <col min="6401" max="6401" width="15.85546875" style="272" bestFit="1" customWidth="1"/>
    <col min="6402" max="6402" width="3.7109375" style="272" customWidth="1"/>
    <col min="6403" max="6403" width="43.5703125" style="272" bestFit="1" customWidth="1"/>
    <col min="6404" max="6404" width="3.7109375" style="272" customWidth="1"/>
    <col min="6405" max="6405" width="12.28515625" style="272" bestFit="1" customWidth="1"/>
    <col min="6406" max="6406" width="3.7109375" style="272" customWidth="1"/>
    <col min="6407" max="6407" width="10" style="272" bestFit="1" customWidth="1"/>
    <col min="6408" max="6408" width="3.7109375" style="272" customWidth="1"/>
    <col min="6409" max="6409" width="10" style="272" bestFit="1" customWidth="1"/>
    <col min="6410" max="6410" width="3.7109375" style="272" customWidth="1"/>
    <col min="6411" max="6411" width="12.28515625" style="272" bestFit="1" customWidth="1"/>
    <col min="6412" max="6412" width="7.28515625" style="272" customWidth="1"/>
    <col min="6413" max="6656" width="9.140625" style="272"/>
    <col min="6657" max="6657" width="15.85546875" style="272" bestFit="1" customWidth="1"/>
    <col min="6658" max="6658" width="3.7109375" style="272" customWidth="1"/>
    <col min="6659" max="6659" width="43.5703125" style="272" bestFit="1" customWidth="1"/>
    <col min="6660" max="6660" width="3.7109375" style="272" customWidth="1"/>
    <col min="6661" max="6661" width="12.28515625" style="272" bestFit="1" customWidth="1"/>
    <col min="6662" max="6662" width="3.7109375" style="272" customWidth="1"/>
    <col min="6663" max="6663" width="10" style="272" bestFit="1" customWidth="1"/>
    <col min="6664" max="6664" width="3.7109375" style="272" customWidth="1"/>
    <col min="6665" max="6665" width="10" style="272" bestFit="1" customWidth="1"/>
    <col min="6666" max="6666" width="3.7109375" style="272" customWidth="1"/>
    <col min="6667" max="6667" width="12.28515625" style="272" bestFit="1" customWidth="1"/>
    <col min="6668" max="6668" width="7.28515625" style="272" customWidth="1"/>
    <col min="6669" max="6912" width="9.140625" style="272"/>
    <col min="6913" max="6913" width="15.85546875" style="272" bestFit="1" customWidth="1"/>
    <col min="6914" max="6914" width="3.7109375" style="272" customWidth="1"/>
    <col min="6915" max="6915" width="43.5703125" style="272" bestFit="1" customWidth="1"/>
    <col min="6916" max="6916" width="3.7109375" style="272" customWidth="1"/>
    <col min="6917" max="6917" width="12.28515625" style="272" bestFit="1" customWidth="1"/>
    <col min="6918" max="6918" width="3.7109375" style="272" customWidth="1"/>
    <col min="6919" max="6919" width="10" style="272" bestFit="1" customWidth="1"/>
    <col min="6920" max="6920" width="3.7109375" style="272" customWidth="1"/>
    <col min="6921" max="6921" width="10" style="272" bestFit="1" customWidth="1"/>
    <col min="6922" max="6922" width="3.7109375" style="272" customWidth="1"/>
    <col min="6923" max="6923" width="12.28515625" style="272" bestFit="1" customWidth="1"/>
    <col min="6924" max="6924" width="7.28515625" style="272" customWidth="1"/>
    <col min="6925" max="7168" width="9.140625" style="272"/>
    <col min="7169" max="7169" width="15.85546875" style="272" bestFit="1" customWidth="1"/>
    <col min="7170" max="7170" width="3.7109375" style="272" customWidth="1"/>
    <col min="7171" max="7171" width="43.5703125" style="272" bestFit="1" customWidth="1"/>
    <col min="7172" max="7172" width="3.7109375" style="272" customWidth="1"/>
    <col min="7173" max="7173" width="12.28515625" style="272" bestFit="1" customWidth="1"/>
    <col min="7174" max="7174" width="3.7109375" style="272" customWidth="1"/>
    <col min="7175" max="7175" width="10" style="272" bestFit="1" customWidth="1"/>
    <col min="7176" max="7176" width="3.7109375" style="272" customWidth="1"/>
    <col min="7177" max="7177" width="10" style="272" bestFit="1" customWidth="1"/>
    <col min="7178" max="7178" width="3.7109375" style="272" customWidth="1"/>
    <col min="7179" max="7179" width="12.28515625" style="272" bestFit="1" customWidth="1"/>
    <col min="7180" max="7180" width="7.28515625" style="272" customWidth="1"/>
    <col min="7181" max="7424" width="9.140625" style="272"/>
    <col min="7425" max="7425" width="15.85546875" style="272" bestFit="1" customWidth="1"/>
    <col min="7426" max="7426" width="3.7109375" style="272" customWidth="1"/>
    <col min="7427" max="7427" width="43.5703125" style="272" bestFit="1" customWidth="1"/>
    <col min="7428" max="7428" width="3.7109375" style="272" customWidth="1"/>
    <col min="7429" max="7429" width="12.28515625" style="272" bestFit="1" customWidth="1"/>
    <col min="7430" max="7430" width="3.7109375" style="272" customWidth="1"/>
    <col min="7431" max="7431" width="10" style="272" bestFit="1" customWidth="1"/>
    <col min="7432" max="7432" width="3.7109375" style="272" customWidth="1"/>
    <col min="7433" max="7433" width="10" style="272" bestFit="1" customWidth="1"/>
    <col min="7434" max="7434" width="3.7109375" style="272" customWidth="1"/>
    <col min="7435" max="7435" width="12.28515625" style="272" bestFit="1" customWidth="1"/>
    <col min="7436" max="7436" width="7.28515625" style="272" customWidth="1"/>
    <col min="7437" max="7680" width="9.140625" style="272"/>
    <col min="7681" max="7681" width="15.85546875" style="272" bestFit="1" customWidth="1"/>
    <col min="7682" max="7682" width="3.7109375" style="272" customWidth="1"/>
    <col min="7683" max="7683" width="43.5703125" style="272" bestFit="1" customWidth="1"/>
    <col min="7684" max="7684" width="3.7109375" style="272" customWidth="1"/>
    <col min="7685" max="7685" width="12.28515625" style="272" bestFit="1" customWidth="1"/>
    <col min="7686" max="7686" width="3.7109375" style="272" customWidth="1"/>
    <col min="7687" max="7687" width="10" style="272" bestFit="1" customWidth="1"/>
    <col min="7688" max="7688" width="3.7109375" style="272" customWidth="1"/>
    <col min="7689" max="7689" width="10" style="272" bestFit="1" customWidth="1"/>
    <col min="7690" max="7690" width="3.7109375" style="272" customWidth="1"/>
    <col min="7691" max="7691" width="12.28515625" style="272" bestFit="1" customWidth="1"/>
    <col min="7692" max="7692" width="7.28515625" style="272" customWidth="1"/>
    <col min="7693" max="7936" width="9.140625" style="272"/>
    <col min="7937" max="7937" width="15.85546875" style="272" bestFit="1" customWidth="1"/>
    <col min="7938" max="7938" width="3.7109375" style="272" customWidth="1"/>
    <col min="7939" max="7939" width="43.5703125" style="272" bestFit="1" customWidth="1"/>
    <col min="7940" max="7940" width="3.7109375" style="272" customWidth="1"/>
    <col min="7941" max="7941" width="12.28515625" style="272" bestFit="1" customWidth="1"/>
    <col min="7942" max="7942" width="3.7109375" style="272" customWidth="1"/>
    <col min="7943" max="7943" width="10" style="272" bestFit="1" customWidth="1"/>
    <col min="7944" max="7944" width="3.7109375" style="272" customWidth="1"/>
    <col min="7945" max="7945" width="10" style="272" bestFit="1" customWidth="1"/>
    <col min="7946" max="7946" width="3.7109375" style="272" customWidth="1"/>
    <col min="7947" max="7947" width="12.28515625" style="272" bestFit="1" customWidth="1"/>
    <col min="7948" max="7948" width="7.28515625" style="272" customWidth="1"/>
    <col min="7949" max="8192" width="9.140625" style="272"/>
    <col min="8193" max="8193" width="15.85546875" style="272" bestFit="1" customWidth="1"/>
    <col min="8194" max="8194" width="3.7109375" style="272" customWidth="1"/>
    <col min="8195" max="8195" width="43.5703125" style="272" bestFit="1" customWidth="1"/>
    <col min="8196" max="8196" width="3.7109375" style="272" customWidth="1"/>
    <col min="8197" max="8197" width="12.28515625" style="272" bestFit="1" customWidth="1"/>
    <col min="8198" max="8198" width="3.7109375" style="272" customWidth="1"/>
    <col min="8199" max="8199" width="10" style="272" bestFit="1" customWidth="1"/>
    <col min="8200" max="8200" width="3.7109375" style="272" customWidth="1"/>
    <col min="8201" max="8201" width="10" style="272" bestFit="1" customWidth="1"/>
    <col min="8202" max="8202" width="3.7109375" style="272" customWidth="1"/>
    <col min="8203" max="8203" width="12.28515625" style="272" bestFit="1" customWidth="1"/>
    <col min="8204" max="8204" width="7.28515625" style="272" customWidth="1"/>
    <col min="8205" max="8448" width="9.140625" style="272"/>
    <col min="8449" max="8449" width="15.85546875" style="272" bestFit="1" customWidth="1"/>
    <col min="8450" max="8450" width="3.7109375" style="272" customWidth="1"/>
    <col min="8451" max="8451" width="43.5703125" style="272" bestFit="1" customWidth="1"/>
    <col min="8452" max="8452" width="3.7109375" style="272" customWidth="1"/>
    <col min="8453" max="8453" width="12.28515625" style="272" bestFit="1" customWidth="1"/>
    <col min="8454" max="8454" width="3.7109375" style="272" customWidth="1"/>
    <col min="8455" max="8455" width="10" style="272" bestFit="1" customWidth="1"/>
    <col min="8456" max="8456" width="3.7109375" style="272" customWidth="1"/>
    <col min="8457" max="8457" width="10" style="272" bestFit="1" customWidth="1"/>
    <col min="8458" max="8458" width="3.7109375" style="272" customWidth="1"/>
    <col min="8459" max="8459" width="12.28515625" style="272" bestFit="1" customWidth="1"/>
    <col min="8460" max="8460" width="7.28515625" style="272" customWidth="1"/>
    <col min="8461" max="8704" width="9.140625" style="272"/>
    <col min="8705" max="8705" width="15.85546875" style="272" bestFit="1" customWidth="1"/>
    <col min="8706" max="8706" width="3.7109375" style="272" customWidth="1"/>
    <col min="8707" max="8707" width="43.5703125" style="272" bestFit="1" customWidth="1"/>
    <col min="8708" max="8708" width="3.7109375" style="272" customWidth="1"/>
    <col min="8709" max="8709" width="12.28515625" style="272" bestFit="1" customWidth="1"/>
    <col min="8710" max="8710" width="3.7109375" style="272" customWidth="1"/>
    <col min="8711" max="8711" width="10" style="272" bestFit="1" customWidth="1"/>
    <col min="8712" max="8712" width="3.7109375" style="272" customWidth="1"/>
    <col min="8713" max="8713" width="10" style="272" bestFit="1" customWidth="1"/>
    <col min="8714" max="8714" width="3.7109375" style="272" customWidth="1"/>
    <col min="8715" max="8715" width="12.28515625" style="272" bestFit="1" customWidth="1"/>
    <col min="8716" max="8716" width="7.28515625" style="272" customWidth="1"/>
    <col min="8717" max="8960" width="9.140625" style="272"/>
    <col min="8961" max="8961" width="15.85546875" style="272" bestFit="1" customWidth="1"/>
    <col min="8962" max="8962" width="3.7109375" style="272" customWidth="1"/>
    <col min="8963" max="8963" width="43.5703125" style="272" bestFit="1" customWidth="1"/>
    <col min="8964" max="8964" width="3.7109375" style="272" customWidth="1"/>
    <col min="8965" max="8965" width="12.28515625" style="272" bestFit="1" customWidth="1"/>
    <col min="8966" max="8966" width="3.7109375" style="272" customWidth="1"/>
    <col min="8967" max="8967" width="10" style="272" bestFit="1" customWidth="1"/>
    <col min="8968" max="8968" width="3.7109375" style="272" customWidth="1"/>
    <col min="8969" max="8969" width="10" style="272" bestFit="1" customWidth="1"/>
    <col min="8970" max="8970" width="3.7109375" style="272" customWidth="1"/>
    <col min="8971" max="8971" width="12.28515625" style="272" bestFit="1" customWidth="1"/>
    <col min="8972" max="8972" width="7.28515625" style="272" customWidth="1"/>
    <col min="8973" max="9216" width="9.140625" style="272"/>
    <col min="9217" max="9217" width="15.85546875" style="272" bestFit="1" customWidth="1"/>
    <col min="9218" max="9218" width="3.7109375" style="272" customWidth="1"/>
    <col min="9219" max="9219" width="43.5703125" style="272" bestFit="1" customWidth="1"/>
    <col min="9220" max="9220" width="3.7109375" style="272" customWidth="1"/>
    <col min="9221" max="9221" width="12.28515625" style="272" bestFit="1" customWidth="1"/>
    <col min="9222" max="9222" width="3.7109375" style="272" customWidth="1"/>
    <col min="9223" max="9223" width="10" style="272" bestFit="1" customWidth="1"/>
    <col min="9224" max="9224" width="3.7109375" style="272" customWidth="1"/>
    <col min="9225" max="9225" width="10" style="272" bestFit="1" customWidth="1"/>
    <col min="9226" max="9226" width="3.7109375" style="272" customWidth="1"/>
    <col min="9227" max="9227" width="12.28515625" style="272" bestFit="1" customWidth="1"/>
    <col min="9228" max="9228" width="7.28515625" style="272" customWidth="1"/>
    <col min="9229" max="9472" width="9.140625" style="272"/>
    <col min="9473" max="9473" width="15.85546875" style="272" bestFit="1" customWidth="1"/>
    <col min="9474" max="9474" width="3.7109375" style="272" customWidth="1"/>
    <col min="9475" max="9475" width="43.5703125" style="272" bestFit="1" customWidth="1"/>
    <col min="9476" max="9476" width="3.7109375" style="272" customWidth="1"/>
    <col min="9477" max="9477" width="12.28515625" style="272" bestFit="1" customWidth="1"/>
    <col min="9478" max="9478" width="3.7109375" style="272" customWidth="1"/>
    <col min="9479" max="9479" width="10" style="272" bestFit="1" customWidth="1"/>
    <col min="9480" max="9480" width="3.7109375" style="272" customWidth="1"/>
    <col min="9481" max="9481" width="10" style="272" bestFit="1" customWidth="1"/>
    <col min="9482" max="9482" width="3.7109375" style="272" customWidth="1"/>
    <col min="9483" max="9483" width="12.28515625" style="272" bestFit="1" customWidth="1"/>
    <col min="9484" max="9484" width="7.28515625" style="272" customWidth="1"/>
    <col min="9485" max="9728" width="9.140625" style="272"/>
    <col min="9729" max="9729" width="15.85546875" style="272" bestFit="1" customWidth="1"/>
    <col min="9730" max="9730" width="3.7109375" style="272" customWidth="1"/>
    <col min="9731" max="9731" width="43.5703125" style="272" bestFit="1" customWidth="1"/>
    <col min="9732" max="9732" width="3.7109375" style="272" customWidth="1"/>
    <col min="9733" max="9733" width="12.28515625" style="272" bestFit="1" customWidth="1"/>
    <col min="9734" max="9734" width="3.7109375" style="272" customWidth="1"/>
    <col min="9735" max="9735" width="10" style="272" bestFit="1" customWidth="1"/>
    <col min="9736" max="9736" width="3.7109375" style="272" customWidth="1"/>
    <col min="9737" max="9737" width="10" style="272" bestFit="1" customWidth="1"/>
    <col min="9738" max="9738" width="3.7109375" style="272" customWidth="1"/>
    <col min="9739" max="9739" width="12.28515625" style="272" bestFit="1" customWidth="1"/>
    <col min="9740" max="9740" width="7.28515625" style="272" customWidth="1"/>
    <col min="9741" max="9984" width="9.140625" style="272"/>
    <col min="9985" max="9985" width="15.85546875" style="272" bestFit="1" customWidth="1"/>
    <col min="9986" max="9986" width="3.7109375" style="272" customWidth="1"/>
    <col min="9987" max="9987" width="43.5703125" style="272" bestFit="1" customWidth="1"/>
    <col min="9988" max="9988" width="3.7109375" style="272" customWidth="1"/>
    <col min="9989" max="9989" width="12.28515625" style="272" bestFit="1" customWidth="1"/>
    <col min="9990" max="9990" width="3.7109375" style="272" customWidth="1"/>
    <col min="9991" max="9991" width="10" style="272" bestFit="1" customWidth="1"/>
    <col min="9992" max="9992" width="3.7109375" style="272" customWidth="1"/>
    <col min="9993" max="9993" width="10" style="272" bestFit="1" customWidth="1"/>
    <col min="9994" max="9994" width="3.7109375" style="272" customWidth="1"/>
    <col min="9995" max="9995" width="12.28515625" style="272" bestFit="1" customWidth="1"/>
    <col min="9996" max="9996" width="7.28515625" style="272" customWidth="1"/>
    <col min="9997" max="10240" width="9.140625" style="272"/>
    <col min="10241" max="10241" width="15.85546875" style="272" bestFit="1" customWidth="1"/>
    <col min="10242" max="10242" width="3.7109375" style="272" customWidth="1"/>
    <col min="10243" max="10243" width="43.5703125" style="272" bestFit="1" customWidth="1"/>
    <col min="10244" max="10244" width="3.7109375" style="272" customWidth="1"/>
    <col min="10245" max="10245" width="12.28515625" style="272" bestFit="1" customWidth="1"/>
    <col min="10246" max="10246" width="3.7109375" style="272" customWidth="1"/>
    <col min="10247" max="10247" width="10" style="272" bestFit="1" customWidth="1"/>
    <col min="10248" max="10248" width="3.7109375" style="272" customWidth="1"/>
    <col min="10249" max="10249" width="10" style="272" bestFit="1" customWidth="1"/>
    <col min="10250" max="10250" width="3.7109375" style="272" customWidth="1"/>
    <col min="10251" max="10251" width="12.28515625" style="272" bestFit="1" customWidth="1"/>
    <col min="10252" max="10252" width="7.28515625" style="272" customWidth="1"/>
    <col min="10253" max="10496" width="9.140625" style="272"/>
    <col min="10497" max="10497" width="15.85546875" style="272" bestFit="1" customWidth="1"/>
    <col min="10498" max="10498" width="3.7109375" style="272" customWidth="1"/>
    <col min="10499" max="10499" width="43.5703125" style="272" bestFit="1" customWidth="1"/>
    <col min="10500" max="10500" width="3.7109375" style="272" customWidth="1"/>
    <col min="10501" max="10501" width="12.28515625" style="272" bestFit="1" customWidth="1"/>
    <col min="10502" max="10502" width="3.7109375" style="272" customWidth="1"/>
    <col min="10503" max="10503" width="10" style="272" bestFit="1" customWidth="1"/>
    <col min="10504" max="10504" width="3.7109375" style="272" customWidth="1"/>
    <col min="10505" max="10505" width="10" style="272" bestFit="1" customWidth="1"/>
    <col min="10506" max="10506" width="3.7109375" style="272" customWidth="1"/>
    <col min="10507" max="10507" width="12.28515625" style="272" bestFit="1" customWidth="1"/>
    <col min="10508" max="10508" width="7.28515625" style="272" customWidth="1"/>
    <col min="10509" max="10752" width="9.140625" style="272"/>
    <col min="10753" max="10753" width="15.85546875" style="272" bestFit="1" customWidth="1"/>
    <col min="10754" max="10754" width="3.7109375" style="272" customWidth="1"/>
    <col min="10755" max="10755" width="43.5703125" style="272" bestFit="1" customWidth="1"/>
    <col min="10756" max="10756" width="3.7109375" style="272" customWidth="1"/>
    <col min="10757" max="10757" width="12.28515625" style="272" bestFit="1" customWidth="1"/>
    <col min="10758" max="10758" width="3.7109375" style="272" customWidth="1"/>
    <col min="10759" max="10759" width="10" style="272" bestFit="1" customWidth="1"/>
    <col min="10760" max="10760" width="3.7109375" style="272" customWidth="1"/>
    <col min="10761" max="10761" width="10" style="272" bestFit="1" customWidth="1"/>
    <col min="10762" max="10762" width="3.7109375" style="272" customWidth="1"/>
    <col min="10763" max="10763" width="12.28515625" style="272" bestFit="1" customWidth="1"/>
    <col min="10764" max="10764" width="7.28515625" style="272" customWidth="1"/>
    <col min="10765" max="11008" width="9.140625" style="272"/>
    <col min="11009" max="11009" width="15.85546875" style="272" bestFit="1" customWidth="1"/>
    <col min="11010" max="11010" width="3.7109375" style="272" customWidth="1"/>
    <col min="11011" max="11011" width="43.5703125" style="272" bestFit="1" customWidth="1"/>
    <col min="11012" max="11012" width="3.7109375" style="272" customWidth="1"/>
    <col min="11013" max="11013" width="12.28515625" style="272" bestFit="1" customWidth="1"/>
    <col min="11014" max="11014" width="3.7109375" style="272" customWidth="1"/>
    <col min="11015" max="11015" width="10" style="272" bestFit="1" customWidth="1"/>
    <col min="11016" max="11016" width="3.7109375" style="272" customWidth="1"/>
    <col min="11017" max="11017" width="10" style="272" bestFit="1" customWidth="1"/>
    <col min="11018" max="11018" width="3.7109375" style="272" customWidth="1"/>
    <col min="11019" max="11019" width="12.28515625" style="272" bestFit="1" customWidth="1"/>
    <col min="11020" max="11020" width="7.28515625" style="272" customWidth="1"/>
    <col min="11021" max="11264" width="9.140625" style="272"/>
    <col min="11265" max="11265" width="15.85546875" style="272" bestFit="1" customWidth="1"/>
    <col min="11266" max="11266" width="3.7109375" style="272" customWidth="1"/>
    <col min="11267" max="11267" width="43.5703125" style="272" bestFit="1" customWidth="1"/>
    <col min="11268" max="11268" width="3.7109375" style="272" customWidth="1"/>
    <col min="11269" max="11269" width="12.28515625" style="272" bestFit="1" customWidth="1"/>
    <col min="11270" max="11270" width="3.7109375" style="272" customWidth="1"/>
    <col min="11271" max="11271" width="10" style="272" bestFit="1" customWidth="1"/>
    <col min="11272" max="11272" width="3.7109375" style="272" customWidth="1"/>
    <col min="11273" max="11273" width="10" style="272" bestFit="1" customWidth="1"/>
    <col min="11274" max="11274" width="3.7109375" style="272" customWidth="1"/>
    <col min="11275" max="11275" width="12.28515625" style="272" bestFit="1" customWidth="1"/>
    <col min="11276" max="11276" width="7.28515625" style="272" customWidth="1"/>
    <col min="11277" max="11520" width="9.140625" style="272"/>
    <col min="11521" max="11521" width="15.85546875" style="272" bestFit="1" customWidth="1"/>
    <col min="11522" max="11522" width="3.7109375" style="272" customWidth="1"/>
    <col min="11523" max="11523" width="43.5703125" style="272" bestFit="1" customWidth="1"/>
    <col min="11524" max="11524" width="3.7109375" style="272" customWidth="1"/>
    <col min="11525" max="11525" width="12.28515625" style="272" bestFit="1" customWidth="1"/>
    <col min="11526" max="11526" width="3.7109375" style="272" customWidth="1"/>
    <col min="11527" max="11527" width="10" style="272" bestFit="1" customWidth="1"/>
    <col min="11528" max="11528" width="3.7109375" style="272" customWidth="1"/>
    <col min="11529" max="11529" width="10" style="272" bestFit="1" customWidth="1"/>
    <col min="11530" max="11530" width="3.7109375" style="272" customWidth="1"/>
    <col min="11531" max="11531" width="12.28515625" style="272" bestFit="1" customWidth="1"/>
    <col min="11532" max="11532" width="7.28515625" style="272" customWidth="1"/>
    <col min="11533" max="11776" width="9.140625" style="272"/>
    <col min="11777" max="11777" width="15.85546875" style="272" bestFit="1" customWidth="1"/>
    <col min="11778" max="11778" width="3.7109375" style="272" customWidth="1"/>
    <col min="11779" max="11779" width="43.5703125" style="272" bestFit="1" customWidth="1"/>
    <col min="11780" max="11780" width="3.7109375" style="272" customWidth="1"/>
    <col min="11781" max="11781" width="12.28515625" style="272" bestFit="1" customWidth="1"/>
    <col min="11782" max="11782" width="3.7109375" style="272" customWidth="1"/>
    <col min="11783" max="11783" width="10" style="272" bestFit="1" customWidth="1"/>
    <col min="11784" max="11784" width="3.7109375" style="272" customWidth="1"/>
    <col min="11785" max="11785" width="10" style="272" bestFit="1" customWidth="1"/>
    <col min="11786" max="11786" width="3.7109375" style="272" customWidth="1"/>
    <col min="11787" max="11787" width="12.28515625" style="272" bestFit="1" customWidth="1"/>
    <col min="11788" max="11788" width="7.28515625" style="272" customWidth="1"/>
    <col min="11789" max="12032" width="9.140625" style="272"/>
    <col min="12033" max="12033" width="15.85546875" style="272" bestFit="1" customWidth="1"/>
    <col min="12034" max="12034" width="3.7109375" style="272" customWidth="1"/>
    <col min="12035" max="12035" width="43.5703125" style="272" bestFit="1" customWidth="1"/>
    <col min="12036" max="12036" width="3.7109375" style="272" customWidth="1"/>
    <col min="12037" max="12037" width="12.28515625" style="272" bestFit="1" customWidth="1"/>
    <col min="12038" max="12038" width="3.7109375" style="272" customWidth="1"/>
    <col min="12039" max="12039" width="10" style="272" bestFit="1" customWidth="1"/>
    <col min="12040" max="12040" width="3.7109375" style="272" customWidth="1"/>
    <col min="12041" max="12041" width="10" style="272" bestFit="1" customWidth="1"/>
    <col min="12042" max="12042" width="3.7109375" style="272" customWidth="1"/>
    <col min="12043" max="12043" width="12.28515625" style="272" bestFit="1" customWidth="1"/>
    <col min="12044" max="12044" width="7.28515625" style="272" customWidth="1"/>
    <col min="12045" max="12288" width="9.140625" style="272"/>
    <col min="12289" max="12289" width="15.85546875" style="272" bestFit="1" customWidth="1"/>
    <col min="12290" max="12290" width="3.7109375" style="272" customWidth="1"/>
    <col min="12291" max="12291" width="43.5703125" style="272" bestFit="1" customWidth="1"/>
    <col min="12292" max="12292" width="3.7109375" style="272" customWidth="1"/>
    <col min="12293" max="12293" width="12.28515625" style="272" bestFit="1" customWidth="1"/>
    <col min="12294" max="12294" width="3.7109375" style="272" customWidth="1"/>
    <col min="12295" max="12295" width="10" style="272" bestFit="1" customWidth="1"/>
    <col min="12296" max="12296" width="3.7109375" style="272" customWidth="1"/>
    <col min="12297" max="12297" width="10" style="272" bestFit="1" customWidth="1"/>
    <col min="12298" max="12298" width="3.7109375" style="272" customWidth="1"/>
    <col min="12299" max="12299" width="12.28515625" style="272" bestFit="1" customWidth="1"/>
    <col min="12300" max="12300" width="7.28515625" style="272" customWidth="1"/>
    <col min="12301" max="12544" width="9.140625" style="272"/>
    <col min="12545" max="12545" width="15.85546875" style="272" bestFit="1" customWidth="1"/>
    <col min="12546" max="12546" width="3.7109375" style="272" customWidth="1"/>
    <col min="12547" max="12547" width="43.5703125" style="272" bestFit="1" customWidth="1"/>
    <col min="12548" max="12548" width="3.7109375" style="272" customWidth="1"/>
    <col min="12549" max="12549" width="12.28515625" style="272" bestFit="1" customWidth="1"/>
    <col min="12550" max="12550" width="3.7109375" style="272" customWidth="1"/>
    <col min="12551" max="12551" width="10" style="272" bestFit="1" customWidth="1"/>
    <col min="12552" max="12552" width="3.7109375" style="272" customWidth="1"/>
    <col min="12553" max="12553" width="10" style="272" bestFit="1" customWidth="1"/>
    <col min="12554" max="12554" width="3.7109375" style="272" customWidth="1"/>
    <col min="12555" max="12555" width="12.28515625" style="272" bestFit="1" customWidth="1"/>
    <col min="12556" max="12556" width="7.28515625" style="272" customWidth="1"/>
    <col min="12557" max="12800" width="9.140625" style="272"/>
    <col min="12801" max="12801" width="15.85546875" style="272" bestFit="1" customWidth="1"/>
    <col min="12802" max="12802" width="3.7109375" style="272" customWidth="1"/>
    <col min="12803" max="12803" width="43.5703125" style="272" bestFit="1" customWidth="1"/>
    <col min="12804" max="12804" width="3.7109375" style="272" customWidth="1"/>
    <col min="12805" max="12805" width="12.28515625" style="272" bestFit="1" customWidth="1"/>
    <col min="12806" max="12806" width="3.7109375" style="272" customWidth="1"/>
    <col min="12807" max="12807" width="10" style="272" bestFit="1" customWidth="1"/>
    <col min="12808" max="12808" width="3.7109375" style="272" customWidth="1"/>
    <col min="12809" max="12809" width="10" style="272" bestFit="1" customWidth="1"/>
    <col min="12810" max="12810" width="3.7109375" style="272" customWidth="1"/>
    <col min="12811" max="12811" width="12.28515625" style="272" bestFit="1" customWidth="1"/>
    <col min="12812" max="12812" width="7.28515625" style="272" customWidth="1"/>
    <col min="12813" max="13056" width="9.140625" style="272"/>
    <col min="13057" max="13057" width="15.85546875" style="272" bestFit="1" customWidth="1"/>
    <col min="13058" max="13058" width="3.7109375" style="272" customWidth="1"/>
    <col min="13059" max="13059" width="43.5703125" style="272" bestFit="1" customWidth="1"/>
    <col min="13060" max="13060" width="3.7109375" style="272" customWidth="1"/>
    <col min="13061" max="13061" width="12.28515625" style="272" bestFit="1" customWidth="1"/>
    <col min="13062" max="13062" width="3.7109375" style="272" customWidth="1"/>
    <col min="13063" max="13063" width="10" style="272" bestFit="1" customWidth="1"/>
    <col min="13064" max="13064" width="3.7109375" style="272" customWidth="1"/>
    <col min="13065" max="13065" width="10" style="272" bestFit="1" customWidth="1"/>
    <col min="13066" max="13066" width="3.7109375" style="272" customWidth="1"/>
    <col min="13067" max="13067" width="12.28515625" style="272" bestFit="1" customWidth="1"/>
    <col min="13068" max="13068" width="7.28515625" style="272" customWidth="1"/>
    <col min="13069" max="13312" width="9.140625" style="272"/>
    <col min="13313" max="13313" width="15.85546875" style="272" bestFit="1" customWidth="1"/>
    <col min="13314" max="13314" width="3.7109375" style="272" customWidth="1"/>
    <col min="13315" max="13315" width="43.5703125" style="272" bestFit="1" customWidth="1"/>
    <col min="13316" max="13316" width="3.7109375" style="272" customWidth="1"/>
    <col min="13317" max="13317" width="12.28515625" style="272" bestFit="1" customWidth="1"/>
    <col min="13318" max="13318" width="3.7109375" style="272" customWidth="1"/>
    <col min="13319" max="13319" width="10" style="272" bestFit="1" customWidth="1"/>
    <col min="13320" max="13320" width="3.7109375" style="272" customWidth="1"/>
    <col min="13321" max="13321" width="10" style="272" bestFit="1" customWidth="1"/>
    <col min="13322" max="13322" width="3.7109375" style="272" customWidth="1"/>
    <col min="13323" max="13323" width="12.28515625" style="272" bestFit="1" customWidth="1"/>
    <col min="13324" max="13324" width="7.28515625" style="272" customWidth="1"/>
    <col min="13325" max="13568" width="9.140625" style="272"/>
    <col min="13569" max="13569" width="15.85546875" style="272" bestFit="1" customWidth="1"/>
    <col min="13570" max="13570" width="3.7109375" style="272" customWidth="1"/>
    <col min="13571" max="13571" width="43.5703125" style="272" bestFit="1" customWidth="1"/>
    <col min="13572" max="13572" width="3.7109375" style="272" customWidth="1"/>
    <col min="13573" max="13573" width="12.28515625" style="272" bestFit="1" customWidth="1"/>
    <col min="13574" max="13574" width="3.7109375" style="272" customWidth="1"/>
    <col min="13575" max="13575" width="10" style="272" bestFit="1" customWidth="1"/>
    <col min="13576" max="13576" width="3.7109375" style="272" customWidth="1"/>
    <col min="13577" max="13577" width="10" style="272" bestFit="1" customWidth="1"/>
    <col min="13578" max="13578" width="3.7109375" style="272" customWidth="1"/>
    <col min="13579" max="13579" width="12.28515625" style="272" bestFit="1" customWidth="1"/>
    <col min="13580" max="13580" width="7.28515625" style="272" customWidth="1"/>
    <col min="13581" max="13824" width="9.140625" style="272"/>
    <col min="13825" max="13825" width="15.85546875" style="272" bestFit="1" customWidth="1"/>
    <col min="13826" max="13826" width="3.7109375" style="272" customWidth="1"/>
    <col min="13827" max="13827" width="43.5703125" style="272" bestFit="1" customWidth="1"/>
    <col min="13828" max="13828" width="3.7109375" style="272" customWidth="1"/>
    <col min="13829" max="13829" width="12.28515625" style="272" bestFit="1" customWidth="1"/>
    <col min="13830" max="13830" width="3.7109375" style="272" customWidth="1"/>
    <col min="13831" max="13831" width="10" style="272" bestFit="1" customWidth="1"/>
    <col min="13832" max="13832" width="3.7109375" style="272" customWidth="1"/>
    <col min="13833" max="13833" width="10" style="272" bestFit="1" customWidth="1"/>
    <col min="13834" max="13834" width="3.7109375" style="272" customWidth="1"/>
    <col min="13835" max="13835" width="12.28515625" style="272" bestFit="1" customWidth="1"/>
    <col min="13836" max="13836" width="7.28515625" style="272" customWidth="1"/>
    <col min="13837" max="14080" width="9.140625" style="272"/>
    <col min="14081" max="14081" width="15.85546875" style="272" bestFit="1" customWidth="1"/>
    <col min="14082" max="14082" width="3.7109375" style="272" customWidth="1"/>
    <col min="14083" max="14083" width="43.5703125" style="272" bestFit="1" customWidth="1"/>
    <col min="14084" max="14084" width="3.7109375" style="272" customWidth="1"/>
    <col min="14085" max="14085" width="12.28515625" style="272" bestFit="1" customWidth="1"/>
    <col min="14086" max="14086" width="3.7109375" style="272" customWidth="1"/>
    <col min="14087" max="14087" width="10" style="272" bestFit="1" customWidth="1"/>
    <col min="14088" max="14088" width="3.7109375" style="272" customWidth="1"/>
    <col min="14089" max="14089" width="10" style="272" bestFit="1" customWidth="1"/>
    <col min="14090" max="14090" width="3.7109375" style="272" customWidth="1"/>
    <col min="14091" max="14091" width="12.28515625" style="272" bestFit="1" customWidth="1"/>
    <col min="14092" max="14092" width="7.28515625" style="272" customWidth="1"/>
    <col min="14093" max="14336" width="9.140625" style="272"/>
    <col min="14337" max="14337" width="15.85546875" style="272" bestFit="1" customWidth="1"/>
    <col min="14338" max="14338" width="3.7109375" style="272" customWidth="1"/>
    <col min="14339" max="14339" width="43.5703125" style="272" bestFit="1" customWidth="1"/>
    <col min="14340" max="14340" width="3.7109375" style="272" customWidth="1"/>
    <col min="14341" max="14341" width="12.28515625" style="272" bestFit="1" customWidth="1"/>
    <col min="14342" max="14342" width="3.7109375" style="272" customWidth="1"/>
    <col min="14343" max="14343" width="10" style="272" bestFit="1" customWidth="1"/>
    <col min="14344" max="14344" width="3.7109375" style="272" customWidth="1"/>
    <col min="14345" max="14345" width="10" style="272" bestFit="1" customWidth="1"/>
    <col min="14346" max="14346" width="3.7109375" style="272" customWidth="1"/>
    <col min="14347" max="14347" width="12.28515625" style="272" bestFit="1" customWidth="1"/>
    <col min="14348" max="14348" width="7.28515625" style="272" customWidth="1"/>
    <col min="14349" max="14592" width="9.140625" style="272"/>
    <col min="14593" max="14593" width="15.85546875" style="272" bestFit="1" customWidth="1"/>
    <col min="14594" max="14594" width="3.7109375" style="272" customWidth="1"/>
    <col min="14595" max="14595" width="43.5703125" style="272" bestFit="1" customWidth="1"/>
    <col min="14596" max="14596" width="3.7109375" style="272" customWidth="1"/>
    <col min="14597" max="14597" width="12.28515625" style="272" bestFit="1" customWidth="1"/>
    <col min="14598" max="14598" width="3.7109375" style="272" customWidth="1"/>
    <col min="14599" max="14599" width="10" style="272" bestFit="1" customWidth="1"/>
    <col min="14600" max="14600" width="3.7109375" style="272" customWidth="1"/>
    <col min="14601" max="14601" width="10" style="272" bestFit="1" customWidth="1"/>
    <col min="14602" max="14602" width="3.7109375" style="272" customWidth="1"/>
    <col min="14603" max="14603" width="12.28515625" style="272" bestFit="1" customWidth="1"/>
    <col min="14604" max="14604" width="7.28515625" style="272" customWidth="1"/>
    <col min="14605" max="14848" width="9.140625" style="272"/>
    <col min="14849" max="14849" width="15.85546875" style="272" bestFit="1" customWidth="1"/>
    <col min="14850" max="14850" width="3.7109375" style="272" customWidth="1"/>
    <col min="14851" max="14851" width="43.5703125" style="272" bestFit="1" customWidth="1"/>
    <col min="14852" max="14852" width="3.7109375" style="272" customWidth="1"/>
    <col min="14853" max="14853" width="12.28515625" style="272" bestFit="1" customWidth="1"/>
    <col min="14854" max="14854" width="3.7109375" style="272" customWidth="1"/>
    <col min="14855" max="14855" width="10" style="272" bestFit="1" customWidth="1"/>
    <col min="14856" max="14856" width="3.7109375" style="272" customWidth="1"/>
    <col min="14857" max="14857" width="10" style="272" bestFit="1" customWidth="1"/>
    <col min="14858" max="14858" width="3.7109375" style="272" customWidth="1"/>
    <col min="14859" max="14859" width="12.28515625" style="272" bestFit="1" customWidth="1"/>
    <col min="14860" max="14860" width="7.28515625" style="272" customWidth="1"/>
    <col min="14861" max="15104" width="9.140625" style="272"/>
    <col min="15105" max="15105" width="15.85546875" style="272" bestFit="1" customWidth="1"/>
    <col min="15106" max="15106" width="3.7109375" style="272" customWidth="1"/>
    <col min="15107" max="15107" width="43.5703125" style="272" bestFit="1" customWidth="1"/>
    <col min="15108" max="15108" width="3.7109375" style="272" customWidth="1"/>
    <col min="15109" max="15109" width="12.28515625" style="272" bestFit="1" customWidth="1"/>
    <col min="15110" max="15110" width="3.7109375" style="272" customWidth="1"/>
    <col min="15111" max="15111" width="10" style="272" bestFit="1" customWidth="1"/>
    <col min="15112" max="15112" width="3.7109375" style="272" customWidth="1"/>
    <col min="15113" max="15113" width="10" style="272" bestFit="1" customWidth="1"/>
    <col min="15114" max="15114" width="3.7109375" style="272" customWidth="1"/>
    <col min="15115" max="15115" width="12.28515625" style="272" bestFit="1" customWidth="1"/>
    <col min="15116" max="15116" width="7.28515625" style="272" customWidth="1"/>
    <col min="15117" max="15360" width="9.140625" style="272"/>
    <col min="15361" max="15361" width="15.85546875" style="272" bestFit="1" customWidth="1"/>
    <col min="15362" max="15362" width="3.7109375" style="272" customWidth="1"/>
    <col min="15363" max="15363" width="43.5703125" style="272" bestFit="1" customWidth="1"/>
    <col min="15364" max="15364" width="3.7109375" style="272" customWidth="1"/>
    <col min="15365" max="15365" width="12.28515625" style="272" bestFit="1" customWidth="1"/>
    <col min="15366" max="15366" width="3.7109375" style="272" customWidth="1"/>
    <col min="15367" max="15367" width="10" style="272" bestFit="1" customWidth="1"/>
    <col min="15368" max="15368" width="3.7109375" style="272" customWidth="1"/>
    <col min="15369" max="15369" width="10" style="272" bestFit="1" customWidth="1"/>
    <col min="15370" max="15370" width="3.7109375" style="272" customWidth="1"/>
    <col min="15371" max="15371" width="12.28515625" style="272" bestFit="1" customWidth="1"/>
    <col min="15372" max="15372" width="7.28515625" style="272" customWidth="1"/>
    <col min="15373" max="15616" width="9.140625" style="272"/>
    <col min="15617" max="15617" width="15.85546875" style="272" bestFit="1" customWidth="1"/>
    <col min="15618" max="15618" width="3.7109375" style="272" customWidth="1"/>
    <col min="15619" max="15619" width="43.5703125" style="272" bestFit="1" customWidth="1"/>
    <col min="15620" max="15620" width="3.7109375" style="272" customWidth="1"/>
    <col min="15621" max="15621" width="12.28515625" style="272" bestFit="1" customWidth="1"/>
    <col min="15622" max="15622" width="3.7109375" style="272" customWidth="1"/>
    <col min="15623" max="15623" width="10" style="272" bestFit="1" customWidth="1"/>
    <col min="15624" max="15624" width="3.7109375" style="272" customWidth="1"/>
    <col min="15625" max="15625" width="10" style="272" bestFit="1" customWidth="1"/>
    <col min="15626" max="15626" width="3.7109375" style="272" customWidth="1"/>
    <col min="15627" max="15627" width="12.28515625" style="272" bestFit="1" customWidth="1"/>
    <col min="15628" max="15628" width="7.28515625" style="272" customWidth="1"/>
    <col min="15629" max="15872" width="9.140625" style="272"/>
    <col min="15873" max="15873" width="15.85546875" style="272" bestFit="1" customWidth="1"/>
    <col min="15874" max="15874" width="3.7109375" style="272" customWidth="1"/>
    <col min="15875" max="15875" width="43.5703125" style="272" bestFit="1" customWidth="1"/>
    <col min="15876" max="15876" width="3.7109375" style="272" customWidth="1"/>
    <col min="15877" max="15877" width="12.28515625" style="272" bestFit="1" customWidth="1"/>
    <col min="15878" max="15878" width="3.7109375" style="272" customWidth="1"/>
    <col min="15879" max="15879" width="10" style="272" bestFit="1" customWidth="1"/>
    <col min="15880" max="15880" width="3.7109375" style="272" customWidth="1"/>
    <col min="15881" max="15881" width="10" style="272" bestFit="1" customWidth="1"/>
    <col min="15882" max="15882" width="3.7109375" style="272" customWidth="1"/>
    <col min="15883" max="15883" width="12.28515625" style="272" bestFit="1" customWidth="1"/>
    <col min="15884" max="15884" width="7.28515625" style="272" customWidth="1"/>
    <col min="15885" max="16128" width="9.140625" style="272"/>
    <col min="16129" max="16129" width="15.85546875" style="272" bestFit="1" customWidth="1"/>
    <col min="16130" max="16130" width="3.7109375" style="272" customWidth="1"/>
    <col min="16131" max="16131" width="43.5703125" style="272" bestFit="1" customWidth="1"/>
    <col min="16132" max="16132" width="3.7109375" style="272" customWidth="1"/>
    <col min="16133" max="16133" width="12.28515625" style="272" bestFit="1" customWidth="1"/>
    <col min="16134" max="16134" width="3.7109375" style="272" customWidth="1"/>
    <col min="16135" max="16135" width="10" style="272" bestFit="1" customWidth="1"/>
    <col min="16136" max="16136" width="3.7109375" style="272" customWidth="1"/>
    <col min="16137" max="16137" width="10" style="272" bestFit="1" customWidth="1"/>
    <col min="16138" max="16138" width="3.7109375" style="272" customWidth="1"/>
    <col min="16139" max="16139" width="12.28515625" style="272" bestFit="1" customWidth="1"/>
    <col min="16140" max="16140" width="7.28515625" style="272" customWidth="1"/>
    <col min="16141" max="16384" width="9.140625" style="272"/>
  </cols>
  <sheetData>
    <row r="1" spans="1:12">
      <c r="A1" s="270"/>
      <c r="B1" s="271"/>
      <c r="J1" s="270" t="s">
        <v>158</v>
      </c>
      <c r="K1" s="271"/>
      <c r="L1" s="295"/>
    </row>
    <row r="2" spans="1:12">
      <c r="A2" s="273" t="s">
        <v>257</v>
      </c>
      <c r="B2" s="273" t="s">
        <v>258</v>
      </c>
      <c r="C2" s="274"/>
      <c r="D2" s="274"/>
      <c r="E2" s="275" t="s">
        <v>259</v>
      </c>
      <c r="F2" s="276"/>
      <c r="G2" s="275" t="s">
        <v>260</v>
      </c>
      <c r="H2" s="276"/>
      <c r="I2" s="275" t="s">
        <v>261</v>
      </c>
      <c r="J2" s="276"/>
      <c r="K2" s="275" t="s">
        <v>262</v>
      </c>
      <c r="L2" s="293"/>
    </row>
    <row r="3" spans="1:12">
      <c r="A3" s="277">
        <v>1</v>
      </c>
      <c r="B3" s="277" t="s">
        <v>264</v>
      </c>
      <c r="C3" s="278"/>
      <c r="D3" s="278"/>
      <c r="E3" s="279" t="s">
        <v>4017</v>
      </c>
      <c r="F3" s="280"/>
      <c r="G3" s="300">
        <v>1774534.52</v>
      </c>
      <c r="H3" s="280"/>
      <c r="I3" s="300">
        <v>2026553.88</v>
      </c>
      <c r="J3" s="280"/>
      <c r="K3" s="279" t="s">
        <v>4245</v>
      </c>
      <c r="L3" s="294" t="e">
        <f>VLOOKUP(A3,#REF!,3,0)</f>
        <v>#REF!</v>
      </c>
    </row>
    <row r="4" spans="1:12">
      <c r="A4" s="277" t="s">
        <v>269</v>
      </c>
      <c r="B4" s="270" t="s">
        <v>158</v>
      </c>
      <c r="C4" s="277" t="s">
        <v>270</v>
      </c>
      <c r="D4" s="278"/>
      <c r="E4" s="279" t="s">
        <v>4018</v>
      </c>
      <c r="F4" s="280"/>
      <c r="G4" s="300">
        <v>1774534.52</v>
      </c>
      <c r="H4" s="280"/>
      <c r="I4" s="300">
        <v>2018274.68</v>
      </c>
      <c r="J4" s="280"/>
      <c r="K4" s="279" t="s">
        <v>4246</v>
      </c>
      <c r="L4" s="294" t="e">
        <f>VLOOKUP(A4,#REF!,3,0)</f>
        <v>#REF!</v>
      </c>
    </row>
    <row r="5" spans="1:12">
      <c r="A5" s="277" t="s">
        <v>274</v>
      </c>
      <c r="B5" s="270" t="s">
        <v>158</v>
      </c>
      <c r="C5" s="277" t="s">
        <v>275</v>
      </c>
      <c r="D5" s="278"/>
      <c r="E5" s="279" t="s">
        <v>4019</v>
      </c>
      <c r="F5" s="280"/>
      <c r="G5" s="300">
        <v>1642525.84</v>
      </c>
      <c r="H5" s="280"/>
      <c r="I5" s="300">
        <v>1849128.66</v>
      </c>
      <c r="J5" s="280"/>
      <c r="K5" s="279" t="s">
        <v>4247</v>
      </c>
      <c r="L5" s="294" t="e">
        <f>VLOOKUP(A5,#REF!,3,0)</f>
        <v>#REF!</v>
      </c>
    </row>
    <row r="6" spans="1:12">
      <c r="A6" s="277" t="s">
        <v>280</v>
      </c>
      <c r="B6" s="270" t="s">
        <v>158</v>
      </c>
      <c r="C6" s="277" t="s">
        <v>275</v>
      </c>
      <c r="D6" s="278"/>
      <c r="E6" s="279" t="s">
        <v>4019</v>
      </c>
      <c r="F6" s="280"/>
      <c r="G6" s="300">
        <v>1642525.84</v>
      </c>
      <c r="H6" s="280"/>
      <c r="I6" s="300">
        <v>1849128.66</v>
      </c>
      <c r="J6" s="280"/>
      <c r="K6" s="279" t="s">
        <v>4247</v>
      </c>
      <c r="L6" s="294" t="e">
        <f>VLOOKUP(A6,#REF!,3,0)</f>
        <v>#REF!</v>
      </c>
    </row>
    <row r="7" spans="1:12">
      <c r="A7" s="277" t="s">
        <v>281</v>
      </c>
      <c r="B7" s="270" t="s">
        <v>158</v>
      </c>
      <c r="C7" s="277" t="s">
        <v>282</v>
      </c>
      <c r="D7" s="278"/>
      <c r="E7" s="279" t="s">
        <v>3270</v>
      </c>
      <c r="F7" s="280"/>
      <c r="G7" s="300">
        <v>18403</v>
      </c>
      <c r="H7" s="280"/>
      <c r="I7" s="300">
        <v>18403</v>
      </c>
      <c r="J7" s="280"/>
      <c r="K7" s="279" t="s">
        <v>3270</v>
      </c>
      <c r="L7" s="294" t="e">
        <f>VLOOKUP(A7,#REF!,3,0)</f>
        <v>#REF!</v>
      </c>
    </row>
    <row r="8" spans="1:12">
      <c r="A8" s="281" t="s">
        <v>285</v>
      </c>
      <c r="B8" s="270" t="s">
        <v>158</v>
      </c>
      <c r="C8" s="281" t="s">
        <v>286</v>
      </c>
      <c r="D8" s="282"/>
      <c r="E8" s="283" t="s">
        <v>3270</v>
      </c>
      <c r="F8" s="284"/>
      <c r="G8" s="283">
        <v>0</v>
      </c>
      <c r="H8" s="284"/>
      <c r="I8" s="283">
        <v>0</v>
      </c>
      <c r="J8" s="284"/>
      <c r="K8" s="283" t="s">
        <v>3270</v>
      </c>
      <c r="L8" s="294" t="e">
        <f>VLOOKUP(A8,#REF!,3,0)</f>
        <v>#REF!</v>
      </c>
    </row>
    <row r="9" spans="1:12">
      <c r="A9" s="281" t="s">
        <v>288</v>
      </c>
      <c r="B9" s="270" t="s">
        <v>158</v>
      </c>
      <c r="C9" s="281" t="s">
        <v>289</v>
      </c>
      <c r="D9" s="282"/>
      <c r="E9" s="283" t="s">
        <v>290</v>
      </c>
      <c r="F9" s="284"/>
      <c r="G9" s="301">
        <v>18403</v>
      </c>
      <c r="H9" s="284"/>
      <c r="I9" s="301">
        <v>18403</v>
      </c>
      <c r="J9" s="284"/>
      <c r="K9" s="283" t="s">
        <v>290</v>
      </c>
      <c r="L9" s="294" t="e">
        <f>VLOOKUP(A9,#REF!,3,0)</f>
        <v>#REF!</v>
      </c>
    </row>
    <row r="10" spans="1:12">
      <c r="A10" s="285"/>
      <c r="B10" s="270" t="s">
        <v>158</v>
      </c>
      <c r="C10" s="285" t="s">
        <v>158</v>
      </c>
      <c r="D10" s="286"/>
      <c r="E10" s="286"/>
      <c r="F10" s="286"/>
      <c r="G10" s="286"/>
      <c r="H10" s="286"/>
      <c r="I10" s="286"/>
      <c r="J10" s="286"/>
      <c r="K10" s="286"/>
      <c r="L10" s="295"/>
    </row>
    <row r="11" spans="1:12">
      <c r="A11" s="277" t="s">
        <v>291</v>
      </c>
      <c r="B11" s="270" t="s">
        <v>158</v>
      </c>
      <c r="C11" s="277" t="s">
        <v>292</v>
      </c>
      <c r="D11" s="278"/>
      <c r="E11" s="279" t="s">
        <v>4020</v>
      </c>
      <c r="F11" s="280"/>
      <c r="G11" s="300">
        <v>999032.31999999995</v>
      </c>
      <c r="H11" s="280"/>
      <c r="I11" s="300">
        <v>1003276.1</v>
      </c>
      <c r="J11" s="280"/>
      <c r="K11" s="279" t="s">
        <v>4248</v>
      </c>
      <c r="L11" s="294" t="e">
        <f>VLOOKUP(A11,#REF!,3,0)</f>
        <v>#REF!</v>
      </c>
    </row>
    <row r="12" spans="1:12">
      <c r="A12" s="281" t="s">
        <v>297</v>
      </c>
      <c r="B12" s="270" t="s">
        <v>158</v>
      </c>
      <c r="C12" s="281" t="s">
        <v>4021</v>
      </c>
      <c r="D12" s="282"/>
      <c r="E12" s="283" t="s">
        <v>4022</v>
      </c>
      <c r="F12" s="284"/>
      <c r="G12" s="283">
        <v>0</v>
      </c>
      <c r="H12" s="284"/>
      <c r="I12" s="283">
        <v>74.25</v>
      </c>
      <c r="J12" s="284"/>
      <c r="K12" s="283" t="s">
        <v>4249</v>
      </c>
      <c r="L12" s="294" t="e">
        <f>VLOOKUP(A12,#REF!,3,0)</f>
        <v>#REF!</v>
      </c>
    </row>
    <row r="13" spans="1:12">
      <c r="A13" s="281" t="s">
        <v>303</v>
      </c>
      <c r="B13" s="270" t="s">
        <v>158</v>
      </c>
      <c r="C13" s="281" t="s">
        <v>4023</v>
      </c>
      <c r="D13" s="282"/>
      <c r="E13" s="283" t="s">
        <v>4024</v>
      </c>
      <c r="F13" s="284"/>
      <c r="G13" s="301">
        <v>962332.32</v>
      </c>
      <c r="H13" s="284"/>
      <c r="I13" s="301">
        <v>966259.24</v>
      </c>
      <c r="J13" s="284"/>
      <c r="K13" s="283" t="s">
        <v>290</v>
      </c>
      <c r="L13" s="294" t="e">
        <f>VLOOKUP(A13,#REF!,3,0)</f>
        <v>#REF!</v>
      </c>
    </row>
    <row r="14" spans="1:12">
      <c r="A14" s="281" t="s">
        <v>309</v>
      </c>
      <c r="B14" s="270" t="s">
        <v>158</v>
      </c>
      <c r="C14" s="281" t="s">
        <v>4025</v>
      </c>
      <c r="D14" s="282"/>
      <c r="E14" s="283" t="s">
        <v>4026</v>
      </c>
      <c r="F14" s="284"/>
      <c r="G14" s="301">
        <v>36700</v>
      </c>
      <c r="H14" s="284"/>
      <c r="I14" s="301">
        <v>36713.11</v>
      </c>
      <c r="J14" s="284"/>
      <c r="K14" s="283" t="s">
        <v>290</v>
      </c>
      <c r="L14" s="294" t="e">
        <f>VLOOKUP(A14,#REF!,3,0)</f>
        <v>#REF!</v>
      </c>
    </row>
    <row r="15" spans="1:12">
      <c r="A15" s="281" t="s">
        <v>315</v>
      </c>
      <c r="B15" s="270" t="s">
        <v>158</v>
      </c>
      <c r="C15" s="281" t="s">
        <v>4027</v>
      </c>
      <c r="D15" s="282"/>
      <c r="E15" s="283" t="s">
        <v>2229</v>
      </c>
      <c r="F15" s="284"/>
      <c r="G15" s="283">
        <v>0</v>
      </c>
      <c r="H15" s="284"/>
      <c r="I15" s="283">
        <v>229.5</v>
      </c>
      <c r="J15" s="284"/>
      <c r="K15" s="283" t="s">
        <v>290</v>
      </c>
      <c r="L15" s="294" t="e">
        <f>VLOOKUP(A15,#REF!,3,0)</f>
        <v>#REF!</v>
      </c>
    </row>
    <row r="16" spans="1:12">
      <c r="A16" s="281" t="s">
        <v>321</v>
      </c>
      <c r="B16" s="270" t="s">
        <v>158</v>
      </c>
      <c r="C16" s="281" t="s">
        <v>4028</v>
      </c>
      <c r="D16" s="282"/>
      <c r="E16" s="283" t="s">
        <v>323</v>
      </c>
      <c r="F16" s="284"/>
      <c r="G16" s="283">
        <v>0</v>
      </c>
      <c r="H16" s="284"/>
      <c r="I16" s="283">
        <v>0</v>
      </c>
      <c r="J16" s="284"/>
      <c r="K16" s="283" t="s">
        <v>323</v>
      </c>
      <c r="L16" s="294" t="e">
        <f>VLOOKUP(A16,#REF!,3,0)</f>
        <v>#REF!</v>
      </c>
    </row>
    <row r="17" spans="1:12">
      <c r="A17" s="285"/>
      <c r="B17" s="270" t="s">
        <v>158</v>
      </c>
      <c r="C17" s="285" t="s">
        <v>158</v>
      </c>
      <c r="D17" s="286"/>
      <c r="E17" s="286"/>
      <c r="F17" s="286"/>
      <c r="G17" s="286"/>
      <c r="H17" s="286"/>
      <c r="I17" s="286"/>
      <c r="J17" s="286"/>
      <c r="K17" s="286"/>
      <c r="L17" s="295"/>
    </row>
    <row r="18" spans="1:12">
      <c r="A18" s="277" t="s">
        <v>329</v>
      </c>
      <c r="B18" s="270" t="s">
        <v>158</v>
      </c>
      <c r="C18" s="277" t="s">
        <v>330</v>
      </c>
      <c r="D18" s="278"/>
      <c r="E18" s="279" t="s">
        <v>4029</v>
      </c>
      <c r="F18" s="280"/>
      <c r="G18" s="300">
        <v>408281.53</v>
      </c>
      <c r="H18" s="280"/>
      <c r="I18" s="300">
        <v>613173.67000000004</v>
      </c>
      <c r="J18" s="280"/>
      <c r="K18" s="279" t="s">
        <v>4250</v>
      </c>
      <c r="L18" s="294" t="e">
        <f>VLOOKUP(A18,#REF!,3,0)</f>
        <v>#REF!</v>
      </c>
    </row>
    <row r="19" spans="1:12">
      <c r="A19" s="281" t="s">
        <v>335</v>
      </c>
      <c r="B19" s="270" t="s">
        <v>158</v>
      </c>
      <c r="C19" s="281" t="s">
        <v>4251</v>
      </c>
      <c r="D19" s="282"/>
      <c r="E19" s="283" t="s">
        <v>290</v>
      </c>
      <c r="F19" s="284"/>
      <c r="G19" s="301">
        <v>22951.439999999999</v>
      </c>
      <c r="H19" s="284"/>
      <c r="I19" s="301">
        <v>13702.1</v>
      </c>
      <c r="J19" s="284"/>
      <c r="K19" s="283" t="s">
        <v>4252</v>
      </c>
      <c r="L19" s="294" t="e">
        <f>VLOOKUP(A19,#REF!,3,0)</f>
        <v>#REF!</v>
      </c>
    </row>
    <row r="20" spans="1:12">
      <c r="A20" s="281" t="s">
        <v>340</v>
      </c>
      <c r="B20" s="270" t="s">
        <v>158</v>
      </c>
      <c r="C20" s="281" t="s">
        <v>4253</v>
      </c>
      <c r="D20" s="282"/>
      <c r="E20" s="283" t="s">
        <v>290</v>
      </c>
      <c r="F20" s="284"/>
      <c r="G20" s="301">
        <v>17653.060000000001</v>
      </c>
      <c r="H20" s="284"/>
      <c r="I20" s="301">
        <v>14301.68</v>
      </c>
      <c r="J20" s="284"/>
      <c r="K20" s="283" t="s">
        <v>4254</v>
      </c>
      <c r="L20" s="294" t="e">
        <f>VLOOKUP(A20,#REF!,3,0)</f>
        <v>#REF!</v>
      </c>
    </row>
    <row r="21" spans="1:12">
      <c r="A21" s="281" t="s">
        <v>4255</v>
      </c>
      <c r="B21" s="270" t="s">
        <v>158</v>
      </c>
      <c r="C21" s="281" t="s">
        <v>4256</v>
      </c>
      <c r="D21" s="282"/>
      <c r="E21" s="283" t="s">
        <v>290</v>
      </c>
      <c r="F21" s="284"/>
      <c r="G21" s="283">
        <v>229.6</v>
      </c>
      <c r="H21" s="284"/>
      <c r="I21" s="283">
        <v>0.02</v>
      </c>
      <c r="J21" s="284"/>
      <c r="K21" s="283" t="s">
        <v>4257</v>
      </c>
      <c r="L21" s="294" t="e">
        <f>VLOOKUP(A21,#REF!,3,0)</f>
        <v>#REF!</v>
      </c>
    </row>
    <row r="22" spans="1:12">
      <c r="A22" s="281" t="s">
        <v>346</v>
      </c>
      <c r="B22" s="270" t="s">
        <v>158</v>
      </c>
      <c r="C22" s="281" t="s">
        <v>4030</v>
      </c>
      <c r="D22" s="282"/>
      <c r="E22" s="283" t="s">
        <v>323</v>
      </c>
      <c r="F22" s="284"/>
      <c r="G22" s="283">
        <v>0</v>
      </c>
      <c r="H22" s="284"/>
      <c r="I22" s="283">
        <v>0</v>
      </c>
      <c r="J22" s="284"/>
      <c r="K22" s="283" t="s">
        <v>323</v>
      </c>
      <c r="L22" s="294" t="e">
        <f>VLOOKUP(A22,#REF!,3,0)</f>
        <v>#REF!</v>
      </c>
    </row>
    <row r="23" spans="1:12">
      <c r="A23" s="281" t="s">
        <v>359</v>
      </c>
      <c r="B23" s="270" t="s">
        <v>158</v>
      </c>
      <c r="C23" s="281" t="s">
        <v>4031</v>
      </c>
      <c r="D23" s="282"/>
      <c r="E23" s="283" t="s">
        <v>4032</v>
      </c>
      <c r="F23" s="284"/>
      <c r="G23" s="283">
        <v>923.36</v>
      </c>
      <c r="H23" s="284"/>
      <c r="I23" s="283">
        <v>152.06</v>
      </c>
      <c r="J23" s="284"/>
      <c r="K23" s="283" t="s">
        <v>4258</v>
      </c>
      <c r="L23" s="294" t="e">
        <f>VLOOKUP(A23,#REF!,3,0)</f>
        <v>#REF!</v>
      </c>
    </row>
    <row r="24" spans="1:12">
      <c r="A24" s="281" t="s">
        <v>365</v>
      </c>
      <c r="B24" s="270" t="s">
        <v>158</v>
      </c>
      <c r="C24" s="281" t="s">
        <v>4033</v>
      </c>
      <c r="D24" s="282"/>
      <c r="E24" s="283" t="s">
        <v>4034</v>
      </c>
      <c r="F24" s="284"/>
      <c r="G24" s="301">
        <v>2624.77</v>
      </c>
      <c r="H24" s="284"/>
      <c r="I24" s="283">
        <v>0</v>
      </c>
      <c r="J24" s="284"/>
      <c r="K24" s="283" t="s">
        <v>4259</v>
      </c>
      <c r="L24" s="294" t="e">
        <f>VLOOKUP(A24,#REF!,3,0)</f>
        <v>#REF!</v>
      </c>
    </row>
    <row r="25" spans="1:12">
      <c r="A25" s="281" t="s">
        <v>1885</v>
      </c>
      <c r="B25" s="270" t="s">
        <v>158</v>
      </c>
      <c r="C25" s="281" t="s">
        <v>4035</v>
      </c>
      <c r="D25" s="282"/>
      <c r="E25" s="283" t="s">
        <v>4036</v>
      </c>
      <c r="F25" s="284"/>
      <c r="G25" s="301">
        <v>4150.07</v>
      </c>
      <c r="H25" s="284"/>
      <c r="I25" s="283">
        <v>0</v>
      </c>
      <c r="J25" s="284"/>
      <c r="K25" s="283" t="s">
        <v>4260</v>
      </c>
      <c r="L25" s="294" t="e">
        <f>VLOOKUP(A25,#REF!,3,0)</f>
        <v>#REF!</v>
      </c>
    </row>
    <row r="26" spans="1:12">
      <c r="A26" s="281" t="s">
        <v>2494</v>
      </c>
      <c r="B26" s="270" t="s">
        <v>158</v>
      </c>
      <c r="C26" s="281" t="s">
        <v>4037</v>
      </c>
      <c r="D26" s="282"/>
      <c r="E26" s="283" t="s">
        <v>4038</v>
      </c>
      <c r="F26" s="284"/>
      <c r="G26" s="301">
        <v>1262.8499999999999</v>
      </c>
      <c r="H26" s="284"/>
      <c r="I26" s="301">
        <v>1063.17</v>
      </c>
      <c r="J26" s="284"/>
      <c r="K26" s="283" t="s">
        <v>4261</v>
      </c>
      <c r="L26" s="294" t="e">
        <f>VLOOKUP(A26,#REF!,3,0)</f>
        <v>#REF!</v>
      </c>
    </row>
    <row r="27" spans="1:12">
      <c r="A27" s="281" t="s">
        <v>2497</v>
      </c>
      <c r="B27" s="270" t="s">
        <v>158</v>
      </c>
      <c r="C27" s="281" t="s">
        <v>4039</v>
      </c>
      <c r="D27" s="282"/>
      <c r="E27" s="283" t="s">
        <v>4040</v>
      </c>
      <c r="F27" s="284"/>
      <c r="G27" s="283">
        <v>307.54000000000002</v>
      </c>
      <c r="H27" s="284"/>
      <c r="I27" s="283">
        <v>74.150000000000006</v>
      </c>
      <c r="J27" s="284"/>
      <c r="K27" s="283" t="s">
        <v>4262</v>
      </c>
      <c r="L27" s="294" t="e">
        <f>VLOOKUP(A27,#REF!,3,0)</f>
        <v>#REF!</v>
      </c>
    </row>
    <row r="28" spans="1:12">
      <c r="A28" s="281" t="s">
        <v>2499</v>
      </c>
      <c r="B28" s="270" t="s">
        <v>158</v>
      </c>
      <c r="C28" s="281" t="s">
        <v>4041</v>
      </c>
      <c r="D28" s="282"/>
      <c r="E28" s="283" t="s">
        <v>4042</v>
      </c>
      <c r="F28" s="284"/>
      <c r="G28" s="301">
        <v>358178.84</v>
      </c>
      <c r="H28" s="284"/>
      <c r="I28" s="301">
        <v>583880.49</v>
      </c>
      <c r="J28" s="284"/>
      <c r="K28" s="283" t="s">
        <v>4263</v>
      </c>
      <c r="L28" s="294" t="e">
        <f>VLOOKUP(A28,#REF!,3,0)</f>
        <v>#REF!</v>
      </c>
    </row>
    <row r="29" spans="1:12">
      <c r="A29" s="285"/>
      <c r="B29" s="270" t="s">
        <v>158</v>
      </c>
      <c r="C29" s="285" t="s">
        <v>158</v>
      </c>
      <c r="D29" s="286"/>
      <c r="E29" s="286"/>
      <c r="F29" s="286"/>
      <c r="G29" s="286"/>
      <c r="H29" s="286"/>
      <c r="I29" s="286"/>
      <c r="J29" s="286"/>
      <c r="K29" s="286"/>
      <c r="L29" s="295"/>
    </row>
    <row r="30" spans="1:12">
      <c r="A30" s="277" t="s">
        <v>385</v>
      </c>
      <c r="B30" s="270" t="s">
        <v>158</v>
      </c>
      <c r="C30" s="277" t="s">
        <v>386</v>
      </c>
      <c r="D30" s="278"/>
      <c r="E30" s="279" t="s">
        <v>4043</v>
      </c>
      <c r="F30" s="280"/>
      <c r="G30" s="300">
        <v>3155.97</v>
      </c>
      <c r="H30" s="280"/>
      <c r="I30" s="300">
        <v>212276.72</v>
      </c>
      <c r="J30" s="280"/>
      <c r="K30" s="279" t="s">
        <v>4264</v>
      </c>
      <c r="L30" s="294" t="e">
        <f>VLOOKUP(A30,#REF!,3,0)</f>
        <v>#REF!</v>
      </c>
    </row>
    <row r="31" spans="1:12">
      <c r="A31" s="281" t="s">
        <v>391</v>
      </c>
      <c r="B31" s="270" t="s">
        <v>158</v>
      </c>
      <c r="C31" s="281" t="s">
        <v>4044</v>
      </c>
      <c r="D31" s="282"/>
      <c r="E31" s="283" t="s">
        <v>4045</v>
      </c>
      <c r="F31" s="284"/>
      <c r="G31" s="283">
        <v>199.01</v>
      </c>
      <c r="H31" s="284"/>
      <c r="I31" s="301">
        <v>200661.67</v>
      </c>
      <c r="J31" s="284"/>
      <c r="K31" s="283" t="s">
        <v>290</v>
      </c>
      <c r="L31" s="294" t="e">
        <f>VLOOKUP(A31,#REF!,3,0)</f>
        <v>#REF!</v>
      </c>
    </row>
    <row r="32" spans="1:12">
      <c r="A32" s="281" t="s">
        <v>1887</v>
      </c>
      <c r="B32" s="270" t="s">
        <v>158</v>
      </c>
      <c r="C32" s="281" t="s">
        <v>4046</v>
      </c>
      <c r="D32" s="282"/>
      <c r="E32" s="283" t="s">
        <v>4047</v>
      </c>
      <c r="F32" s="284"/>
      <c r="G32" s="283">
        <v>558.61</v>
      </c>
      <c r="H32" s="284"/>
      <c r="I32" s="301">
        <v>10939.2</v>
      </c>
      <c r="J32" s="284"/>
      <c r="K32" s="283" t="s">
        <v>4265</v>
      </c>
      <c r="L32" s="294" t="e">
        <f>VLOOKUP(A32,#REF!,3,0)</f>
        <v>#REF!</v>
      </c>
    </row>
    <row r="33" spans="1:12">
      <c r="A33" s="281" t="s">
        <v>3539</v>
      </c>
      <c r="B33" s="270" t="s">
        <v>158</v>
      </c>
      <c r="C33" s="281" t="s">
        <v>4048</v>
      </c>
      <c r="D33" s="282"/>
      <c r="E33" s="283" t="s">
        <v>4049</v>
      </c>
      <c r="F33" s="284"/>
      <c r="G33" s="301">
        <v>2398.35</v>
      </c>
      <c r="H33" s="284"/>
      <c r="I33" s="283">
        <v>675.85</v>
      </c>
      <c r="J33" s="284"/>
      <c r="K33" s="283" t="s">
        <v>4266</v>
      </c>
      <c r="L33" s="294" t="e">
        <f>VLOOKUP(A33,#REF!,3,0)</f>
        <v>#REF!</v>
      </c>
    </row>
    <row r="34" spans="1:12">
      <c r="A34" s="285"/>
      <c r="B34" s="270" t="s">
        <v>158</v>
      </c>
      <c r="C34" s="285" t="s">
        <v>158</v>
      </c>
      <c r="D34" s="286"/>
      <c r="E34" s="286"/>
      <c r="F34" s="286"/>
      <c r="G34" s="286"/>
      <c r="H34" s="286"/>
      <c r="I34" s="286"/>
      <c r="J34" s="286"/>
      <c r="K34" s="286"/>
      <c r="L34" s="295"/>
    </row>
    <row r="35" spans="1:12">
      <c r="A35" s="277" t="s">
        <v>393</v>
      </c>
      <c r="B35" s="270" t="s">
        <v>158</v>
      </c>
      <c r="C35" s="277" t="s">
        <v>325</v>
      </c>
      <c r="D35" s="278"/>
      <c r="E35" s="279" t="s">
        <v>3776</v>
      </c>
      <c r="F35" s="280"/>
      <c r="G35" s="300">
        <v>213653.02</v>
      </c>
      <c r="H35" s="280"/>
      <c r="I35" s="300">
        <v>1999.17</v>
      </c>
      <c r="J35" s="280"/>
      <c r="K35" s="279" t="s">
        <v>4267</v>
      </c>
      <c r="L35" s="294" t="e">
        <f>VLOOKUP(A35,#REF!,3,0)</f>
        <v>#REF!</v>
      </c>
    </row>
    <row r="36" spans="1:12">
      <c r="A36" s="281" t="s">
        <v>4268</v>
      </c>
      <c r="B36" s="270" t="s">
        <v>158</v>
      </c>
      <c r="C36" s="281" t="s">
        <v>4269</v>
      </c>
      <c r="D36" s="282"/>
      <c r="E36" s="283" t="s">
        <v>290</v>
      </c>
      <c r="F36" s="284"/>
      <c r="G36" s="301">
        <v>3511.96</v>
      </c>
      <c r="H36" s="284"/>
      <c r="I36" s="283">
        <v>0</v>
      </c>
      <c r="J36" s="284"/>
      <c r="K36" s="283" t="s">
        <v>4270</v>
      </c>
      <c r="L36" s="294" t="e">
        <f>VLOOKUP(A36,#REF!,3,0)</f>
        <v>#REF!</v>
      </c>
    </row>
    <row r="37" spans="1:12">
      <c r="A37" s="281" t="s">
        <v>398</v>
      </c>
      <c r="B37" s="270" t="s">
        <v>158</v>
      </c>
      <c r="C37" s="281" t="s">
        <v>4050</v>
      </c>
      <c r="D37" s="282"/>
      <c r="E37" s="283" t="s">
        <v>3776</v>
      </c>
      <c r="F37" s="284"/>
      <c r="G37" s="301">
        <v>200141.06</v>
      </c>
      <c r="H37" s="284"/>
      <c r="I37" s="283">
        <v>0</v>
      </c>
      <c r="J37" s="284"/>
      <c r="K37" s="283" t="s">
        <v>4271</v>
      </c>
      <c r="L37" s="294" t="e">
        <f>VLOOKUP(A37,#REF!,3,0)</f>
        <v>#REF!</v>
      </c>
    </row>
    <row r="38" spans="1:12">
      <c r="A38" s="281" t="s">
        <v>2571</v>
      </c>
      <c r="B38" s="270" t="s">
        <v>158</v>
      </c>
      <c r="C38" s="281" t="s">
        <v>1888</v>
      </c>
      <c r="D38" s="282"/>
      <c r="E38" s="283" t="s">
        <v>290</v>
      </c>
      <c r="F38" s="284"/>
      <c r="G38" s="301">
        <v>10000</v>
      </c>
      <c r="H38" s="284"/>
      <c r="I38" s="301">
        <v>1999.17</v>
      </c>
      <c r="J38" s="284"/>
      <c r="K38" s="283" t="s">
        <v>4272</v>
      </c>
      <c r="L38" s="294" t="e">
        <f>VLOOKUP(A38,#REF!,3,0)</f>
        <v>#REF!</v>
      </c>
    </row>
    <row r="39" spans="1:12">
      <c r="A39" s="285"/>
      <c r="B39" s="270" t="s">
        <v>158</v>
      </c>
      <c r="C39" s="285" t="s">
        <v>158</v>
      </c>
      <c r="D39" s="286"/>
      <c r="E39" s="286"/>
      <c r="F39" s="286"/>
      <c r="G39" s="286"/>
      <c r="H39" s="286"/>
      <c r="I39" s="286"/>
      <c r="J39" s="286"/>
      <c r="K39" s="286"/>
      <c r="L39" s="295"/>
    </row>
    <row r="40" spans="1:12">
      <c r="A40" s="277" t="s">
        <v>399</v>
      </c>
      <c r="B40" s="270" t="s">
        <v>158</v>
      </c>
      <c r="C40" s="277" t="s">
        <v>400</v>
      </c>
      <c r="D40" s="278"/>
      <c r="E40" s="279" t="s">
        <v>4051</v>
      </c>
      <c r="F40" s="280"/>
      <c r="G40" s="300">
        <v>132008.68</v>
      </c>
      <c r="H40" s="280"/>
      <c r="I40" s="300">
        <v>169146.02</v>
      </c>
      <c r="J40" s="280"/>
      <c r="K40" s="279" t="s">
        <v>4273</v>
      </c>
      <c r="L40" s="294" t="e">
        <f>VLOOKUP(A40,#REF!,3,0)</f>
        <v>#REF!</v>
      </c>
    </row>
    <row r="41" spans="1:12">
      <c r="A41" s="277" t="s">
        <v>405</v>
      </c>
      <c r="B41" s="270" t="s">
        <v>158</v>
      </c>
      <c r="C41" s="277" t="s">
        <v>406</v>
      </c>
      <c r="D41" s="278"/>
      <c r="E41" s="279" t="s">
        <v>4052</v>
      </c>
      <c r="F41" s="280"/>
      <c r="G41" s="300">
        <v>33403</v>
      </c>
      <c r="H41" s="280"/>
      <c r="I41" s="300">
        <v>41603</v>
      </c>
      <c r="J41" s="280"/>
      <c r="K41" s="279" t="s">
        <v>4274</v>
      </c>
      <c r="L41" s="294" t="e">
        <f>VLOOKUP(A41,#REF!,3,0)</f>
        <v>#REF!</v>
      </c>
    </row>
    <row r="42" spans="1:12">
      <c r="A42" s="277" t="s">
        <v>411</v>
      </c>
      <c r="B42" s="270" t="s">
        <v>158</v>
      </c>
      <c r="C42" s="277" t="s">
        <v>412</v>
      </c>
      <c r="D42" s="278"/>
      <c r="E42" s="279" t="s">
        <v>4052</v>
      </c>
      <c r="F42" s="280"/>
      <c r="G42" s="300">
        <v>33403</v>
      </c>
      <c r="H42" s="280"/>
      <c r="I42" s="300">
        <v>41603</v>
      </c>
      <c r="J42" s="280"/>
      <c r="K42" s="279" t="s">
        <v>4274</v>
      </c>
      <c r="L42" s="294" t="e">
        <f>VLOOKUP(A42,#REF!,3,0)</f>
        <v>#REF!</v>
      </c>
    </row>
    <row r="43" spans="1:12">
      <c r="A43" s="281" t="s">
        <v>417</v>
      </c>
      <c r="B43" s="270" t="s">
        <v>158</v>
      </c>
      <c r="C43" s="281" t="s">
        <v>418</v>
      </c>
      <c r="D43" s="282"/>
      <c r="E43" s="283" t="s">
        <v>3294</v>
      </c>
      <c r="F43" s="284"/>
      <c r="G43" s="301">
        <v>33403</v>
      </c>
      <c r="H43" s="284"/>
      <c r="I43" s="301">
        <v>33403</v>
      </c>
      <c r="J43" s="284"/>
      <c r="K43" s="283" t="s">
        <v>3294</v>
      </c>
      <c r="L43" s="294" t="e">
        <f>VLOOKUP(A43,#REF!,3,0)</f>
        <v>#REF!</v>
      </c>
    </row>
    <row r="44" spans="1:12">
      <c r="A44" s="281" t="s">
        <v>423</v>
      </c>
      <c r="B44" s="270" t="s">
        <v>158</v>
      </c>
      <c r="C44" s="281" t="s">
        <v>424</v>
      </c>
      <c r="D44" s="282"/>
      <c r="E44" s="283" t="s">
        <v>4053</v>
      </c>
      <c r="F44" s="284"/>
      <c r="G44" s="283">
        <v>0</v>
      </c>
      <c r="H44" s="284"/>
      <c r="I44" s="283">
        <v>200</v>
      </c>
      <c r="J44" s="284"/>
      <c r="K44" s="283" t="s">
        <v>4275</v>
      </c>
      <c r="L44" s="294" t="e">
        <f>VLOOKUP(A44,#REF!,3,0)</f>
        <v>#REF!</v>
      </c>
    </row>
    <row r="45" spans="1:12">
      <c r="A45" s="281" t="s">
        <v>429</v>
      </c>
      <c r="B45" s="270" t="s">
        <v>158</v>
      </c>
      <c r="C45" s="281" t="s">
        <v>430</v>
      </c>
      <c r="D45" s="282"/>
      <c r="E45" s="283" t="s">
        <v>1724</v>
      </c>
      <c r="F45" s="284"/>
      <c r="G45" s="283">
        <v>0</v>
      </c>
      <c r="H45" s="284"/>
      <c r="I45" s="301">
        <v>8000</v>
      </c>
      <c r="J45" s="284"/>
      <c r="K45" s="283" t="s">
        <v>290</v>
      </c>
      <c r="L45" s="294" t="e">
        <f>VLOOKUP(A45,#REF!,3,0)</f>
        <v>#REF!</v>
      </c>
    </row>
    <row r="46" spans="1:12">
      <c r="A46" s="285"/>
      <c r="B46" s="270" t="s">
        <v>158</v>
      </c>
      <c r="C46" s="285" t="s">
        <v>158</v>
      </c>
      <c r="D46" s="286"/>
      <c r="E46" s="286"/>
      <c r="F46" s="286"/>
      <c r="G46" s="286"/>
      <c r="H46" s="286"/>
      <c r="I46" s="286"/>
      <c r="J46" s="286"/>
      <c r="K46" s="286"/>
      <c r="L46" s="295"/>
    </row>
    <row r="47" spans="1:12">
      <c r="A47" s="277" t="s">
        <v>439</v>
      </c>
      <c r="B47" s="270" t="s">
        <v>158</v>
      </c>
      <c r="C47" s="277" t="s">
        <v>440</v>
      </c>
      <c r="D47" s="278"/>
      <c r="E47" s="279" t="s">
        <v>4054</v>
      </c>
      <c r="F47" s="280"/>
      <c r="G47" s="300">
        <v>98605.68</v>
      </c>
      <c r="H47" s="280"/>
      <c r="I47" s="300">
        <v>123257.34</v>
      </c>
      <c r="J47" s="280"/>
      <c r="K47" s="279" t="s">
        <v>4276</v>
      </c>
      <c r="L47" s="294" t="e">
        <f>VLOOKUP(A47,#REF!,3,0)</f>
        <v>#REF!</v>
      </c>
    </row>
    <row r="48" spans="1:12">
      <c r="A48" s="277" t="s">
        <v>445</v>
      </c>
      <c r="B48" s="270" t="s">
        <v>158</v>
      </c>
      <c r="C48" s="277" t="s">
        <v>446</v>
      </c>
      <c r="D48" s="278"/>
      <c r="E48" s="279" t="s">
        <v>4054</v>
      </c>
      <c r="F48" s="280"/>
      <c r="G48" s="300">
        <v>98605.68</v>
      </c>
      <c r="H48" s="280"/>
      <c r="I48" s="300">
        <v>123257.34</v>
      </c>
      <c r="J48" s="280"/>
      <c r="K48" s="279" t="s">
        <v>4276</v>
      </c>
      <c r="L48" s="294" t="e">
        <f>VLOOKUP(A48,#REF!,3,0)</f>
        <v>#REF!</v>
      </c>
    </row>
    <row r="49" spans="1:12">
      <c r="A49" s="281" t="s">
        <v>447</v>
      </c>
      <c r="B49" s="270" t="s">
        <v>158</v>
      </c>
      <c r="C49" s="281" t="s">
        <v>448</v>
      </c>
      <c r="D49" s="282"/>
      <c r="E49" s="283" t="s">
        <v>290</v>
      </c>
      <c r="F49" s="284"/>
      <c r="G49" s="301">
        <v>79278</v>
      </c>
      <c r="H49" s="284"/>
      <c r="I49" s="301">
        <v>79278</v>
      </c>
      <c r="J49" s="284"/>
      <c r="K49" s="283" t="s">
        <v>290</v>
      </c>
      <c r="L49" s="294" t="e">
        <f>VLOOKUP(A49,#REF!,3,0)</f>
        <v>#REF!</v>
      </c>
    </row>
    <row r="50" spans="1:12">
      <c r="A50" s="281" t="s">
        <v>450</v>
      </c>
      <c r="B50" s="270" t="s">
        <v>158</v>
      </c>
      <c r="C50" s="281" t="s">
        <v>451</v>
      </c>
      <c r="D50" s="282"/>
      <c r="E50" s="283" t="s">
        <v>4055</v>
      </c>
      <c r="F50" s="284"/>
      <c r="G50" s="283">
        <v>0</v>
      </c>
      <c r="H50" s="284"/>
      <c r="I50" s="301">
        <v>28695.86</v>
      </c>
      <c r="J50" s="284"/>
      <c r="K50" s="283" t="s">
        <v>290</v>
      </c>
      <c r="L50" s="294" t="e">
        <f>VLOOKUP(A50,#REF!,3,0)</f>
        <v>#REF!</v>
      </c>
    </row>
    <row r="51" spans="1:12">
      <c r="A51" s="281" t="s">
        <v>456</v>
      </c>
      <c r="B51" s="270" t="s">
        <v>158</v>
      </c>
      <c r="C51" s="281" t="s">
        <v>457</v>
      </c>
      <c r="D51" s="282"/>
      <c r="E51" s="283" t="s">
        <v>4056</v>
      </c>
      <c r="F51" s="284"/>
      <c r="G51" s="283">
        <v>0</v>
      </c>
      <c r="H51" s="284"/>
      <c r="I51" s="283">
        <v>0</v>
      </c>
      <c r="J51" s="284"/>
      <c r="K51" s="283" t="s">
        <v>4056</v>
      </c>
      <c r="L51" s="294" t="e">
        <f>VLOOKUP(A51,#REF!,3,0)</f>
        <v>#REF!</v>
      </c>
    </row>
    <row r="52" spans="1:12">
      <c r="A52" s="281" t="s">
        <v>462</v>
      </c>
      <c r="B52" s="270" t="s">
        <v>158</v>
      </c>
      <c r="C52" s="281" t="s">
        <v>463</v>
      </c>
      <c r="D52" s="282"/>
      <c r="E52" s="283" t="s">
        <v>4057</v>
      </c>
      <c r="F52" s="284"/>
      <c r="G52" s="301">
        <v>19327.68</v>
      </c>
      <c r="H52" s="284"/>
      <c r="I52" s="301">
        <v>13539.57</v>
      </c>
      <c r="J52" s="284"/>
      <c r="K52" s="283" t="s">
        <v>4277</v>
      </c>
      <c r="L52" s="294" t="e">
        <f>VLOOKUP(A52,#REF!,3,0)</f>
        <v>#REF!</v>
      </c>
    </row>
    <row r="53" spans="1:12">
      <c r="A53" s="281" t="s">
        <v>1925</v>
      </c>
      <c r="B53" s="270" t="s">
        <v>158</v>
      </c>
      <c r="C53" s="281" t="s">
        <v>1894</v>
      </c>
      <c r="D53" s="282"/>
      <c r="E53" s="283" t="s">
        <v>3784</v>
      </c>
      <c r="F53" s="284"/>
      <c r="G53" s="283">
        <v>0</v>
      </c>
      <c r="H53" s="284"/>
      <c r="I53" s="301">
        <v>1743.91</v>
      </c>
      <c r="J53" s="284"/>
      <c r="K53" s="283" t="s">
        <v>290</v>
      </c>
      <c r="L53" s="294" t="e">
        <f>VLOOKUP(A53,#REF!,3,0)</f>
        <v>#REF!</v>
      </c>
    </row>
    <row r="54" spans="1:12">
      <c r="A54" s="285"/>
      <c r="B54" s="270" t="s">
        <v>158</v>
      </c>
      <c r="C54" s="285" t="s">
        <v>158</v>
      </c>
      <c r="D54" s="286"/>
      <c r="E54" s="286"/>
      <c r="F54" s="286"/>
      <c r="G54" s="286"/>
      <c r="H54" s="286"/>
      <c r="I54" s="286"/>
      <c r="J54" s="286"/>
      <c r="K54" s="286"/>
      <c r="L54" s="295"/>
    </row>
    <row r="55" spans="1:12">
      <c r="A55" s="277" t="s">
        <v>465</v>
      </c>
      <c r="B55" s="270" t="s">
        <v>158</v>
      </c>
      <c r="C55" s="277" t="s">
        <v>466</v>
      </c>
      <c r="D55" s="278"/>
      <c r="E55" s="279" t="s">
        <v>467</v>
      </c>
      <c r="F55" s="280"/>
      <c r="G55" s="279">
        <v>0</v>
      </c>
      <c r="H55" s="280"/>
      <c r="I55" s="279">
        <v>0</v>
      </c>
      <c r="J55" s="280"/>
      <c r="K55" s="279" t="s">
        <v>467</v>
      </c>
      <c r="L55" s="294" t="e">
        <f>VLOOKUP(A55,#REF!,3,0)</f>
        <v>#REF!</v>
      </c>
    </row>
    <row r="56" spans="1:12">
      <c r="A56" s="277" t="s">
        <v>468</v>
      </c>
      <c r="B56" s="270" t="s">
        <v>158</v>
      </c>
      <c r="C56" s="277" t="s">
        <v>469</v>
      </c>
      <c r="D56" s="278"/>
      <c r="E56" s="279" t="s">
        <v>467</v>
      </c>
      <c r="F56" s="280"/>
      <c r="G56" s="279">
        <v>0</v>
      </c>
      <c r="H56" s="280"/>
      <c r="I56" s="279">
        <v>0</v>
      </c>
      <c r="J56" s="280"/>
      <c r="K56" s="279" t="s">
        <v>467</v>
      </c>
      <c r="L56" s="294" t="e">
        <f>VLOOKUP(A56,#REF!,3,0)</f>
        <v>#REF!</v>
      </c>
    </row>
    <row r="57" spans="1:12">
      <c r="A57" s="281" t="s">
        <v>470</v>
      </c>
      <c r="B57" s="270" t="s">
        <v>158</v>
      </c>
      <c r="C57" s="281" t="s">
        <v>471</v>
      </c>
      <c r="D57" s="282"/>
      <c r="E57" s="283" t="s">
        <v>467</v>
      </c>
      <c r="F57" s="284"/>
      <c r="G57" s="283">
        <v>0</v>
      </c>
      <c r="H57" s="284"/>
      <c r="I57" s="283">
        <v>0</v>
      </c>
      <c r="J57" s="284"/>
      <c r="K57" s="283" t="s">
        <v>467</v>
      </c>
      <c r="L57" s="294" t="e">
        <f>VLOOKUP(A57,#REF!,3,0)</f>
        <v>#REF!</v>
      </c>
    </row>
    <row r="58" spans="1:12">
      <c r="A58" s="285"/>
      <c r="B58" s="270" t="s">
        <v>158</v>
      </c>
      <c r="C58" s="285" t="s">
        <v>158</v>
      </c>
      <c r="D58" s="286"/>
      <c r="E58" s="286"/>
      <c r="F58" s="286"/>
      <c r="G58" s="286"/>
      <c r="H58" s="286"/>
      <c r="I58" s="286"/>
      <c r="J58" s="286"/>
      <c r="K58" s="286"/>
      <c r="L58" s="295"/>
    </row>
    <row r="59" spans="1:12">
      <c r="A59" s="277" t="s">
        <v>472</v>
      </c>
      <c r="B59" s="270" t="s">
        <v>158</v>
      </c>
      <c r="C59" s="277" t="s">
        <v>473</v>
      </c>
      <c r="D59" s="278"/>
      <c r="E59" s="279" t="s">
        <v>4058</v>
      </c>
      <c r="F59" s="280"/>
      <c r="G59" s="279">
        <v>0</v>
      </c>
      <c r="H59" s="280"/>
      <c r="I59" s="300">
        <v>4285.68</v>
      </c>
      <c r="J59" s="280"/>
      <c r="K59" s="279" t="s">
        <v>4278</v>
      </c>
      <c r="L59" s="294" t="e">
        <f>VLOOKUP(A59,#REF!,3,0)</f>
        <v>#REF!</v>
      </c>
    </row>
    <row r="60" spans="1:12">
      <c r="A60" s="277" t="s">
        <v>477</v>
      </c>
      <c r="B60" s="270" t="s">
        <v>158</v>
      </c>
      <c r="C60" s="277" t="s">
        <v>473</v>
      </c>
      <c r="D60" s="278"/>
      <c r="E60" s="279" t="s">
        <v>4058</v>
      </c>
      <c r="F60" s="280"/>
      <c r="G60" s="279">
        <v>0</v>
      </c>
      <c r="H60" s="280"/>
      <c r="I60" s="300">
        <v>4285.68</v>
      </c>
      <c r="J60" s="280"/>
      <c r="K60" s="279" t="s">
        <v>4278</v>
      </c>
      <c r="L60" s="294" t="e">
        <f>VLOOKUP(A60,#REF!,3,0)</f>
        <v>#REF!</v>
      </c>
    </row>
    <row r="61" spans="1:12">
      <c r="A61" s="281" t="s">
        <v>478</v>
      </c>
      <c r="B61" s="270" t="s">
        <v>158</v>
      </c>
      <c r="C61" s="281" t="s">
        <v>479</v>
      </c>
      <c r="D61" s="282"/>
      <c r="E61" s="283" t="s">
        <v>4058</v>
      </c>
      <c r="F61" s="284"/>
      <c r="G61" s="283">
        <v>0</v>
      </c>
      <c r="H61" s="284"/>
      <c r="I61" s="301">
        <v>4285.68</v>
      </c>
      <c r="J61" s="284"/>
      <c r="K61" s="283" t="s">
        <v>4278</v>
      </c>
      <c r="L61" s="294" t="e">
        <f>VLOOKUP(A61,#REF!,3,0)</f>
        <v>#REF!</v>
      </c>
    </row>
    <row r="62" spans="1:12">
      <c r="A62" s="285"/>
      <c r="B62" s="270" t="s">
        <v>158</v>
      </c>
      <c r="C62" s="285" t="s">
        <v>158</v>
      </c>
      <c r="D62" s="286"/>
      <c r="E62" s="286"/>
      <c r="F62" s="286"/>
      <c r="G62" s="286"/>
      <c r="H62" s="286"/>
      <c r="I62" s="286"/>
      <c r="J62" s="286"/>
      <c r="K62" s="286"/>
      <c r="L62" s="295"/>
    </row>
    <row r="63" spans="1:12">
      <c r="A63" s="277" t="s">
        <v>480</v>
      </c>
      <c r="B63" s="270" t="s">
        <v>158</v>
      </c>
      <c r="C63" s="277" t="s">
        <v>481</v>
      </c>
      <c r="D63" s="278"/>
      <c r="E63" s="279" t="s">
        <v>4059</v>
      </c>
      <c r="F63" s="280"/>
      <c r="G63" s="279">
        <v>0</v>
      </c>
      <c r="H63" s="280"/>
      <c r="I63" s="300">
        <v>8279.2000000000007</v>
      </c>
      <c r="J63" s="280"/>
      <c r="K63" s="279" t="s">
        <v>4279</v>
      </c>
      <c r="L63" s="294" t="e">
        <f>VLOOKUP(A63,#REF!,3,0)</f>
        <v>#REF!</v>
      </c>
    </row>
    <row r="64" spans="1:12">
      <c r="A64" s="277" t="s">
        <v>485</v>
      </c>
      <c r="B64" s="270" t="s">
        <v>158</v>
      </c>
      <c r="C64" s="277" t="s">
        <v>486</v>
      </c>
      <c r="D64" s="278"/>
      <c r="E64" s="279" t="s">
        <v>4059</v>
      </c>
      <c r="F64" s="280"/>
      <c r="G64" s="279">
        <v>0</v>
      </c>
      <c r="H64" s="280"/>
      <c r="I64" s="300">
        <v>8279.2000000000007</v>
      </c>
      <c r="J64" s="280"/>
      <c r="K64" s="279" t="s">
        <v>4279</v>
      </c>
      <c r="L64" s="294" t="e">
        <f>VLOOKUP(A64,#REF!,3,0)</f>
        <v>#REF!</v>
      </c>
    </row>
    <row r="65" spans="1:12">
      <c r="A65" s="277" t="s">
        <v>487</v>
      </c>
      <c r="B65" s="270" t="s">
        <v>158</v>
      </c>
      <c r="C65" s="277" t="s">
        <v>488</v>
      </c>
      <c r="D65" s="278"/>
      <c r="E65" s="279" t="s">
        <v>2587</v>
      </c>
      <c r="F65" s="280"/>
      <c r="G65" s="279">
        <v>0</v>
      </c>
      <c r="H65" s="280"/>
      <c r="I65" s="279">
        <v>0</v>
      </c>
      <c r="J65" s="280"/>
      <c r="K65" s="279" t="s">
        <v>2587</v>
      </c>
      <c r="L65" s="294" t="e">
        <f>VLOOKUP(A65,#REF!,3,0)</f>
        <v>#REF!</v>
      </c>
    </row>
    <row r="66" spans="1:12">
      <c r="A66" s="277" t="s">
        <v>490</v>
      </c>
      <c r="B66" s="270" t="s">
        <v>158</v>
      </c>
      <c r="C66" s="277" t="s">
        <v>491</v>
      </c>
      <c r="D66" s="278"/>
      <c r="E66" s="279" t="s">
        <v>2587</v>
      </c>
      <c r="F66" s="280"/>
      <c r="G66" s="279">
        <v>0</v>
      </c>
      <c r="H66" s="280"/>
      <c r="I66" s="279">
        <v>0</v>
      </c>
      <c r="J66" s="280"/>
      <c r="K66" s="279" t="s">
        <v>2587</v>
      </c>
      <c r="L66" s="294" t="e">
        <f>VLOOKUP(A66,#REF!,3,0)</f>
        <v>#REF!</v>
      </c>
    </row>
    <row r="67" spans="1:12">
      <c r="A67" s="281" t="s">
        <v>492</v>
      </c>
      <c r="B67" s="270" t="s">
        <v>158</v>
      </c>
      <c r="C67" s="281" t="s">
        <v>493</v>
      </c>
      <c r="D67" s="282"/>
      <c r="E67" s="283" t="s">
        <v>2588</v>
      </c>
      <c r="F67" s="284"/>
      <c r="G67" s="283">
        <v>0</v>
      </c>
      <c r="H67" s="284"/>
      <c r="I67" s="283">
        <v>0</v>
      </c>
      <c r="J67" s="284"/>
      <c r="K67" s="283" t="s">
        <v>2588</v>
      </c>
      <c r="L67" s="294" t="e">
        <f>VLOOKUP(A67,#REF!,3,0)</f>
        <v>#REF!</v>
      </c>
    </row>
    <row r="68" spans="1:12">
      <c r="A68" s="281" t="s">
        <v>495</v>
      </c>
      <c r="B68" s="270" t="s">
        <v>158</v>
      </c>
      <c r="C68" s="281" t="s">
        <v>496</v>
      </c>
      <c r="D68" s="282"/>
      <c r="E68" s="283" t="s">
        <v>497</v>
      </c>
      <c r="F68" s="284"/>
      <c r="G68" s="283">
        <v>0</v>
      </c>
      <c r="H68" s="284"/>
      <c r="I68" s="283">
        <v>0</v>
      </c>
      <c r="J68" s="284"/>
      <c r="K68" s="283" t="s">
        <v>497</v>
      </c>
      <c r="L68" s="294" t="e">
        <f>VLOOKUP(A68,#REF!,3,0)</f>
        <v>#REF!</v>
      </c>
    </row>
    <row r="69" spans="1:12">
      <c r="A69" s="281" t="s">
        <v>498</v>
      </c>
      <c r="B69" s="270" t="s">
        <v>158</v>
      </c>
      <c r="C69" s="281" t="s">
        <v>499</v>
      </c>
      <c r="D69" s="282"/>
      <c r="E69" s="283" t="s">
        <v>500</v>
      </c>
      <c r="F69" s="284"/>
      <c r="G69" s="283">
        <v>0</v>
      </c>
      <c r="H69" s="284"/>
      <c r="I69" s="283">
        <v>0</v>
      </c>
      <c r="J69" s="284"/>
      <c r="K69" s="283" t="s">
        <v>500</v>
      </c>
      <c r="L69" s="294" t="e">
        <f>VLOOKUP(A69,#REF!,3,0)</f>
        <v>#REF!</v>
      </c>
    </row>
    <row r="70" spans="1:12">
      <c r="A70" s="281" t="s">
        <v>501</v>
      </c>
      <c r="B70" s="270" t="s">
        <v>158</v>
      </c>
      <c r="C70" s="281" t="s">
        <v>502</v>
      </c>
      <c r="D70" s="282"/>
      <c r="E70" s="283" t="s">
        <v>2504</v>
      </c>
      <c r="F70" s="284"/>
      <c r="G70" s="283">
        <v>0</v>
      </c>
      <c r="H70" s="284"/>
      <c r="I70" s="283">
        <v>0</v>
      </c>
      <c r="J70" s="284"/>
      <c r="K70" s="283" t="s">
        <v>2504</v>
      </c>
      <c r="L70" s="294" t="e">
        <f>VLOOKUP(A70,#REF!,3,0)</f>
        <v>#REF!</v>
      </c>
    </row>
    <row r="71" spans="1:12">
      <c r="A71" s="281" t="s">
        <v>504</v>
      </c>
      <c r="B71" s="270" t="s">
        <v>158</v>
      </c>
      <c r="C71" s="281" t="s">
        <v>505</v>
      </c>
      <c r="D71" s="282"/>
      <c r="E71" s="283" t="s">
        <v>2506</v>
      </c>
      <c r="F71" s="284"/>
      <c r="G71" s="283">
        <v>0</v>
      </c>
      <c r="H71" s="284"/>
      <c r="I71" s="283">
        <v>0</v>
      </c>
      <c r="J71" s="284"/>
      <c r="K71" s="283" t="s">
        <v>2506</v>
      </c>
      <c r="L71" s="294" t="e">
        <f>VLOOKUP(A71,#REF!,3,0)</f>
        <v>#REF!</v>
      </c>
    </row>
    <row r="72" spans="1:12">
      <c r="A72" s="281" t="s">
        <v>507</v>
      </c>
      <c r="B72" s="270" t="s">
        <v>158</v>
      </c>
      <c r="C72" s="281" t="s">
        <v>207</v>
      </c>
      <c r="D72" s="282"/>
      <c r="E72" s="283" t="s">
        <v>508</v>
      </c>
      <c r="F72" s="284"/>
      <c r="G72" s="283">
        <v>0</v>
      </c>
      <c r="H72" s="284"/>
      <c r="I72" s="283">
        <v>0</v>
      </c>
      <c r="J72" s="284"/>
      <c r="K72" s="283" t="s">
        <v>508</v>
      </c>
      <c r="L72" s="294" t="e">
        <f>VLOOKUP(A72,#REF!,3,0)</f>
        <v>#REF!</v>
      </c>
    </row>
    <row r="73" spans="1:12">
      <c r="A73" s="285"/>
      <c r="B73" s="270" t="s">
        <v>158</v>
      </c>
      <c r="C73" s="285" t="s">
        <v>158</v>
      </c>
      <c r="D73" s="286"/>
      <c r="E73" s="286"/>
      <c r="F73" s="286"/>
      <c r="G73" s="286"/>
      <c r="H73" s="286"/>
      <c r="I73" s="286"/>
      <c r="J73" s="286"/>
      <c r="K73" s="286"/>
      <c r="L73" s="295"/>
    </row>
    <row r="74" spans="1:12">
      <c r="A74" s="277" t="s">
        <v>509</v>
      </c>
      <c r="B74" s="270" t="s">
        <v>158</v>
      </c>
      <c r="C74" s="277" t="s">
        <v>510</v>
      </c>
      <c r="D74" s="278"/>
      <c r="E74" s="279" t="s">
        <v>4060</v>
      </c>
      <c r="F74" s="280"/>
      <c r="G74" s="279">
        <v>0</v>
      </c>
      <c r="H74" s="280"/>
      <c r="I74" s="300">
        <v>8279.2000000000007</v>
      </c>
      <c r="J74" s="280"/>
      <c r="K74" s="279" t="s">
        <v>4280</v>
      </c>
      <c r="L74" s="294" t="e">
        <f>VLOOKUP(A74,#REF!,3,0)</f>
        <v>#REF!</v>
      </c>
    </row>
    <row r="75" spans="1:12">
      <c r="A75" s="277" t="s">
        <v>513</v>
      </c>
      <c r="B75" s="270" t="s">
        <v>158</v>
      </c>
      <c r="C75" s="277" t="s">
        <v>514</v>
      </c>
      <c r="D75" s="278"/>
      <c r="E75" s="279" t="s">
        <v>4060</v>
      </c>
      <c r="F75" s="280"/>
      <c r="G75" s="279">
        <v>0</v>
      </c>
      <c r="H75" s="280"/>
      <c r="I75" s="300">
        <v>8279.2000000000007</v>
      </c>
      <c r="J75" s="280"/>
      <c r="K75" s="279" t="s">
        <v>4280</v>
      </c>
      <c r="L75" s="294" t="e">
        <f>VLOOKUP(A75,#REF!,3,0)</f>
        <v>#REF!</v>
      </c>
    </row>
    <row r="76" spans="1:12">
      <c r="A76" s="281" t="s">
        <v>515</v>
      </c>
      <c r="B76" s="270" t="s">
        <v>158</v>
      </c>
      <c r="C76" s="281" t="s">
        <v>516</v>
      </c>
      <c r="D76" s="282"/>
      <c r="E76" s="283" t="s">
        <v>517</v>
      </c>
      <c r="F76" s="284"/>
      <c r="G76" s="283">
        <v>0</v>
      </c>
      <c r="H76" s="284"/>
      <c r="I76" s="283">
        <v>0</v>
      </c>
      <c r="J76" s="284"/>
      <c r="K76" s="283" t="s">
        <v>517</v>
      </c>
      <c r="L76" s="294" t="e">
        <f>VLOOKUP(A76,#REF!,3,0)</f>
        <v>#REF!</v>
      </c>
    </row>
    <row r="77" spans="1:12">
      <c r="A77" s="281" t="s">
        <v>518</v>
      </c>
      <c r="B77" s="270" t="s">
        <v>158</v>
      </c>
      <c r="C77" s="281" t="s">
        <v>519</v>
      </c>
      <c r="D77" s="282"/>
      <c r="E77" s="283" t="s">
        <v>4061</v>
      </c>
      <c r="F77" s="284"/>
      <c r="G77" s="283">
        <v>0</v>
      </c>
      <c r="H77" s="284"/>
      <c r="I77" s="301">
        <v>4915.8100000000004</v>
      </c>
      <c r="J77" s="284"/>
      <c r="K77" s="283" t="s">
        <v>4281</v>
      </c>
      <c r="L77" s="294" t="e">
        <f>VLOOKUP(A77,#REF!,3,0)</f>
        <v>#REF!</v>
      </c>
    </row>
    <row r="78" spans="1:12">
      <c r="A78" s="281" t="s">
        <v>523</v>
      </c>
      <c r="B78" s="270" t="s">
        <v>158</v>
      </c>
      <c r="C78" s="281" t="s">
        <v>524</v>
      </c>
      <c r="D78" s="282"/>
      <c r="E78" s="283" t="s">
        <v>4062</v>
      </c>
      <c r="F78" s="284"/>
      <c r="G78" s="283">
        <v>0</v>
      </c>
      <c r="H78" s="284"/>
      <c r="I78" s="301">
        <v>1403.47</v>
      </c>
      <c r="J78" s="284"/>
      <c r="K78" s="283" t="s">
        <v>4282</v>
      </c>
      <c r="L78" s="294" t="e">
        <f>VLOOKUP(A78,#REF!,3,0)</f>
        <v>#REF!</v>
      </c>
    </row>
    <row r="79" spans="1:12">
      <c r="A79" s="281" t="s">
        <v>528</v>
      </c>
      <c r="B79" s="270" t="s">
        <v>158</v>
      </c>
      <c r="C79" s="281" t="s">
        <v>529</v>
      </c>
      <c r="D79" s="282"/>
      <c r="E79" s="283" t="s">
        <v>4063</v>
      </c>
      <c r="F79" s="284"/>
      <c r="G79" s="283">
        <v>0</v>
      </c>
      <c r="H79" s="284"/>
      <c r="I79" s="301">
        <v>1871.23</v>
      </c>
      <c r="J79" s="284"/>
      <c r="K79" s="283" t="s">
        <v>4283</v>
      </c>
      <c r="L79" s="294" t="e">
        <f>VLOOKUP(A79,#REF!,3,0)</f>
        <v>#REF!</v>
      </c>
    </row>
    <row r="80" spans="1:12">
      <c r="A80" s="281" t="s">
        <v>533</v>
      </c>
      <c r="B80" s="270" t="s">
        <v>158</v>
      </c>
      <c r="C80" s="281" t="s">
        <v>534</v>
      </c>
      <c r="D80" s="282"/>
      <c r="E80" s="283" t="s">
        <v>535</v>
      </c>
      <c r="F80" s="284"/>
      <c r="G80" s="283">
        <v>0</v>
      </c>
      <c r="H80" s="284"/>
      <c r="I80" s="283">
        <v>0</v>
      </c>
      <c r="J80" s="284"/>
      <c r="K80" s="283" t="s">
        <v>535</v>
      </c>
      <c r="L80" s="294" t="e">
        <f>VLOOKUP(A80,#REF!,3,0)</f>
        <v>#REF!</v>
      </c>
    </row>
    <row r="81" spans="1:12">
      <c r="A81" s="281" t="s">
        <v>536</v>
      </c>
      <c r="B81" s="270" t="s">
        <v>158</v>
      </c>
      <c r="C81" s="281" t="s">
        <v>537</v>
      </c>
      <c r="D81" s="282"/>
      <c r="E81" s="283" t="s">
        <v>4064</v>
      </c>
      <c r="F81" s="284"/>
      <c r="G81" s="283">
        <v>0</v>
      </c>
      <c r="H81" s="284"/>
      <c r="I81" s="283">
        <v>88.69</v>
      </c>
      <c r="J81" s="284"/>
      <c r="K81" s="283" t="s">
        <v>4284</v>
      </c>
      <c r="L81" s="294" t="e">
        <f>VLOOKUP(A81,#REF!,3,0)</f>
        <v>#REF!</v>
      </c>
    </row>
    <row r="82" spans="1:12">
      <c r="A82" s="285"/>
      <c r="B82" s="270" t="s">
        <v>158</v>
      </c>
      <c r="C82" s="285" t="s">
        <v>158</v>
      </c>
      <c r="D82" s="286"/>
      <c r="E82" s="286"/>
      <c r="F82" s="286"/>
      <c r="G82" s="286"/>
      <c r="H82" s="286"/>
      <c r="I82" s="286"/>
      <c r="J82" s="286"/>
      <c r="K82" s="286"/>
      <c r="L82" s="295"/>
    </row>
    <row r="83" spans="1:12">
      <c r="A83" s="277">
        <v>2</v>
      </c>
      <c r="B83" s="277" t="s">
        <v>542</v>
      </c>
      <c r="C83" s="278"/>
      <c r="D83" s="278"/>
      <c r="E83" s="279" t="s">
        <v>4017</v>
      </c>
      <c r="F83" s="280"/>
      <c r="G83" s="300">
        <v>1376414.16</v>
      </c>
      <c r="H83" s="280"/>
      <c r="I83" s="300">
        <v>1124394.8</v>
      </c>
      <c r="J83" s="280"/>
      <c r="K83" s="279" t="s">
        <v>4245</v>
      </c>
      <c r="L83" s="294" t="e">
        <f>VLOOKUP(A83,#REF!,3,0)</f>
        <v>#REF!</v>
      </c>
    </row>
    <row r="84" spans="1:12">
      <c r="A84" s="277" t="s">
        <v>545</v>
      </c>
      <c r="B84" s="270" t="s">
        <v>158</v>
      </c>
      <c r="C84" s="277" t="s">
        <v>546</v>
      </c>
      <c r="D84" s="278"/>
      <c r="E84" s="279" t="s">
        <v>4065</v>
      </c>
      <c r="F84" s="280"/>
      <c r="G84" s="300">
        <v>1368134.96</v>
      </c>
      <c r="H84" s="280"/>
      <c r="I84" s="300">
        <v>1124394.8</v>
      </c>
      <c r="J84" s="280"/>
      <c r="K84" s="279" t="s">
        <v>4285</v>
      </c>
      <c r="L84" s="294" t="e">
        <f>VLOOKUP(A84,#REF!,3,0)</f>
        <v>#REF!</v>
      </c>
    </row>
    <row r="85" spans="1:12">
      <c r="A85" s="277" t="s">
        <v>548</v>
      </c>
      <c r="B85" s="270" t="s">
        <v>158</v>
      </c>
      <c r="C85" s="277" t="s">
        <v>549</v>
      </c>
      <c r="D85" s="278"/>
      <c r="E85" s="279" t="s">
        <v>4065</v>
      </c>
      <c r="F85" s="280"/>
      <c r="G85" s="300">
        <v>1368134.96</v>
      </c>
      <c r="H85" s="280"/>
      <c r="I85" s="300">
        <v>1124394.8</v>
      </c>
      <c r="J85" s="280"/>
      <c r="K85" s="279" t="s">
        <v>4285</v>
      </c>
      <c r="L85" s="294" t="e">
        <f>VLOOKUP(A85,#REF!,3,0)</f>
        <v>#REF!</v>
      </c>
    </row>
    <row r="86" spans="1:12">
      <c r="A86" s="277" t="s">
        <v>550</v>
      </c>
      <c r="B86" s="270" t="s">
        <v>158</v>
      </c>
      <c r="C86" s="277" t="s">
        <v>551</v>
      </c>
      <c r="D86" s="278"/>
      <c r="E86" s="279" t="s">
        <v>4066</v>
      </c>
      <c r="F86" s="280"/>
      <c r="G86" s="300">
        <v>383116.32</v>
      </c>
      <c r="H86" s="280"/>
      <c r="I86" s="300">
        <v>422302.7</v>
      </c>
      <c r="J86" s="280"/>
      <c r="K86" s="279" t="s">
        <v>4286</v>
      </c>
      <c r="L86" s="294" t="e">
        <f>VLOOKUP(A86,#REF!,3,0)</f>
        <v>#REF!</v>
      </c>
    </row>
    <row r="87" spans="1:12">
      <c r="A87" s="277" t="s">
        <v>556</v>
      </c>
      <c r="B87" s="270" t="s">
        <v>158</v>
      </c>
      <c r="C87" s="277" t="s">
        <v>551</v>
      </c>
      <c r="D87" s="278"/>
      <c r="E87" s="279" t="s">
        <v>4067</v>
      </c>
      <c r="F87" s="280"/>
      <c r="G87" s="300">
        <v>333447.63</v>
      </c>
      <c r="H87" s="280"/>
      <c r="I87" s="300">
        <v>330135.27</v>
      </c>
      <c r="J87" s="280"/>
      <c r="K87" s="279" t="s">
        <v>4287</v>
      </c>
      <c r="L87" s="294" t="e">
        <f>VLOOKUP(A87,#REF!,3,0)</f>
        <v>#REF!</v>
      </c>
    </row>
    <row r="88" spans="1:12">
      <c r="A88" s="281" t="s">
        <v>561</v>
      </c>
      <c r="B88" s="270" t="s">
        <v>158</v>
      </c>
      <c r="C88" s="281" t="s">
        <v>562</v>
      </c>
      <c r="D88" s="282"/>
      <c r="E88" s="283" t="s">
        <v>290</v>
      </c>
      <c r="F88" s="284"/>
      <c r="G88" s="301">
        <v>241270.04</v>
      </c>
      <c r="H88" s="284"/>
      <c r="I88" s="301">
        <v>241270.04</v>
      </c>
      <c r="J88" s="284"/>
      <c r="K88" s="283" t="s">
        <v>290</v>
      </c>
      <c r="L88" s="294" t="e">
        <f>VLOOKUP(A88,#REF!,3,0)</f>
        <v>#REF!</v>
      </c>
    </row>
    <row r="89" spans="1:12">
      <c r="A89" s="281" t="s">
        <v>564</v>
      </c>
      <c r="B89" s="270" t="s">
        <v>158</v>
      </c>
      <c r="C89" s="281" t="s">
        <v>565</v>
      </c>
      <c r="D89" s="282"/>
      <c r="E89" s="283" t="s">
        <v>290</v>
      </c>
      <c r="F89" s="284"/>
      <c r="G89" s="283">
        <v>655.33000000000004</v>
      </c>
      <c r="H89" s="284"/>
      <c r="I89" s="283">
        <v>655.33000000000004</v>
      </c>
      <c r="J89" s="284"/>
      <c r="K89" s="283" t="s">
        <v>290</v>
      </c>
      <c r="L89" s="294" t="e">
        <f>VLOOKUP(A89,#REF!,3,0)</f>
        <v>#REF!</v>
      </c>
    </row>
    <row r="90" spans="1:12">
      <c r="A90" s="281" t="s">
        <v>573</v>
      </c>
      <c r="B90" s="270" t="s">
        <v>158</v>
      </c>
      <c r="C90" s="281" t="s">
        <v>574</v>
      </c>
      <c r="D90" s="282"/>
      <c r="E90" s="283" t="s">
        <v>4067</v>
      </c>
      <c r="F90" s="284"/>
      <c r="G90" s="301">
        <v>91172.26</v>
      </c>
      <c r="H90" s="284"/>
      <c r="I90" s="301">
        <v>87859.9</v>
      </c>
      <c r="J90" s="284"/>
      <c r="K90" s="283" t="s">
        <v>4287</v>
      </c>
      <c r="L90" s="294" t="e">
        <f>VLOOKUP(A90,#REF!,3,0)</f>
        <v>#REF!</v>
      </c>
    </row>
    <row r="91" spans="1:12">
      <c r="A91" s="281" t="s">
        <v>3314</v>
      </c>
      <c r="B91" s="270" t="s">
        <v>158</v>
      </c>
      <c r="C91" s="281" t="s">
        <v>3315</v>
      </c>
      <c r="D91" s="282"/>
      <c r="E91" s="283" t="s">
        <v>290</v>
      </c>
      <c r="F91" s="284"/>
      <c r="G91" s="283">
        <v>350</v>
      </c>
      <c r="H91" s="284"/>
      <c r="I91" s="283">
        <v>350</v>
      </c>
      <c r="J91" s="284"/>
      <c r="K91" s="283" t="s">
        <v>290</v>
      </c>
      <c r="L91" s="294" t="e">
        <f>VLOOKUP(A91,#REF!,3,0)</f>
        <v>#REF!</v>
      </c>
    </row>
    <row r="92" spans="1:12">
      <c r="A92" s="285"/>
      <c r="B92" s="270" t="s">
        <v>158</v>
      </c>
      <c r="C92" s="285" t="s">
        <v>158</v>
      </c>
      <c r="D92" s="286"/>
      <c r="E92" s="286"/>
      <c r="F92" s="286"/>
      <c r="G92" s="286"/>
      <c r="H92" s="286"/>
      <c r="I92" s="286"/>
      <c r="J92" s="286"/>
      <c r="K92" s="286"/>
      <c r="L92" s="295"/>
    </row>
    <row r="93" spans="1:12">
      <c r="A93" s="277" t="s">
        <v>577</v>
      </c>
      <c r="B93" s="270" t="s">
        <v>158</v>
      </c>
      <c r="C93" s="277" t="s">
        <v>578</v>
      </c>
      <c r="D93" s="278"/>
      <c r="E93" s="279" t="s">
        <v>4068</v>
      </c>
      <c r="F93" s="280"/>
      <c r="G93" s="300">
        <v>49668.69</v>
      </c>
      <c r="H93" s="280"/>
      <c r="I93" s="300">
        <v>92167.43</v>
      </c>
      <c r="J93" s="280"/>
      <c r="K93" s="279" t="s">
        <v>4288</v>
      </c>
      <c r="L93" s="294" t="e">
        <f>VLOOKUP(A93,#REF!,3,0)</f>
        <v>#REF!</v>
      </c>
    </row>
    <row r="94" spans="1:12">
      <c r="A94" s="281" t="s">
        <v>583</v>
      </c>
      <c r="B94" s="270" t="s">
        <v>158</v>
      </c>
      <c r="C94" s="281" t="s">
        <v>584</v>
      </c>
      <c r="D94" s="282"/>
      <c r="E94" s="283" t="s">
        <v>4069</v>
      </c>
      <c r="F94" s="284"/>
      <c r="G94" s="301">
        <v>4427.6099999999997</v>
      </c>
      <c r="H94" s="284"/>
      <c r="I94" s="301">
        <v>27149.68</v>
      </c>
      <c r="J94" s="284"/>
      <c r="K94" s="283" t="s">
        <v>4289</v>
      </c>
      <c r="L94" s="294" t="e">
        <f>VLOOKUP(A94,#REF!,3,0)</f>
        <v>#REF!</v>
      </c>
    </row>
    <row r="95" spans="1:12">
      <c r="A95" s="281" t="s">
        <v>589</v>
      </c>
      <c r="B95" s="270" t="s">
        <v>158</v>
      </c>
      <c r="C95" s="281" t="s">
        <v>590</v>
      </c>
      <c r="D95" s="282"/>
      <c r="E95" s="283" t="s">
        <v>4070</v>
      </c>
      <c r="F95" s="284"/>
      <c r="G95" s="301">
        <v>32501.16</v>
      </c>
      <c r="H95" s="284"/>
      <c r="I95" s="301">
        <v>41376.769999999997</v>
      </c>
      <c r="J95" s="284"/>
      <c r="K95" s="283" t="s">
        <v>4290</v>
      </c>
      <c r="L95" s="294" t="e">
        <f>VLOOKUP(A95,#REF!,3,0)</f>
        <v>#REF!</v>
      </c>
    </row>
    <row r="96" spans="1:12">
      <c r="A96" s="281" t="s">
        <v>595</v>
      </c>
      <c r="B96" s="270" t="s">
        <v>158</v>
      </c>
      <c r="C96" s="281" t="s">
        <v>596</v>
      </c>
      <c r="D96" s="282"/>
      <c r="E96" s="283" t="s">
        <v>4071</v>
      </c>
      <c r="F96" s="284"/>
      <c r="G96" s="283">
        <v>354.1</v>
      </c>
      <c r="H96" s="284"/>
      <c r="I96" s="301">
        <v>2171.8200000000002</v>
      </c>
      <c r="J96" s="284"/>
      <c r="K96" s="283" t="s">
        <v>4291</v>
      </c>
      <c r="L96" s="294" t="e">
        <f>VLOOKUP(A96,#REF!,3,0)</f>
        <v>#REF!</v>
      </c>
    </row>
    <row r="97" spans="1:12">
      <c r="A97" s="281" t="s">
        <v>601</v>
      </c>
      <c r="B97" s="270" t="s">
        <v>158</v>
      </c>
      <c r="C97" s="281" t="s">
        <v>602</v>
      </c>
      <c r="D97" s="282"/>
      <c r="E97" s="283" t="s">
        <v>4072</v>
      </c>
      <c r="F97" s="284"/>
      <c r="G97" s="301">
        <v>2599.65</v>
      </c>
      <c r="H97" s="284"/>
      <c r="I97" s="301">
        <v>3309.71</v>
      </c>
      <c r="J97" s="284"/>
      <c r="K97" s="283" t="s">
        <v>4292</v>
      </c>
      <c r="L97" s="294" t="e">
        <f>VLOOKUP(A97,#REF!,3,0)</f>
        <v>#REF!</v>
      </c>
    </row>
    <row r="98" spans="1:12">
      <c r="A98" s="281" t="s">
        <v>607</v>
      </c>
      <c r="B98" s="270" t="s">
        <v>158</v>
      </c>
      <c r="C98" s="281" t="s">
        <v>608</v>
      </c>
      <c r="D98" s="282"/>
      <c r="E98" s="283" t="s">
        <v>4073</v>
      </c>
      <c r="F98" s="284"/>
      <c r="G98" s="283">
        <v>44.35</v>
      </c>
      <c r="H98" s="284"/>
      <c r="I98" s="283">
        <v>271.54000000000002</v>
      </c>
      <c r="J98" s="284"/>
      <c r="K98" s="283" t="s">
        <v>4293</v>
      </c>
      <c r="L98" s="294" t="e">
        <f>VLOOKUP(A98,#REF!,3,0)</f>
        <v>#REF!</v>
      </c>
    </row>
    <row r="99" spans="1:12">
      <c r="A99" s="281" t="s">
        <v>613</v>
      </c>
      <c r="B99" s="270" t="s">
        <v>158</v>
      </c>
      <c r="C99" s="281" t="s">
        <v>614</v>
      </c>
      <c r="D99" s="282"/>
      <c r="E99" s="283" t="s">
        <v>4074</v>
      </c>
      <c r="F99" s="284"/>
      <c r="G99" s="283">
        <v>325.04000000000002</v>
      </c>
      <c r="H99" s="284"/>
      <c r="I99" s="283">
        <v>413.8</v>
      </c>
      <c r="J99" s="284"/>
      <c r="K99" s="283" t="s">
        <v>4294</v>
      </c>
      <c r="L99" s="294" t="e">
        <f>VLOOKUP(A99,#REF!,3,0)</f>
        <v>#REF!</v>
      </c>
    </row>
    <row r="100" spans="1:12">
      <c r="A100" s="281" t="s">
        <v>619</v>
      </c>
      <c r="B100" s="270" t="s">
        <v>158</v>
      </c>
      <c r="C100" s="281" t="s">
        <v>620</v>
      </c>
      <c r="D100" s="282"/>
      <c r="E100" s="283" t="s">
        <v>4075</v>
      </c>
      <c r="F100" s="284"/>
      <c r="G100" s="301">
        <v>1129.1300000000001</v>
      </c>
      <c r="H100" s="284"/>
      <c r="I100" s="301">
        <v>6923.25</v>
      </c>
      <c r="J100" s="284"/>
      <c r="K100" s="283" t="s">
        <v>4295</v>
      </c>
      <c r="L100" s="294" t="e">
        <f>VLOOKUP(A100,#REF!,3,0)</f>
        <v>#REF!</v>
      </c>
    </row>
    <row r="101" spans="1:12">
      <c r="A101" s="281" t="s">
        <v>625</v>
      </c>
      <c r="B101" s="270" t="s">
        <v>158</v>
      </c>
      <c r="C101" s="281" t="s">
        <v>626</v>
      </c>
      <c r="D101" s="282"/>
      <c r="E101" s="283" t="s">
        <v>4076</v>
      </c>
      <c r="F101" s="284"/>
      <c r="G101" s="301">
        <v>8287.65</v>
      </c>
      <c r="H101" s="284"/>
      <c r="I101" s="301">
        <v>10550.86</v>
      </c>
      <c r="J101" s="284"/>
      <c r="K101" s="283" t="s">
        <v>4296</v>
      </c>
      <c r="L101" s="294" t="e">
        <f>VLOOKUP(A101,#REF!,3,0)</f>
        <v>#REF!</v>
      </c>
    </row>
    <row r="102" spans="1:12">
      <c r="A102" s="285"/>
      <c r="B102" s="270" t="s">
        <v>158</v>
      </c>
      <c r="C102" s="285" t="s">
        <v>158</v>
      </c>
      <c r="D102" s="286"/>
      <c r="E102" s="286"/>
      <c r="F102" s="286"/>
      <c r="G102" s="286"/>
      <c r="H102" s="286"/>
      <c r="I102" s="286"/>
      <c r="J102" s="286"/>
      <c r="K102" s="286"/>
      <c r="L102" s="295"/>
    </row>
    <row r="103" spans="1:12">
      <c r="A103" s="277" t="s">
        <v>631</v>
      </c>
      <c r="B103" s="270" t="s">
        <v>158</v>
      </c>
      <c r="C103" s="277" t="s">
        <v>632</v>
      </c>
      <c r="D103" s="278"/>
      <c r="E103" s="279" t="s">
        <v>4077</v>
      </c>
      <c r="F103" s="280"/>
      <c r="G103" s="300">
        <v>142061.20000000001</v>
      </c>
      <c r="H103" s="280"/>
      <c r="I103" s="300">
        <v>95737.49</v>
      </c>
      <c r="J103" s="280"/>
      <c r="K103" s="279" t="s">
        <v>4297</v>
      </c>
      <c r="L103" s="294" t="e">
        <f>VLOOKUP(A103,#REF!,3,0)</f>
        <v>#REF!</v>
      </c>
    </row>
    <row r="104" spans="1:12">
      <c r="A104" s="277" t="s">
        <v>637</v>
      </c>
      <c r="B104" s="270" t="s">
        <v>158</v>
      </c>
      <c r="C104" s="277" t="s">
        <v>632</v>
      </c>
      <c r="D104" s="278"/>
      <c r="E104" s="279" t="s">
        <v>4077</v>
      </c>
      <c r="F104" s="280"/>
      <c r="G104" s="300">
        <v>142061.20000000001</v>
      </c>
      <c r="H104" s="280"/>
      <c r="I104" s="300">
        <v>95737.49</v>
      </c>
      <c r="J104" s="280"/>
      <c r="K104" s="279" t="s">
        <v>4297</v>
      </c>
      <c r="L104" s="294" t="e">
        <f>VLOOKUP(A104,#REF!,3,0)</f>
        <v>#REF!</v>
      </c>
    </row>
    <row r="105" spans="1:12">
      <c r="A105" s="281" t="s">
        <v>638</v>
      </c>
      <c r="B105" s="270" t="s">
        <v>158</v>
      </c>
      <c r="C105" s="281" t="s">
        <v>639</v>
      </c>
      <c r="D105" s="282"/>
      <c r="E105" s="283" t="s">
        <v>4078</v>
      </c>
      <c r="F105" s="284"/>
      <c r="G105" s="301">
        <v>111033.42</v>
      </c>
      <c r="H105" s="284"/>
      <c r="I105" s="301">
        <v>75260.89</v>
      </c>
      <c r="J105" s="284"/>
      <c r="K105" s="283" t="s">
        <v>4298</v>
      </c>
      <c r="L105" s="294" t="e">
        <f>VLOOKUP(A105,#REF!,3,0)</f>
        <v>#REF!</v>
      </c>
    </row>
    <row r="106" spans="1:12">
      <c r="A106" s="281" t="s">
        <v>644</v>
      </c>
      <c r="B106" s="270" t="s">
        <v>158</v>
      </c>
      <c r="C106" s="281" t="s">
        <v>645</v>
      </c>
      <c r="D106" s="282"/>
      <c r="E106" s="283" t="s">
        <v>4079</v>
      </c>
      <c r="F106" s="284"/>
      <c r="G106" s="301">
        <v>27580.240000000002</v>
      </c>
      <c r="H106" s="284"/>
      <c r="I106" s="301">
        <v>18201.419999999998</v>
      </c>
      <c r="J106" s="284"/>
      <c r="K106" s="283" t="s">
        <v>4299</v>
      </c>
      <c r="L106" s="294" t="e">
        <f>VLOOKUP(A106,#REF!,3,0)</f>
        <v>#REF!</v>
      </c>
    </row>
    <row r="107" spans="1:12">
      <c r="A107" s="281" t="s">
        <v>650</v>
      </c>
      <c r="B107" s="270" t="s">
        <v>158</v>
      </c>
      <c r="C107" s="281" t="s">
        <v>651</v>
      </c>
      <c r="D107" s="282"/>
      <c r="E107" s="283" t="s">
        <v>4080</v>
      </c>
      <c r="F107" s="284"/>
      <c r="G107" s="301">
        <v>3447.54</v>
      </c>
      <c r="H107" s="284"/>
      <c r="I107" s="301">
        <v>2275.1799999999998</v>
      </c>
      <c r="J107" s="284"/>
      <c r="K107" s="283" t="s">
        <v>4300</v>
      </c>
      <c r="L107" s="294" t="e">
        <f>VLOOKUP(A107,#REF!,3,0)</f>
        <v>#REF!</v>
      </c>
    </row>
    <row r="108" spans="1:12">
      <c r="A108" s="285"/>
      <c r="B108" s="270" t="s">
        <v>158</v>
      </c>
      <c r="C108" s="285" t="s">
        <v>158</v>
      </c>
      <c r="D108" s="286"/>
      <c r="E108" s="286"/>
      <c r="F108" s="286"/>
      <c r="G108" s="286"/>
      <c r="H108" s="286"/>
      <c r="I108" s="286"/>
      <c r="J108" s="286"/>
      <c r="K108" s="286"/>
      <c r="L108" s="295"/>
    </row>
    <row r="109" spans="1:12">
      <c r="A109" s="277" t="s">
        <v>656</v>
      </c>
      <c r="B109" s="270" t="s">
        <v>158</v>
      </c>
      <c r="C109" s="277" t="s">
        <v>657</v>
      </c>
      <c r="D109" s="278"/>
      <c r="E109" s="279" t="s">
        <v>4081</v>
      </c>
      <c r="F109" s="280"/>
      <c r="G109" s="300">
        <v>54359.98</v>
      </c>
      <c r="H109" s="280"/>
      <c r="I109" s="300">
        <v>39753.35</v>
      </c>
      <c r="J109" s="280"/>
      <c r="K109" s="279" t="s">
        <v>4301</v>
      </c>
      <c r="L109" s="294" t="e">
        <f>VLOOKUP(A109,#REF!,3,0)</f>
        <v>#REF!</v>
      </c>
    </row>
    <row r="110" spans="1:12">
      <c r="A110" s="277" t="s">
        <v>662</v>
      </c>
      <c r="B110" s="270" t="s">
        <v>158</v>
      </c>
      <c r="C110" s="277" t="s">
        <v>657</v>
      </c>
      <c r="D110" s="278"/>
      <c r="E110" s="279" t="s">
        <v>4081</v>
      </c>
      <c r="F110" s="280"/>
      <c r="G110" s="300">
        <v>54359.98</v>
      </c>
      <c r="H110" s="280"/>
      <c r="I110" s="300">
        <v>39753.35</v>
      </c>
      <c r="J110" s="280"/>
      <c r="K110" s="279" t="s">
        <v>4301</v>
      </c>
      <c r="L110" s="294" t="e">
        <f>VLOOKUP(A110,#REF!,3,0)</f>
        <v>#REF!</v>
      </c>
    </row>
    <row r="111" spans="1:12">
      <c r="A111" s="281" t="s">
        <v>663</v>
      </c>
      <c r="B111" s="270" t="s">
        <v>158</v>
      </c>
      <c r="C111" s="281" t="s">
        <v>664</v>
      </c>
      <c r="D111" s="282"/>
      <c r="E111" s="283" t="s">
        <v>4082</v>
      </c>
      <c r="F111" s="284"/>
      <c r="G111" s="283">
        <v>0</v>
      </c>
      <c r="H111" s="284"/>
      <c r="I111" s="283">
        <v>542.79</v>
      </c>
      <c r="J111" s="284"/>
      <c r="K111" s="283" t="s">
        <v>4302</v>
      </c>
      <c r="L111" s="294" t="e">
        <f>VLOOKUP(A111,#REF!,3,0)</f>
        <v>#REF!</v>
      </c>
    </row>
    <row r="112" spans="1:12">
      <c r="A112" s="281" t="s">
        <v>669</v>
      </c>
      <c r="B112" s="270" t="s">
        <v>158</v>
      </c>
      <c r="C112" s="281" t="s">
        <v>670</v>
      </c>
      <c r="D112" s="282"/>
      <c r="E112" s="283" t="s">
        <v>4083</v>
      </c>
      <c r="F112" s="284"/>
      <c r="G112" s="301">
        <v>34634.300000000003</v>
      </c>
      <c r="H112" s="284"/>
      <c r="I112" s="301">
        <v>18695.63</v>
      </c>
      <c r="J112" s="284"/>
      <c r="K112" s="283" t="s">
        <v>4303</v>
      </c>
      <c r="L112" s="294" t="e">
        <f>VLOOKUP(A112,#REF!,3,0)</f>
        <v>#REF!</v>
      </c>
    </row>
    <row r="113" spans="1:12">
      <c r="A113" s="281" t="s">
        <v>675</v>
      </c>
      <c r="B113" s="270" t="s">
        <v>158</v>
      </c>
      <c r="C113" s="281" t="s">
        <v>676</v>
      </c>
      <c r="D113" s="282"/>
      <c r="E113" s="283" t="s">
        <v>4084</v>
      </c>
      <c r="F113" s="284"/>
      <c r="G113" s="301">
        <v>1207.7</v>
      </c>
      <c r="H113" s="284"/>
      <c r="I113" s="301">
        <v>1139.22</v>
      </c>
      <c r="J113" s="284"/>
      <c r="K113" s="283" t="s">
        <v>4304</v>
      </c>
      <c r="L113" s="294" t="e">
        <f>VLOOKUP(A113,#REF!,3,0)</f>
        <v>#REF!</v>
      </c>
    </row>
    <row r="114" spans="1:12">
      <c r="A114" s="281" t="s">
        <v>681</v>
      </c>
      <c r="B114" s="270" t="s">
        <v>158</v>
      </c>
      <c r="C114" s="281" t="s">
        <v>682</v>
      </c>
      <c r="D114" s="282"/>
      <c r="E114" s="283" t="s">
        <v>4085</v>
      </c>
      <c r="F114" s="284"/>
      <c r="G114" s="301">
        <v>5349.68</v>
      </c>
      <c r="H114" s="284"/>
      <c r="I114" s="301">
        <v>5184.74</v>
      </c>
      <c r="J114" s="284"/>
      <c r="K114" s="283" t="s">
        <v>4305</v>
      </c>
      <c r="L114" s="294" t="e">
        <f>VLOOKUP(A114,#REF!,3,0)</f>
        <v>#REF!</v>
      </c>
    </row>
    <row r="115" spans="1:12">
      <c r="A115" s="281" t="s">
        <v>687</v>
      </c>
      <c r="B115" s="270" t="s">
        <v>158</v>
      </c>
      <c r="C115" s="281" t="s">
        <v>688</v>
      </c>
      <c r="D115" s="282"/>
      <c r="E115" s="283" t="s">
        <v>4086</v>
      </c>
      <c r="F115" s="284"/>
      <c r="G115" s="301">
        <v>10965.84</v>
      </c>
      <c r="H115" s="284"/>
      <c r="I115" s="301">
        <v>11471.56</v>
      </c>
      <c r="J115" s="284"/>
      <c r="K115" s="283" t="s">
        <v>4306</v>
      </c>
      <c r="L115" s="294" t="e">
        <f>VLOOKUP(A115,#REF!,3,0)</f>
        <v>#REF!</v>
      </c>
    </row>
    <row r="116" spans="1:12">
      <c r="A116" s="281" t="s">
        <v>693</v>
      </c>
      <c r="B116" s="270" t="s">
        <v>158</v>
      </c>
      <c r="C116" s="281" t="s">
        <v>694</v>
      </c>
      <c r="D116" s="282"/>
      <c r="E116" s="283" t="s">
        <v>4087</v>
      </c>
      <c r="F116" s="284"/>
      <c r="G116" s="301">
        <v>2202.46</v>
      </c>
      <c r="H116" s="284"/>
      <c r="I116" s="301">
        <v>2719.41</v>
      </c>
      <c r="J116" s="284"/>
      <c r="K116" s="283" t="s">
        <v>4307</v>
      </c>
      <c r="L116" s="294" t="e">
        <f>VLOOKUP(A116,#REF!,3,0)</f>
        <v>#REF!</v>
      </c>
    </row>
    <row r="117" spans="1:12">
      <c r="A117" s="285"/>
      <c r="B117" s="270" t="s">
        <v>158</v>
      </c>
      <c r="C117" s="285" t="s">
        <v>158</v>
      </c>
      <c r="D117" s="286"/>
      <c r="E117" s="286"/>
      <c r="F117" s="286"/>
      <c r="G117" s="286"/>
      <c r="H117" s="286"/>
      <c r="I117" s="286"/>
      <c r="J117" s="286"/>
      <c r="K117" s="286"/>
      <c r="L117" s="295"/>
    </row>
    <row r="118" spans="1:12">
      <c r="A118" s="277" t="s">
        <v>699</v>
      </c>
      <c r="B118" s="270" t="s">
        <v>158</v>
      </c>
      <c r="C118" s="277" t="s">
        <v>700</v>
      </c>
      <c r="D118" s="278"/>
      <c r="E118" s="279" t="s">
        <v>4088</v>
      </c>
      <c r="F118" s="280"/>
      <c r="G118" s="300">
        <v>200543.52</v>
      </c>
      <c r="H118" s="280"/>
      <c r="I118" s="300">
        <v>182234.62</v>
      </c>
      <c r="J118" s="280"/>
      <c r="K118" s="279" t="s">
        <v>4308</v>
      </c>
      <c r="L118" s="294" t="e">
        <f>VLOOKUP(A118,#REF!,3,0)</f>
        <v>#REF!</v>
      </c>
    </row>
    <row r="119" spans="1:12">
      <c r="A119" s="277" t="s">
        <v>705</v>
      </c>
      <c r="B119" s="270" t="s">
        <v>158</v>
      </c>
      <c r="C119" s="277" t="s">
        <v>700</v>
      </c>
      <c r="D119" s="278"/>
      <c r="E119" s="279" t="s">
        <v>4088</v>
      </c>
      <c r="F119" s="280"/>
      <c r="G119" s="300">
        <v>200543.52</v>
      </c>
      <c r="H119" s="280"/>
      <c r="I119" s="300">
        <v>182234.62</v>
      </c>
      <c r="J119" s="280"/>
      <c r="K119" s="279" t="s">
        <v>4308</v>
      </c>
      <c r="L119" s="294" t="e">
        <f>VLOOKUP(A119,#REF!,3,0)</f>
        <v>#REF!</v>
      </c>
    </row>
    <row r="120" spans="1:12">
      <c r="A120" s="281" t="s">
        <v>706</v>
      </c>
      <c r="B120" s="270" t="s">
        <v>158</v>
      </c>
      <c r="C120" s="281" t="s">
        <v>707</v>
      </c>
      <c r="D120" s="282"/>
      <c r="E120" s="283" t="s">
        <v>4088</v>
      </c>
      <c r="F120" s="284"/>
      <c r="G120" s="301">
        <v>200543.52</v>
      </c>
      <c r="H120" s="284"/>
      <c r="I120" s="301">
        <v>182234.62</v>
      </c>
      <c r="J120" s="284"/>
      <c r="K120" s="283" t="s">
        <v>4308</v>
      </c>
      <c r="L120" s="294" t="e">
        <f>VLOOKUP(A120,#REF!,3,0)</f>
        <v>#REF!</v>
      </c>
    </row>
    <row r="121" spans="1:12">
      <c r="A121" s="285"/>
      <c r="B121" s="270" t="s">
        <v>158</v>
      </c>
      <c r="C121" s="285" t="s">
        <v>158</v>
      </c>
      <c r="D121" s="286"/>
      <c r="E121" s="286"/>
      <c r="F121" s="286"/>
      <c r="G121" s="286"/>
      <c r="H121" s="286"/>
      <c r="I121" s="286"/>
      <c r="J121" s="286"/>
      <c r="K121" s="286"/>
      <c r="L121" s="295"/>
    </row>
    <row r="122" spans="1:12">
      <c r="A122" s="277" t="s">
        <v>1891</v>
      </c>
      <c r="B122" s="270" t="s">
        <v>158</v>
      </c>
      <c r="C122" s="277" t="s">
        <v>440</v>
      </c>
      <c r="D122" s="278"/>
      <c r="E122" s="279" t="s">
        <v>4089</v>
      </c>
      <c r="F122" s="280"/>
      <c r="G122" s="279">
        <v>0</v>
      </c>
      <c r="H122" s="280"/>
      <c r="I122" s="279">
        <v>0</v>
      </c>
      <c r="J122" s="280"/>
      <c r="K122" s="279" t="s">
        <v>4089</v>
      </c>
      <c r="L122" s="294" t="e">
        <f>VLOOKUP(A122,#REF!,3,0)</f>
        <v>#REF!</v>
      </c>
    </row>
    <row r="123" spans="1:12">
      <c r="A123" s="277" t="s">
        <v>1892</v>
      </c>
      <c r="B123" s="270" t="s">
        <v>158</v>
      </c>
      <c r="C123" s="277" t="s">
        <v>440</v>
      </c>
      <c r="D123" s="278"/>
      <c r="E123" s="279" t="s">
        <v>4089</v>
      </c>
      <c r="F123" s="280"/>
      <c r="G123" s="279">
        <v>0</v>
      </c>
      <c r="H123" s="280"/>
      <c r="I123" s="279">
        <v>0</v>
      </c>
      <c r="J123" s="280"/>
      <c r="K123" s="279" t="s">
        <v>4089</v>
      </c>
      <c r="L123" s="294" t="e">
        <f>VLOOKUP(A123,#REF!,3,0)</f>
        <v>#REF!</v>
      </c>
    </row>
    <row r="124" spans="1:12">
      <c r="A124" s="281" t="s">
        <v>1893</v>
      </c>
      <c r="B124" s="270" t="s">
        <v>158</v>
      </c>
      <c r="C124" s="281" t="s">
        <v>1894</v>
      </c>
      <c r="D124" s="282"/>
      <c r="E124" s="283" t="s">
        <v>4089</v>
      </c>
      <c r="F124" s="284"/>
      <c r="G124" s="283">
        <v>0</v>
      </c>
      <c r="H124" s="284"/>
      <c r="I124" s="283">
        <v>0</v>
      </c>
      <c r="J124" s="284"/>
      <c r="K124" s="283" t="s">
        <v>4089</v>
      </c>
      <c r="L124" s="294" t="e">
        <f>VLOOKUP(A124,#REF!,3,0)</f>
        <v>#REF!</v>
      </c>
    </row>
    <row r="125" spans="1:12">
      <c r="A125" s="285"/>
      <c r="B125" s="270" t="s">
        <v>158</v>
      </c>
      <c r="C125" s="285" t="s">
        <v>158</v>
      </c>
      <c r="D125" s="286"/>
      <c r="E125" s="286"/>
      <c r="F125" s="286"/>
      <c r="G125" s="286"/>
      <c r="H125" s="286"/>
      <c r="I125" s="286"/>
      <c r="J125" s="286"/>
      <c r="K125" s="286"/>
      <c r="L125" s="295"/>
    </row>
    <row r="126" spans="1:12">
      <c r="A126" s="277" t="s">
        <v>714</v>
      </c>
      <c r="B126" s="270" t="s">
        <v>158</v>
      </c>
      <c r="C126" s="277" t="s">
        <v>227</v>
      </c>
      <c r="D126" s="278"/>
      <c r="E126" s="279" t="s">
        <v>4090</v>
      </c>
      <c r="F126" s="280"/>
      <c r="G126" s="300">
        <v>588053.93999999994</v>
      </c>
      <c r="H126" s="280"/>
      <c r="I126" s="300">
        <v>384366.64</v>
      </c>
      <c r="J126" s="280"/>
      <c r="K126" s="279" t="s">
        <v>4309</v>
      </c>
      <c r="L126" s="294" t="e">
        <f>VLOOKUP(A126,#REF!,3,0)</f>
        <v>#REF!</v>
      </c>
    </row>
    <row r="127" spans="1:12">
      <c r="A127" s="277" t="s">
        <v>719</v>
      </c>
      <c r="B127" s="270" t="s">
        <v>158</v>
      </c>
      <c r="C127" s="277" t="s">
        <v>227</v>
      </c>
      <c r="D127" s="278"/>
      <c r="E127" s="279" t="s">
        <v>4090</v>
      </c>
      <c r="F127" s="280"/>
      <c r="G127" s="300">
        <v>588053.93999999994</v>
      </c>
      <c r="H127" s="280"/>
      <c r="I127" s="300">
        <v>384366.64</v>
      </c>
      <c r="J127" s="280"/>
      <c r="K127" s="279" t="s">
        <v>4309</v>
      </c>
      <c r="L127" s="294" t="e">
        <f>VLOOKUP(A127,#REF!,3,0)</f>
        <v>#REF!</v>
      </c>
    </row>
    <row r="128" spans="1:12">
      <c r="A128" s="281" t="s">
        <v>720</v>
      </c>
      <c r="B128" s="270" t="s">
        <v>158</v>
      </c>
      <c r="C128" s="281" t="s">
        <v>721</v>
      </c>
      <c r="D128" s="282"/>
      <c r="E128" s="283" t="s">
        <v>4091</v>
      </c>
      <c r="F128" s="284"/>
      <c r="G128" s="301">
        <v>577107.98</v>
      </c>
      <c r="H128" s="284"/>
      <c r="I128" s="301">
        <v>380699.68</v>
      </c>
      <c r="J128" s="284"/>
      <c r="K128" s="283" t="s">
        <v>4310</v>
      </c>
      <c r="L128" s="294" t="e">
        <f>VLOOKUP(A128,#REF!,3,0)</f>
        <v>#REF!</v>
      </c>
    </row>
    <row r="129" spans="1:13">
      <c r="A129" s="281" t="s">
        <v>725</v>
      </c>
      <c r="B129" s="270" t="s">
        <v>158</v>
      </c>
      <c r="C129" s="281" t="s">
        <v>726</v>
      </c>
      <c r="D129" s="282"/>
      <c r="E129" s="283" t="s">
        <v>4092</v>
      </c>
      <c r="F129" s="284"/>
      <c r="G129" s="283">
        <v>771.59</v>
      </c>
      <c r="H129" s="284"/>
      <c r="I129" s="301">
        <v>3666.96</v>
      </c>
      <c r="J129" s="284"/>
      <c r="K129" s="283" t="s">
        <v>4311</v>
      </c>
      <c r="L129" s="294" t="e">
        <f>VLOOKUP(A129,#REF!,3,0)</f>
        <v>#REF!</v>
      </c>
    </row>
    <row r="130" spans="1:13">
      <c r="A130" s="281" t="s">
        <v>730</v>
      </c>
      <c r="B130" s="270" t="s">
        <v>158</v>
      </c>
      <c r="C130" s="281" t="s">
        <v>731</v>
      </c>
      <c r="D130" s="282"/>
      <c r="E130" s="283" t="s">
        <v>4047</v>
      </c>
      <c r="F130" s="284"/>
      <c r="G130" s="283">
        <v>380.59</v>
      </c>
      <c r="H130" s="284"/>
      <c r="I130" s="283">
        <v>0</v>
      </c>
      <c r="J130" s="284"/>
      <c r="K130" s="283" t="s">
        <v>4312</v>
      </c>
      <c r="L130" s="294" t="e">
        <f>VLOOKUP(A130,#REF!,3,0)</f>
        <v>#REF!</v>
      </c>
    </row>
    <row r="131" spans="1:13">
      <c r="A131" s="281" t="s">
        <v>2619</v>
      </c>
      <c r="B131" s="270" t="s">
        <v>158</v>
      </c>
      <c r="C131" s="281" t="s">
        <v>2620</v>
      </c>
      <c r="D131" s="282"/>
      <c r="E131" s="283" t="s">
        <v>4093</v>
      </c>
      <c r="F131" s="284"/>
      <c r="G131" s="301">
        <v>9793.7800000000007</v>
      </c>
      <c r="H131" s="284"/>
      <c r="I131" s="283">
        <v>0</v>
      </c>
      <c r="J131" s="284"/>
      <c r="K131" s="283" t="s">
        <v>4313</v>
      </c>
      <c r="L131" s="294" t="e">
        <f>VLOOKUP(A131,#REF!,3,0)</f>
        <v>#REF!</v>
      </c>
    </row>
    <row r="132" spans="1:13">
      <c r="A132" s="277"/>
      <c r="B132" s="270" t="s">
        <v>158</v>
      </c>
      <c r="C132" s="277" t="s">
        <v>158</v>
      </c>
      <c r="D132" s="278"/>
      <c r="E132" s="278"/>
      <c r="F132" s="278"/>
      <c r="G132" s="278"/>
      <c r="H132" s="278"/>
      <c r="I132" s="278"/>
      <c r="J132" s="278"/>
      <c r="K132" s="278"/>
      <c r="L132" s="296"/>
    </row>
    <row r="133" spans="1:13">
      <c r="A133" s="277" t="s">
        <v>732</v>
      </c>
      <c r="B133" s="270" t="s">
        <v>158</v>
      </c>
      <c r="C133" s="277" t="s">
        <v>733</v>
      </c>
      <c r="D133" s="278"/>
      <c r="E133" s="279" t="s">
        <v>4094</v>
      </c>
      <c r="F133" s="280"/>
      <c r="G133" s="300">
        <v>8279.2000000000007</v>
      </c>
      <c r="H133" s="280"/>
      <c r="I133" s="279">
        <v>0</v>
      </c>
      <c r="J133" s="280"/>
      <c r="K133" s="279" t="s">
        <v>4314</v>
      </c>
      <c r="L133" s="294" t="e">
        <f>VLOOKUP(A133,#REF!,3,0)</f>
        <v>#REF!</v>
      </c>
    </row>
    <row r="134" spans="1:13">
      <c r="A134" s="277" t="s">
        <v>734</v>
      </c>
      <c r="B134" s="270" t="s">
        <v>158</v>
      </c>
      <c r="C134" s="277" t="s">
        <v>735</v>
      </c>
      <c r="D134" s="278"/>
      <c r="E134" s="279" t="s">
        <v>4094</v>
      </c>
      <c r="F134" s="280"/>
      <c r="G134" s="300">
        <v>8279.2000000000007</v>
      </c>
      <c r="H134" s="280"/>
      <c r="I134" s="279">
        <v>0</v>
      </c>
      <c r="J134" s="280"/>
      <c r="K134" s="279" t="s">
        <v>4314</v>
      </c>
      <c r="L134" s="294" t="e">
        <f>VLOOKUP(A134,#REF!,3,0)</f>
        <v>#REF!</v>
      </c>
    </row>
    <row r="135" spans="1:13">
      <c r="A135" s="277" t="s">
        <v>736</v>
      </c>
      <c r="B135" s="270" t="s">
        <v>158</v>
      </c>
      <c r="C135" s="277" t="s">
        <v>737</v>
      </c>
      <c r="D135" s="278"/>
      <c r="E135" s="279" t="s">
        <v>4059</v>
      </c>
      <c r="F135" s="280"/>
      <c r="G135" s="300">
        <v>8279.2000000000007</v>
      </c>
      <c r="H135" s="280"/>
      <c r="I135" s="279">
        <v>0</v>
      </c>
      <c r="J135" s="280"/>
      <c r="K135" s="279" t="s">
        <v>4279</v>
      </c>
      <c r="L135" s="294" t="e">
        <f>VLOOKUP(A135,#REF!,3,0)</f>
        <v>#REF!</v>
      </c>
    </row>
    <row r="136" spans="1:13">
      <c r="A136" s="277" t="s">
        <v>738</v>
      </c>
      <c r="B136" s="270" t="s">
        <v>158</v>
      </c>
      <c r="C136" s="277" t="s">
        <v>737</v>
      </c>
      <c r="D136" s="278"/>
      <c r="E136" s="279" t="s">
        <v>4059</v>
      </c>
      <c r="F136" s="280"/>
      <c r="G136" s="300">
        <v>8279.2000000000007</v>
      </c>
      <c r="H136" s="280"/>
      <c r="I136" s="279">
        <v>0</v>
      </c>
      <c r="J136" s="280"/>
      <c r="K136" s="279" t="s">
        <v>4279</v>
      </c>
      <c r="L136" s="294" t="e">
        <f>VLOOKUP(A136,#REF!,3,0)</f>
        <v>#REF!</v>
      </c>
    </row>
    <row r="137" spans="1:13">
      <c r="A137" s="281" t="s">
        <v>739</v>
      </c>
      <c r="B137" s="270" t="s">
        <v>158</v>
      </c>
      <c r="C137" s="281" t="s">
        <v>740</v>
      </c>
      <c r="D137" s="282"/>
      <c r="E137" s="283" t="s">
        <v>4059</v>
      </c>
      <c r="F137" s="284"/>
      <c r="G137" s="301">
        <v>8279.2000000000007</v>
      </c>
      <c r="H137" s="284"/>
      <c r="I137" s="283">
        <v>0</v>
      </c>
      <c r="J137" s="284"/>
      <c r="K137" s="283" t="s">
        <v>4279</v>
      </c>
      <c r="L137" s="294" t="e">
        <f>VLOOKUP(A137,#REF!,3,0)</f>
        <v>#REF!</v>
      </c>
    </row>
    <row r="138" spans="1:13">
      <c r="A138" s="285"/>
      <c r="B138" s="270" t="s">
        <v>158</v>
      </c>
      <c r="C138" s="285" t="s">
        <v>158</v>
      </c>
      <c r="D138" s="286"/>
      <c r="E138" s="286"/>
      <c r="F138" s="286"/>
      <c r="G138" s="286"/>
      <c r="H138" s="286"/>
      <c r="I138" s="286"/>
      <c r="J138" s="286"/>
      <c r="K138" s="286"/>
      <c r="L138" s="295"/>
    </row>
    <row r="139" spans="1:13">
      <c r="A139" s="277" t="s">
        <v>2624</v>
      </c>
      <c r="B139" s="270" t="s">
        <v>158</v>
      </c>
      <c r="C139" s="277" t="s">
        <v>2625</v>
      </c>
      <c r="D139" s="278"/>
      <c r="E139" s="279" t="s">
        <v>3346</v>
      </c>
      <c r="F139" s="280"/>
      <c r="G139" s="279">
        <v>0</v>
      </c>
      <c r="H139" s="280"/>
      <c r="I139" s="279">
        <v>0</v>
      </c>
      <c r="J139" s="280"/>
      <c r="K139" s="279" t="s">
        <v>3346</v>
      </c>
      <c r="L139" s="294" t="e">
        <f>VLOOKUP(A139,#REF!,3,0)</f>
        <v>#REF!</v>
      </c>
    </row>
    <row r="140" spans="1:13">
      <c r="A140" s="277" t="s">
        <v>2628</v>
      </c>
      <c r="B140" s="270" t="s">
        <v>158</v>
      </c>
      <c r="C140" s="277" t="s">
        <v>2625</v>
      </c>
      <c r="D140" s="278"/>
      <c r="E140" s="279" t="s">
        <v>3346</v>
      </c>
      <c r="F140" s="280"/>
      <c r="G140" s="279">
        <v>0</v>
      </c>
      <c r="H140" s="280"/>
      <c r="I140" s="279">
        <v>0</v>
      </c>
      <c r="J140" s="280"/>
      <c r="K140" s="279" t="s">
        <v>3346</v>
      </c>
      <c r="L140" s="294" t="e">
        <f>VLOOKUP(A140,#REF!,3,0)</f>
        <v>#REF!</v>
      </c>
    </row>
    <row r="141" spans="1:13">
      <c r="A141" s="281" t="s">
        <v>2629</v>
      </c>
      <c r="B141" s="270" t="s">
        <v>158</v>
      </c>
      <c r="C141" s="281" t="s">
        <v>2630</v>
      </c>
      <c r="D141" s="282"/>
      <c r="E141" s="283" t="s">
        <v>3346</v>
      </c>
      <c r="F141" s="284"/>
      <c r="G141" s="283">
        <v>0</v>
      </c>
      <c r="H141" s="284"/>
      <c r="I141" s="283">
        <v>0</v>
      </c>
      <c r="J141" s="284"/>
      <c r="K141" s="283" t="s">
        <v>3346</v>
      </c>
      <c r="L141" s="294" t="e">
        <f>VLOOKUP(A141,#REF!,3,0)</f>
        <v>#REF!</v>
      </c>
    </row>
    <row r="142" spans="1:13">
      <c r="A142" s="285"/>
      <c r="B142" s="270" t="s">
        <v>158</v>
      </c>
      <c r="C142" s="285" t="s">
        <v>158</v>
      </c>
      <c r="D142" s="286"/>
      <c r="E142" s="286"/>
      <c r="F142" s="286"/>
      <c r="G142" s="286"/>
      <c r="H142" s="286"/>
      <c r="I142" s="286"/>
      <c r="J142" s="286"/>
      <c r="K142" s="286"/>
      <c r="L142" s="295"/>
    </row>
    <row r="143" spans="1:13">
      <c r="A143" s="277">
        <v>3</v>
      </c>
      <c r="B143" s="277" t="s">
        <v>742</v>
      </c>
      <c r="C143" s="278"/>
      <c r="D143" s="278"/>
      <c r="E143" s="279" t="s">
        <v>4095</v>
      </c>
      <c r="F143" s="280"/>
      <c r="G143" s="300">
        <v>683896.21</v>
      </c>
      <c r="H143" s="280"/>
      <c r="I143" s="300">
        <v>54460.86</v>
      </c>
      <c r="J143" s="280"/>
      <c r="K143" s="279" t="s">
        <v>4315</v>
      </c>
      <c r="L143" s="294" t="e">
        <f>VLOOKUP(A143,#REF!,3,0)</f>
        <v>#REF!</v>
      </c>
      <c r="M143" s="299">
        <f>G143-I143</f>
        <v>629435.35</v>
      </c>
    </row>
    <row r="144" spans="1:13">
      <c r="A144" s="277" t="s">
        <v>747</v>
      </c>
      <c r="B144" s="270" t="s">
        <v>158</v>
      </c>
      <c r="C144" s="277" t="s">
        <v>748</v>
      </c>
      <c r="D144" s="278"/>
      <c r="E144" s="279" t="s">
        <v>4096</v>
      </c>
      <c r="F144" s="280"/>
      <c r="G144" s="300">
        <v>576804.17000000004</v>
      </c>
      <c r="H144" s="280"/>
      <c r="I144" s="300">
        <v>33818.74</v>
      </c>
      <c r="J144" s="280"/>
      <c r="K144" s="279" t="s">
        <v>4316</v>
      </c>
      <c r="L144" s="294" t="e">
        <f>VLOOKUP(A144,#REF!,3,0)</f>
        <v>#REF!</v>
      </c>
      <c r="M144" s="299">
        <f t="shared" ref="M144:M160" si="0">G144-I144</f>
        <v>542985.43000000005</v>
      </c>
    </row>
    <row r="145" spans="1:13">
      <c r="A145" s="277" t="s">
        <v>753</v>
      </c>
      <c r="B145" s="270" t="s">
        <v>158</v>
      </c>
      <c r="C145" s="277" t="s">
        <v>754</v>
      </c>
      <c r="D145" s="278"/>
      <c r="E145" s="279" t="s">
        <v>4097</v>
      </c>
      <c r="F145" s="280"/>
      <c r="G145" s="300">
        <v>459392.63</v>
      </c>
      <c r="H145" s="280"/>
      <c r="I145" s="300">
        <v>33818.720000000001</v>
      </c>
      <c r="J145" s="280"/>
      <c r="K145" s="279" t="s">
        <v>4317</v>
      </c>
      <c r="L145" s="294" t="e">
        <f>VLOOKUP(A145,#REF!,3,0)</f>
        <v>#REF!</v>
      </c>
      <c r="M145" s="299">
        <f t="shared" si="0"/>
        <v>425573.91000000003</v>
      </c>
    </row>
    <row r="146" spans="1:13">
      <c r="A146" s="277" t="s">
        <v>758</v>
      </c>
      <c r="B146" s="270" t="s">
        <v>158</v>
      </c>
      <c r="C146" s="277" t="s">
        <v>759</v>
      </c>
      <c r="D146" s="278"/>
      <c r="E146" s="279" t="s">
        <v>4098</v>
      </c>
      <c r="F146" s="280"/>
      <c r="G146" s="300">
        <v>30976.91</v>
      </c>
      <c r="H146" s="280"/>
      <c r="I146" s="279">
        <v>0.97</v>
      </c>
      <c r="J146" s="280"/>
      <c r="K146" s="279" t="s">
        <v>4318</v>
      </c>
      <c r="L146" s="294" t="e">
        <f>VLOOKUP(A146,#REF!,3,0)</f>
        <v>#REF!</v>
      </c>
      <c r="M146" s="299">
        <f t="shared" si="0"/>
        <v>30975.94</v>
      </c>
    </row>
    <row r="147" spans="1:13">
      <c r="A147" s="277" t="s">
        <v>764</v>
      </c>
      <c r="B147" s="270" t="s">
        <v>158</v>
      </c>
      <c r="C147" s="277" t="s">
        <v>765</v>
      </c>
      <c r="D147" s="278"/>
      <c r="E147" s="279" t="s">
        <v>4099</v>
      </c>
      <c r="F147" s="280"/>
      <c r="G147" s="300">
        <v>30660.67</v>
      </c>
      <c r="H147" s="280"/>
      <c r="I147" s="279">
        <v>0.97</v>
      </c>
      <c r="J147" s="280"/>
      <c r="K147" s="279" t="s">
        <v>4319</v>
      </c>
      <c r="L147" s="294" t="e">
        <f>VLOOKUP(A147,#REF!,3,0)</f>
        <v>#REF!</v>
      </c>
      <c r="M147" s="299">
        <f t="shared" si="0"/>
        <v>30659.699999999997</v>
      </c>
    </row>
    <row r="148" spans="1:13">
      <c r="A148" s="281" t="s">
        <v>770</v>
      </c>
      <c r="B148" s="270" t="s">
        <v>158</v>
      </c>
      <c r="C148" s="281" t="s">
        <v>771</v>
      </c>
      <c r="D148" s="282"/>
      <c r="E148" s="283" t="s">
        <v>4100</v>
      </c>
      <c r="F148" s="284"/>
      <c r="G148" s="301">
        <v>17809.96</v>
      </c>
      <c r="H148" s="284"/>
      <c r="I148" s="283">
        <v>0.95</v>
      </c>
      <c r="J148" s="284"/>
      <c r="K148" s="283" t="s">
        <v>4320</v>
      </c>
      <c r="L148" s="294" t="e">
        <f>VLOOKUP(A148,#REF!,3,0)</f>
        <v>#REF!</v>
      </c>
      <c r="M148" s="299">
        <f t="shared" si="0"/>
        <v>17809.009999999998</v>
      </c>
    </row>
    <row r="149" spans="1:13">
      <c r="A149" s="281" t="s">
        <v>776</v>
      </c>
      <c r="B149" s="270" t="s">
        <v>158</v>
      </c>
      <c r="C149" s="281" t="s">
        <v>777</v>
      </c>
      <c r="D149" s="282"/>
      <c r="E149" s="283" t="s">
        <v>4101</v>
      </c>
      <c r="F149" s="284"/>
      <c r="G149" s="301">
        <v>4407.76</v>
      </c>
      <c r="H149" s="284"/>
      <c r="I149" s="283">
        <v>0</v>
      </c>
      <c r="J149" s="284"/>
      <c r="K149" s="283" t="s">
        <v>4321</v>
      </c>
      <c r="L149" s="294" t="e">
        <f>VLOOKUP(A149,#REF!,3,0)</f>
        <v>#REF!</v>
      </c>
      <c r="M149" s="299">
        <f t="shared" si="0"/>
        <v>4407.76</v>
      </c>
    </row>
    <row r="150" spans="1:13">
      <c r="A150" s="281" t="s">
        <v>781</v>
      </c>
      <c r="B150" s="270" t="s">
        <v>158</v>
      </c>
      <c r="C150" s="281" t="s">
        <v>782</v>
      </c>
      <c r="D150" s="282"/>
      <c r="E150" s="283" t="s">
        <v>4102</v>
      </c>
      <c r="F150" s="284"/>
      <c r="G150" s="301">
        <v>1424.73</v>
      </c>
      <c r="H150" s="284"/>
      <c r="I150" s="283">
        <v>0</v>
      </c>
      <c r="J150" s="284"/>
      <c r="K150" s="283" t="s">
        <v>4322</v>
      </c>
      <c r="L150" s="294" t="e">
        <f>VLOOKUP(A150,#REF!,3,0)</f>
        <v>#REF!</v>
      </c>
      <c r="M150" s="299">
        <f t="shared" si="0"/>
        <v>1424.73</v>
      </c>
    </row>
    <row r="151" spans="1:13">
      <c r="A151" s="281" t="s">
        <v>786</v>
      </c>
      <c r="B151" s="270" t="s">
        <v>158</v>
      </c>
      <c r="C151" s="281" t="s">
        <v>787</v>
      </c>
      <c r="D151" s="282"/>
      <c r="E151" s="283" t="s">
        <v>4103</v>
      </c>
      <c r="F151" s="284"/>
      <c r="G151" s="283">
        <v>178.09</v>
      </c>
      <c r="H151" s="284"/>
      <c r="I151" s="283">
        <v>0</v>
      </c>
      <c r="J151" s="284"/>
      <c r="K151" s="283" t="s">
        <v>4323</v>
      </c>
      <c r="L151" s="294" t="e">
        <f>VLOOKUP(A151,#REF!,3,0)</f>
        <v>#REF!</v>
      </c>
      <c r="M151" s="299">
        <f t="shared" si="0"/>
        <v>178.09</v>
      </c>
    </row>
    <row r="152" spans="1:13">
      <c r="A152" s="281" t="s">
        <v>792</v>
      </c>
      <c r="B152" s="270" t="s">
        <v>158</v>
      </c>
      <c r="C152" s="281" t="s">
        <v>793</v>
      </c>
      <c r="D152" s="282"/>
      <c r="E152" s="283" t="s">
        <v>4104</v>
      </c>
      <c r="F152" s="284"/>
      <c r="G152" s="283">
        <v>630</v>
      </c>
      <c r="H152" s="284"/>
      <c r="I152" s="283">
        <v>0</v>
      </c>
      <c r="J152" s="284"/>
      <c r="K152" s="283" t="s">
        <v>4324</v>
      </c>
      <c r="L152" s="294" t="e">
        <f>VLOOKUP(A152,#REF!,3,0)</f>
        <v>#REF!</v>
      </c>
      <c r="M152" s="299">
        <f t="shared" si="0"/>
        <v>630</v>
      </c>
    </row>
    <row r="153" spans="1:13">
      <c r="A153" s="281" t="s">
        <v>800</v>
      </c>
      <c r="B153" s="270" t="s">
        <v>158</v>
      </c>
      <c r="C153" s="281" t="s">
        <v>584</v>
      </c>
      <c r="D153" s="282"/>
      <c r="E153" s="283" t="s">
        <v>3831</v>
      </c>
      <c r="F153" s="284"/>
      <c r="G153" s="301">
        <v>1978.8</v>
      </c>
      <c r="H153" s="284"/>
      <c r="I153" s="283">
        <v>0.01</v>
      </c>
      <c r="J153" s="284"/>
      <c r="K153" s="283" t="s">
        <v>4325</v>
      </c>
      <c r="L153" s="294" t="e">
        <f>VLOOKUP(A153,#REF!,3,0)</f>
        <v>#REF!</v>
      </c>
      <c r="M153" s="299">
        <f t="shared" si="0"/>
        <v>1978.79</v>
      </c>
    </row>
    <row r="154" spans="1:13">
      <c r="A154" s="281" t="s">
        <v>805</v>
      </c>
      <c r="B154" s="270" t="s">
        <v>158</v>
      </c>
      <c r="C154" s="281" t="s">
        <v>806</v>
      </c>
      <c r="D154" s="282"/>
      <c r="E154" s="283" t="s">
        <v>4105</v>
      </c>
      <c r="F154" s="284"/>
      <c r="G154" s="301">
        <v>2638.4</v>
      </c>
      <c r="H154" s="284"/>
      <c r="I154" s="283">
        <v>0</v>
      </c>
      <c r="J154" s="284"/>
      <c r="K154" s="283" t="s">
        <v>4326</v>
      </c>
      <c r="L154" s="294" t="e">
        <f>VLOOKUP(A154,#REF!,3,0)</f>
        <v>#REF!</v>
      </c>
      <c r="M154" s="299">
        <f t="shared" si="0"/>
        <v>2638.4</v>
      </c>
    </row>
    <row r="155" spans="1:13">
      <c r="A155" s="281" t="s">
        <v>810</v>
      </c>
      <c r="B155" s="270" t="s">
        <v>158</v>
      </c>
      <c r="C155" s="281" t="s">
        <v>811</v>
      </c>
      <c r="D155" s="282"/>
      <c r="E155" s="283" t="s">
        <v>3833</v>
      </c>
      <c r="F155" s="284"/>
      <c r="G155" s="283">
        <v>158.30000000000001</v>
      </c>
      <c r="H155" s="284"/>
      <c r="I155" s="283">
        <v>0</v>
      </c>
      <c r="J155" s="284"/>
      <c r="K155" s="283" t="s">
        <v>4327</v>
      </c>
      <c r="L155" s="294" t="e">
        <f>VLOOKUP(A155,#REF!,3,0)</f>
        <v>#REF!</v>
      </c>
      <c r="M155" s="299">
        <f t="shared" si="0"/>
        <v>158.30000000000001</v>
      </c>
    </row>
    <row r="156" spans="1:13">
      <c r="A156" s="281" t="s">
        <v>815</v>
      </c>
      <c r="B156" s="270" t="s">
        <v>158</v>
      </c>
      <c r="C156" s="281" t="s">
        <v>816</v>
      </c>
      <c r="D156" s="282"/>
      <c r="E156" s="283" t="s">
        <v>4106</v>
      </c>
      <c r="F156" s="284"/>
      <c r="G156" s="283">
        <v>211.07</v>
      </c>
      <c r="H156" s="284"/>
      <c r="I156" s="283">
        <v>0</v>
      </c>
      <c r="J156" s="284"/>
      <c r="K156" s="283" t="s">
        <v>4328</v>
      </c>
      <c r="L156" s="294" t="e">
        <f>VLOOKUP(A156,#REF!,3,0)</f>
        <v>#REF!</v>
      </c>
      <c r="M156" s="299">
        <f t="shared" si="0"/>
        <v>211.07</v>
      </c>
    </row>
    <row r="157" spans="1:13">
      <c r="A157" s="281" t="s">
        <v>820</v>
      </c>
      <c r="B157" s="270" t="s">
        <v>158</v>
      </c>
      <c r="C157" s="281" t="s">
        <v>821</v>
      </c>
      <c r="D157" s="282"/>
      <c r="E157" s="283" t="s">
        <v>4107</v>
      </c>
      <c r="F157" s="284"/>
      <c r="G157" s="283">
        <v>19.79</v>
      </c>
      <c r="H157" s="284"/>
      <c r="I157" s="283">
        <v>0</v>
      </c>
      <c r="J157" s="284"/>
      <c r="K157" s="283" t="s">
        <v>4329</v>
      </c>
      <c r="L157" s="294" t="e">
        <f>VLOOKUP(A157,#REF!,3,0)</f>
        <v>#REF!</v>
      </c>
      <c r="M157" s="299">
        <f t="shared" si="0"/>
        <v>19.79</v>
      </c>
    </row>
    <row r="158" spans="1:13">
      <c r="A158" s="281" t="s">
        <v>825</v>
      </c>
      <c r="B158" s="270" t="s">
        <v>158</v>
      </c>
      <c r="C158" s="281" t="s">
        <v>826</v>
      </c>
      <c r="D158" s="282"/>
      <c r="E158" s="283" t="s">
        <v>4108</v>
      </c>
      <c r="F158" s="284"/>
      <c r="G158" s="283">
        <v>26.38</v>
      </c>
      <c r="H158" s="284"/>
      <c r="I158" s="283">
        <v>0</v>
      </c>
      <c r="J158" s="284"/>
      <c r="K158" s="283" t="s">
        <v>4330</v>
      </c>
      <c r="L158" s="294" t="e">
        <f>VLOOKUP(A158,#REF!,3,0)</f>
        <v>#REF!</v>
      </c>
      <c r="M158" s="299">
        <f t="shared" si="0"/>
        <v>26.38</v>
      </c>
    </row>
    <row r="159" spans="1:13">
      <c r="A159" s="281" t="s">
        <v>830</v>
      </c>
      <c r="B159" s="270" t="s">
        <v>158</v>
      </c>
      <c r="C159" s="281" t="s">
        <v>831</v>
      </c>
      <c r="D159" s="282"/>
      <c r="E159" s="283" t="s">
        <v>4109</v>
      </c>
      <c r="F159" s="284"/>
      <c r="G159" s="283">
        <v>504.6</v>
      </c>
      <c r="H159" s="284"/>
      <c r="I159" s="283">
        <v>0</v>
      </c>
      <c r="J159" s="284"/>
      <c r="K159" s="283" t="s">
        <v>4331</v>
      </c>
      <c r="L159" s="294" t="e">
        <f>VLOOKUP(A159,#REF!,3,0)</f>
        <v>#REF!</v>
      </c>
      <c r="M159" s="299">
        <f t="shared" si="0"/>
        <v>504.6</v>
      </c>
    </row>
    <row r="160" spans="1:13">
      <c r="A160" s="281" t="s">
        <v>836</v>
      </c>
      <c r="B160" s="270" t="s">
        <v>158</v>
      </c>
      <c r="C160" s="281" t="s">
        <v>837</v>
      </c>
      <c r="D160" s="282"/>
      <c r="E160" s="283" t="s">
        <v>4110</v>
      </c>
      <c r="F160" s="284"/>
      <c r="G160" s="283">
        <v>672.79</v>
      </c>
      <c r="H160" s="284"/>
      <c r="I160" s="283">
        <v>0.01</v>
      </c>
      <c r="J160" s="284"/>
      <c r="K160" s="283" t="s">
        <v>4332</v>
      </c>
      <c r="L160" s="294" t="e">
        <f>VLOOKUP(A160,#REF!,3,0)</f>
        <v>#REF!</v>
      </c>
      <c r="M160" s="299">
        <f t="shared" si="0"/>
        <v>672.78</v>
      </c>
    </row>
    <row r="161" spans="1:13">
      <c r="A161" s="285"/>
      <c r="B161" s="270" t="s">
        <v>158</v>
      </c>
      <c r="C161" s="285" t="s">
        <v>158</v>
      </c>
      <c r="D161" s="286"/>
      <c r="E161" s="286"/>
      <c r="F161" s="286"/>
      <c r="G161" s="286"/>
      <c r="H161" s="286"/>
      <c r="I161" s="286"/>
      <c r="J161" s="286"/>
      <c r="K161" s="286"/>
      <c r="L161" s="295"/>
    </row>
    <row r="162" spans="1:13">
      <c r="A162" s="277" t="s">
        <v>841</v>
      </c>
      <c r="B162" s="270" t="s">
        <v>158</v>
      </c>
      <c r="C162" s="277" t="s">
        <v>842</v>
      </c>
      <c r="D162" s="278"/>
      <c r="E162" s="279" t="s">
        <v>4111</v>
      </c>
      <c r="F162" s="280"/>
      <c r="G162" s="279">
        <v>316.24</v>
      </c>
      <c r="H162" s="280"/>
      <c r="I162" s="279">
        <v>0</v>
      </c>
      <c r="J162" s="280"/>
      <c r="K162" s="279" t="s">
        <v>4333</v>
      </c>
      <c r="L162" s="294" t="e">
        <f>VLOOKUP(A162,#REF!,3,0)</f>
        <v>#REF!</v>
      </c>
      <c r="M162" s="299">
        <f t="shared" ref="M162:M177" si="1">G162-I162</f>
        <v>316.24</v>
      </c>
    </row>
    <row r="163" spans="1:13">
      <c r="A163" s="281" t="s">
        <v>847</v>
      </c>
      <c r="B163" s="270" t="s">
        <v>158</v>
      </c>
      <c r="C163" s="281" t="s">
        <v>771</v>
      </c>
      <c r="D163" s="282"/>
      <c r="E163" s="283" t="s">
        <v>3839</v>
      </c>
      <c r="F163" s="284"/>
      <c r="G163" s="283">
        <v>316.24</v>
      </c>
      <c r="H163" s="284"/>
      <c r="I163" s="283">
        <v>0</v>
      </c>
      <c r="J163" s="284"/>
      <c r="K163" s="283" t="s">
        <v>4334</v>
      </c>
      <c r="L163" s="294" t="e">
        <f>VLOOKUP(A163,#REF!,3,0)</f>
        <v>#REF!</v>
      </c>
      <c r="M163" s="299">
        <f t="shared" si="1"/>
        <v>316.24</v>
      </c>
    </row>
    <row r="164" spans="1:13">
      <c r="A164" s="281" t="s">
        <v>3840</v>
      </c>
      <c r="B164" s="270" t="s">
        <v>158</v>
      </c>
      <c r="C164" s="281" t="s">
        <v>913</v>
      </c>
      <c r="D164" s="282"/>
      <c r="E164" s="283" t="s">
        <v>4112</v>
      </c>
      <c r="F164" s="284"/>
      <c r="G164" s="283">
        <v>0</v>
      </c>
      <c r="H164" s="284"/>
      <c r="I164" s="283">
        <v>0</v>
      </c>
      <c r="J164" s="284"/>
      <c r="K164" s="283" t="s">
        <v>4112</v>
      </c>
      <c r="L164" s="294" t="e">
        <f>VLOOKUP(A164,#REF!,3,0)</f>
        <v>#REF!</v>
      </c>
      <c r="M164" s="299">
        <f t="shared" si="1"/>
        <v>0</v>
      </c>
    </row>
    <row r="165" spans="1:13">
      <c r="A165" s="281" t="s">
        <v>852</v>
      </c>
      <c r="B165" s="270" t="s">
        <v>158</v>
      </c>
      <c r="C165" s="281" t="s">
        <v>777</v>
      </c>
      <c r="D165" s="282"/>
      <c r="E165" s="283" t="s">
        <v>4113</v>
      </c>
      <c r="F165" s="284"/>
      <c r="G165" s="283">
        <v>0</v>
      </c>
      <c r="H165" s="284"/>
      <c r="I165" s="283">
        <v>0</v>
      </c>
      <c r="J165" s="284"/>
      <c r="K165" s="283" t="s">
        <v>4113</v>
      </c>
      <c r="L165" s="294" t="e">
        <f>VLOOKUP(A165,#REF!,3,0)</f>
        <v>#REF!</v>
      </c>
      <c r="M165" s="299">
        <f t="shared" si="1"/>
        <v>0</v>
      </c>
    </row>
    <row r="166" spans="1:13">
      <c r="A166" s="281" t="s">
        <v>855</v>
      </c>
      <c r="B166" s="270" t="s">
        <v>158</v>
      </c>
      <c r="C166" s="281" t="s">
        <v>782</v>
      </c>
      <c r="D166" s="282"/>
      <c r="E166" s="283" t="s">
        <v>4114</v>
      </c>
      <c r="F166" s="284"/>
      <c r="G166" s="283">
        <v>0</v>
      </c>
      <c r="H166" s="284"/>
      <c r="I166" s="283">
        <v>0</v>
      </c>
      <c r="J166" s="284"/>
      <c r="K166" s="283" t="s">
        <v>4114</v>
      </c>
      <c r="L166" s="294" t="e">
        <f>VLOOKUP(A166,#REF!,3,0)</f>
        <v>#REF!</v>
      </c>
      <c r="M166" s="299">
        <f t="shared" si="1"/>
        <v>0</v>
      </c>
    </row>
    <row r="167" spans="1:13">
      <c r="A167" s="281" t="s">
        <v>4115</v>
      </c>
      <c r="B167" s="270" t="s">
        <v>158</v>
      </c>
      <c r="C167" s="281" t="s">
        <v>4116</v>
      </c>
      <c r="D167" s="282"/>
      <c r="E167" s="283" t="s">
        <v>4117</v>
      </c>
      <c r="F167" s="284"/>
      <c r="G167" s="283">
        <v>0</v>
      </c>
      <c r="H167" s="284"/>
      <c r="I167" s="283">
        <v>0</v>
      </c>
      <c r="J167" s="284"/>
      <c r="K167" s="283" t="s">
        <v>4117</v>
      </c>
      <c r="L167" s="294" t="e">
        <f>VLOOKUP(A167,#REF!,3,0)</f>
        <v>#REF!</v>
      </c>
      <c r="M167" s="299">
        <f t="shared" si="1"/>
        <v>0</v>
      </c>
    </row>
    <row r="168" spans="1:13">
      <c r="A168" s="281" t="s">
        <v>859</v>
      </c>
      <c r="B168" s="270" t="s">
        <v>158</v>
      </c>
      <c r="C168" s="281" t="s">
        <v>787</v>
      </c>
      <c r="D168" s="282"/>
      <c r="E168" s="283" t="s">
        <v>3844</v>
      </c>
      <c r="F168" s="284"/>
      <c r="G168" s="283">
        <v>0</v>
      </c>
      <c r="H168" s="284"/>
      <c r="I168" s="283">
        <v>0</v>
      </c>
      <c r="J168" s="284"/>
      <c r="K168" s="283" t="s">
        <v>3844</v>
      </c>
      <c r="L168" s="294" t="e">
        <f>VLOOKUP(A168,#REF!,3,0)</f>
        <v>#REF!</v>
      </c>
      <c r="M168" s="299">
        <f t="shared" si="1"/>
        <v>0</v>
      </c>
    </row>
    <row r="169" spans="1:13">
      <c r="A169" s="281" t="s">
        <v>865</v>
      </c>
      <c r="B169" s="270" t="s">
        <v>158</v>
      </c>
      <c r="C169" s="281" t="s">
        <v>866</v>
      </c>
      <c r="D169" s="282"/>
      <c r="E169" s="283" t="s">
        <v>3603</v>
      </c>
      <c r="F169" s="284"/>
      <c r="G169" s="283">
        <v>0</v>
      </c>
      <c r="H169" s="284"/>
      <c r="I169" s="283">
        <v>0</v>
      </c>
      <c r="J169" s="284"/>
      <c r="K169" s="283" t="s">
        <v>3603</v>
      </c>
      <c r="L169" s="294" t="e">
        <f>VLOOKUP(A169,#REF!,3,0)</f>
        <v>#REF!</v>
      </c>
      <c r="M169" s="299">
        <f t="shared" si="1"/>
        <v>0</v>
      </c>
    </row>
    <row r="170" spans="1:13">
      <c r="A170" s="281" t="s">
        <v>870</v>
      </c>
      <c r="B170" s="270" t="s">
        <v>158</v>
      </c>
      <c r="C170" s="281" t="s">
        <v>584</v>
      </c>
      <c r="D170" s="282"/>
      <c r="E170" s="283" t="s">
        <v>3830</v>
      </c>
      <c r="F170" s="284"/>
      <c r="G170" s="283">
        <v>0</v>
      </c>
      <c r="H170" s="284"/>
      <c r="I170" s="283">
        <v>0</v>
      </c>
      <c r="J170" s="284"/>
      <c r="K170" s="283" t="s">
        <v>3830</v>
      </c>
      <c r="L170" s="294" t="e">
        <f>VLOOKUP(A170,#REF!,3,0)</f>
        <v>#REF!</v>
      </c>
      <c r="M170" s="299">
        <f t="shared" si="1"/>
        <v>0</v>
      </c>
    </row>
    <row r="171" spans="1:13">
      <c r="A171" s="281" t="s">
        <v>871</v>
      </c>
      <c r="B171" s="270" t="s">
        <v>158</v>
      </c>
      <c r="C171" s="281" t="s">
        <v>806</v>
      </c>
      <c r="D171" s="282"/>
      <c r="E171" s="283" t="s">
        <v>3831</v>
      </c>
      <c r="F171" s="284"/>
      <c r="G171" s="283">
        <v>0</v>
      </c>
      <c r="H171" s="284"/>
      <c r="I171" s="283">
        <v>0</v>
      </c>
      <c r="J171" s="284"/>
      <c r="K171" s="283" t="s">
        <v>3831</v>
      </c>
      <c r="L171" s="294" t="e">
        <f>VLOOKUP(A171,#REF!,3,0)</f>
        <v>#REF!</v>
      </c>
      <c r="M171" s="299">
        <f t="shared" si="1"/>
        <v>0</v>
      </c>
    </row>
    <row r="172" spans="1:13">
      <c r="A172" s="281" t="s">
        <v>874</v>
      </c>
      <c r="B172" s="270" t="s">
        <v>158</v>
      </c>
      <c r="C172" s="281" t="s">
        <v>811</v>
      </c>
      <c r="D172" s="282"/>
      <c r="E172" s="283" t="s">
        <v>3832</v>
      </c>
      <c r="F172" s="284"/>
      <c r="G172" s="283">
        <v>0</v>
      </c>
      <c r="H172" s="284"/>
      <c r="I172" s="283">
        <v>0</v>
      </c>
      <c r="J172" s="284"/>
      <c r="K172" s="283" t="s">
        <v>3832</v>
      </c>
      <c r="L172" s="294" t="e">
        <f>VLOOKUP(A172,#REF!,3,0)</f>
        <v>#REF!</v>
      </c>
      <c r="M172" s="299">
        <f t="shared" si="1"/>
        <v>0</v>
      </c>
    </row>
    <row r="173" spans="1:13">
      <c r="A173" s="281" t="s">
        <v>875</v>
      </c>
      <c r="B173" s="270" t="s">
        <v>158</v>
      </c>
      <c r="C173" s="281" t="s">
        <v>816</v>
      </c>
      <c r="D173" s="282"/>
      <c r="E173" s="283" t="s">
        <v>3845</v>
      </c>
      <c r="F173" s="284"/>
      <c r="G173" s="283">
        <v>0</v>
      </c>
      <c r="H173" s="284"/>
      <c r="I173" s="283">
        <v>0</v>
      </c>
      <c r="J173" s="284"/>
      <c r="K173" s="283" t="s">
        <v>3845</v>
      </c>
      <c r="L173" s="294" t="e">
        <f>VLOOKUP(A173,#REF!,3,0)</f>
        <v>#REF!</v>
      </c>
      <c r="M173" s="299">
        <f t="shared" si="1"/>
        <v>0</v>
      </c>
    </row>
    <row r="174" spans="1:13">
      <c r="A174" s="281" t="s">
        <v>879</v>
      </c>
      <c r="B174" s="270" t="s">
        <v>158</v>
      </c>
      <c r="C174" s="281" t="s">
        <v>821</v>
      </c>
      <c r="D174" s="282"/>
      <c r="E174" s="283" t="s">
        <v>3834</v>
      </c>
      <c r="F174" s="284"/>
      <c r="G174" s="283">
        <v>0</v>
      </c>
      <c r="H174" s="284"/>
      <c r="I174" s="283">
        <v>0</v>
      </c>
      <c r="J174" s="284"/>
      <c r="K174" s="283" t="s">
        <v>3834</v>
      </c>
      <c r="L174" s="294" t="e">
        <f>VLOOKUP(A174,#REF!,3,0)</f>
        <v>#REF!</v>
      </c>
      <c r="M174" s="299">
        <f t="shared" si="1"/>
        <v>0</v>
      </c>
    </row>
    <row r="175" spans="1:13">
      <c r="A175" s="281" t="s">
        <v>880</v>
      </c>
      <c r="B175" s="270" t="s">
        <v>158</v>
      </c>
      <c r="C175" s="281" t="s">
        <v>826</v>
      </c>
      <c r="D175" s="282"/>
      <c r="E175" s="283" t="s">
        <v>3846</v>
      </c>
      <c r="F175" s="284"/>
      <c r="G175" s="283">
        <v>0</v>
      </c>
      <c r="H175" s="284"/>
      <c r="I175" s="283">
        <v>0</v>
      </c>
      <c r="J175" s="284"/>
      <c r="K175" s="283" t="s">
        <v>3846</v>
      </c>
      <c r="L175" s="294" t="e">
        <f>VLOOKUP(A175,#REF!,3,0)</f>
        <v>#REF!</v>
      </c>
      <c r="M175" s="299">
        <f t="shared" si="1"/>
        <v>0</v>
      </c>
    </row>
    <row r="176" spans="1:13">
      <c r="A176" s="281" t="s">
        <v>884</v>
      </c>
      <c r="B176" s="270" t="s">
        <v>158</v>
      </c>
      <c r="C176" s="281" t="s">
        <v>831</v>
      </c>
      <c r="D176" s="282"/>
      <c r="E176" s="283" t="s">
        <v>3847</v>
      </c>
      <c r="F176" s="284"/>
      <c r="G176" s="283">
        <v>0</v>
      </c>
      <c r="H176" s="284"/>
      <c r="I176" s="283">
        <v>0</v>
      </c>
      <c r="J176" s="284"/>
      <c r="K176" s="283" t="s">
        <v>3847</v>
      </c>
      <c r="L176" s="294" t="e">
        <f>VLOOKUP(A176,#REF!,3,0)</f>
        <v>#REF!</v>
      </c>
      <c r="M176" s="299">
        <f t="shared" si="1"/>
        <v>0</v>
      </c>
    </row>
    <row r="177" spans="1:13">
      <c r="A177" s="281" t="s">
        <v>885</v>
      </c>
      <c r="B177" s="270" t="s">
        <v>158</v>
      </c>
      <c r="C177" s="281" t="s">
        <v>837</v>
      </c>
      <c r="D177" s="282"/>
      <c r="E177" s="283" t="s">
        <v>3848</v>
      </c>
      <c r="F177" s="284"/>
      <c r="G177" s="283">
        <v>0</v>
      </c>
      <c r="H177" s="284"/>
      <c r="I177" s="283">
        <v>0</v>
      </c>
      <c r="J177" s="284"/>
      <c r="K177" s="283" t="s">
        <v>3848</v>
      </c>
      <c r="L177" s="294" t="e">
        <f>VLOOKUP(A177,#REF!,3,0)</f>
        <v>#REF!</v>
      </c>
      <c r="M177" s="299">
        <f t="shared" si="1"/>
        <v>0</v>
      </c>
    </row>
    <row r="178" spans="1:13">
      <c r="A178" s="285"/>
      <c r="B178" s="270" t="s">
        <v>158</v>
      </c>
      <c r="C178" s="285" t="s">
        <v>158</v>
      </c>
      <c r="D178" s="286"/>
      <c r="E178" s="286"/>
      <c r="F178" s="286"/>
      <c r="G178" s="286"/>
      <c r="H178" s="286"/>
      <c r="I178" s="286"/>
      <c r="J178" s="286"/>
      <c r="K178" s="286"/>
      <c r="L178" s="295"/>
    </row>
    <row r="179" spans="1:13">
      <c r="A179" s="277" t="s">
        <v>889</v>
      </c>
      <c r="B179" s="270" t="s">
        <v>158</v>
      </c>
      <c r="C179" s="277" t="s">
        <v>890</v>
      </c>
      <c r="D179" s="278"/>
      <c r="E179" s="279" t="s">
        <v>4118</v>
      </c>
      <c r="F179" s="280"/>
      <c r="G179" s="300">
        <v>424805.39</v>
      </c>
      <c r="H179" s="280"/>
      <c r="I179" s="300">
        <v>33817.42</v>
      </c>
      <c r="J179" s="280"/>
      <c r="K179" s="279" t="s">
        <v>4335</v>
      </c>
      <c r="L179" s="294" t="e">
        <f>VLOOKUP(A179,#REF!,3,0)</f>
        <v>#REF!</v>
      </c>
      <c r="M179" s="299">
        <f t="shared" ref="M179:M196" si="2">G179-I179</f>
        <v>390987.97000000003</v>
      </c>
    </row>
    <row r="180" spans="1:13">
      <c r="A180" s="277" t="s">
        <v>895</v>
      </c>
      <c r="B180" s="270" t="s">
        <v>158</v>
      </c>
      <c r="C180" s="277" t="s">
        <v>765</v>
      </c>
      <c r="D180" s="278"/>
      <c r="E180" s="279" t="s">
        <v>4119</v>
      </c>
      <c r="F180" s="280"/>
      <c r="G180" s="300">
        <v>77840.44</v>
      </c>
      <c r="H180" s="280"/>
      <c r="I180" s="300">
        <v>6685.25</v>
      </c>
      <c r="J180" s="280"/>
      <c r="K180" s="279" t="s">
        <v>4336</v>
      </c>
      <c r="L180" s="294" t="e">
        <f>VLOOKUP(A180,#REF!,3,0)</f>
        <v>#REF!</v>
      </c>
      <c r="M180" s="299">
        <f t="shared" si="2"/>
        <v>71155.19</v>
      </c>
    </row>
    <row r="181" spans="1:13">
      <c r="A181" s="281" t="s">
        <v>900</v>
      </c>
      <c r="B181" s="270" t="s">
        <v>158</v>
      </c>
      <c r="C181" s="281" t="s">
        <v>901</v>
      </c>
      <c r="D181" s="282"/>
      <c r="E181" s="283" t="s">
        <v>4120</v>
      </c>
      <c r="F181" s="284"/>
      <c r="G181" s="301">
        <v>35851.089999999997</v>
      </c>
      <c r="H181" s="284"/>
      <c r="I181" s="283">
        <v>7.19</v>
      </c>
      <c r="J181" s="284"/>
      <c r="K181" s="283" t="s">
        <v>4337</v>
      </c>
      <c r="L181" s="294" t="e">
        <f>VLOOKUP(A181,#REF!,3,0)</f>
        <v>#REF!</v>
      </c>
      <c r="M181" s="299">
        <f t="shared" si="2"/>
        <v>35843.899999999994</v>
      </c>
    </row>
    <row r="182" spans="1:13">
      <c r="A182" s="281" t="s">
        <v>912</v>
      </c>
      <c r="B182" s="270" t="s">
        <v>158</v>
      </c>
      <c r="C182" s="281" t="s">
        <v>913</v>
      </c>
      <c r="D182" s="282"/>
      <c r="E182" s="283" t="s">
        <v>3611</v>
      </c>
      <c r="F182" s="284"/>
      <c r="G182" s="283">
        <v>0</v>
      </c>
      <c r="H182" s="284"/>
      <c r="I182" s="283">
        <v>0</v>
      </c>
      <c r="J182" s="284"/>
      <c r="K182" s="283" t="s">
        <v>3611</v>
      </c>
      <c r="L182" s="294" t="e">
        <f>VLOOKUP(A182,#REF!,3,0)</f>
        <v>#REF!</v>
      </c>
      <c r="M182" s="299">
        <f t="shared" si="2"/>
        <v>0</v>
      </c>
    </row>
    <row r="183" spans="1:13">
      <c r="A183" s="281" t="s">
        <v>915</v>
      </c>
      <c r="B183" s="270" t="s">
        <v>158</v>
      </c>
      <c r="C183" s="281" t="s">
        <v>916</v>
      </c>
      <c r="D183" s="282"/>
      <c r="E183" s="283" t="s">
        <v>4121</v>
      </c>
      <c r="F183" s="284"/>
      <c r="G183" s="301">
        <v>8289.9699999999993</v>
      </c>
      <c r="H183" s="284"/>
      <c r="I183" s="283">
        <v>0</v>
      </c>
      <c r="J183" s="284"/>
      <c r="K183" s="283" t="s">
        <v>4338</v>
      </c>
      <c r="L183" s="294" t="e">
        <f>VLOOKUP(A183,#REF!,3,0)</f>
        <v>#REF!</v>
      </c>
      <c r="M183" s="299">
        <f t="shared" si="2"/>
        <v>8289.9699999999993</v>
      </c>
    </row>
    <row r="184" spans="1:13">
      <c r="A184" s="281" t="s">
        <v>920</v>
      </c>
      <c r="B184" s="270" t="s">
        <v>158</v>
      </c>
      <c r="C184" s="281" t="s">
        <v>921</v>
      </c>
      <c r="D184" s="282"/>
      <c r="E184" s="283" t="s">
        <v>4122</v>
      </c>
      <c r="F184" s="284"/>
      <c r="G184" s="301">
        <v>2692.4</v>
      </c>
      <c r="H184" s="284"/>
      <c r="I184" s="283">
        <v>0</v>
      </c>
      <c r="J184" s="284"/>
      <c r="K184" s="283" t="s">
        <v>4339</v>
      </c>
      <c r="L184" s="294" t="e">
        <f>VLOOKUP(A184,#REF!,3,0)</f>
        <v>#REF!</v>
      </c>
      <c r="M184" s="299">
        <f t="shared" si="2"/>
        <v>2692.4</v>
      </c>
    </row>
    <row r="185" spans="1:13">
      <c r="A185" s="281" t="s">
        <v>925</v>
      </c>
      <c r="B185" s="270" t="s">
        <v>158</v>
      </c>
      <c r="C185" s="281" t="s">
        <v>926</v>
      </c>
      <c r="D185" s="282"/>
      <c r="E185" s="283" t="s">
        <v>4123</v>
      </c>
      <c r="F185" s="284"/>
      <c r="G185" s="283">
        <v>336.55</v>
      </c>
      <c r="H185" s="284"/>
      <c r="I185" s="283">
        <v>0</v>
      </c>
      <c r="J185" s="284"/>
      <c r="K185" s="283" t="s">
        <v>4340</v>
      </c>
      <c r="L185" s="294" t="e">
        <f>VLOOKUP(A185,#REF!,3,0)</f>
        <v>#REF!</v>
      </c>
      <c r="M185" s="299">
        <f t="shared" si="2"/>
        <v>336.55</v>
      </c>
    </row>
    <row r="186" spans="1:13">
      <c r="A186" s="281" t="s">
        <v>930</v>
      </c>
      <c r="B186" s="270" t="s">
        <v>158</v>
      </c>
      <c r="C186" s="281" t="s">
        <v>931</v>
      </c>
      <c r="D186" s="282"/>
      <c r="E186" s="283" t="s">
        <v>4124</v>
      </c>
      <c r="F186" s="284"/>
      <c r="G186" s="301">
        <v>2464.36</v>
      </c>
      <c r="H186" s="284"/>
      <c r="I186" s="301">
        <v>5359.03</v>
      </c>
      <c r="J186" s="284"/>
      <c r="K186" s="283" t="s">
        <v>4341</v>
      </c>
      <c r="L186" s="294" t="e">
        <f>VLOOKUP(A186,#REF!,3,0)</f>
        <v>#REF!</v>
      </c>
      <c r="M186" s="299">
        <f t="shared" si="2"/>
        <v>-2894.6699999999996</v>
      </c>
    </row>
    <row r="187" spans="1:13">
      <c r="A187" s="281" t="s">
        <v>939</v>
      </c>
      <c r="B187" s="270" t="s">
        <v>158</v>
      </c>
      <c r="C187" s="281" t="s">
        <v>793</v>
      </c>
      <c r="D187" s="282"/>
      <c r="E187" s="283" t="s">
        <v>4125</v>
      </c>
      <c r="F187" s="284"/>
      <c r="G187" s="301">
        <v>13219.51</v>
      </c>
      <c r="H187" s="284"/>
      <c r="I187" s="283">
        <v>0</v>
      </c>
      <c r="J187" s="284"/>
      <c r="K187" s="283" t="s">
        <v>4342</v>
      </c>
      <c r="L187" s="294" t="e">
        <f>VLOOKUP(A187,#REF!,3,0)</f>
        <v>#REF!</v>
      </c>
      <c r="M187" s="299">
        <f t="shared" si="2"/>
        <v>13219.51</v>
      </c>
    </row>
    <row r="188" spans="1:13">
      <c r="A188" s="281" t="s">
        <v>943</v>
      </c>
      <c r="B188" s="270" t="s">
        <v>158</v>
      </c>
      <c r="C188" s="281" t="s">
        <v>798</v>
      </c>
      <c r="D188" s="282"/>
      <c r="E188" s="283" t="s">
        <v>4126</v>
      </c>
      <c r="F188" s="284"/>
      <c r="G188" s="283">
        <v>0</v>
      </c>
      <c r="H188" s="284"/>
      <c r="I188" s="283">
        <v>0</v>
      </c>
      <c r="J188" s="284"/>
      <c r="K188" s="283" t="s">
        <v>4126</v>
      </c>
      <c r="L188" s="294" t="e">
        <f>VLOOKUP(A188,#REF!,3,0)</f>
        <v>#REF!</v>
      </c>
      <c r="M188" s="299">
        <f t="shared" si="2"/>
        <v>0</v>
      </c>
    </row>
    <row r="189" spans="1:13">
      <c r="A189" s="281" t="s">
        <v>951</v>
      </c>
      <c r="B189" s="270" t="s">
        <v>158</v>
      </c>
      <c r="C189" s="281" t="s">
        <v>584</v>
      </c>
      <c r="D189" s="282"/>
      <c r="E189" s="283" t="s">
        <v>4127</v>
      </c>
      <c r="F189" s="284"/>
      <c r="G189" s="301">
        <v>4695.29</v>
      </c>
      <c r="H189" s="284"/>
      <c r="I189" s="283">
        <v>955.78</v>
      </c>
      <c r="J189" s="284"/>
      <c r="K189" s="283" t="s">
        <v>4343</v>
      </c>
      <c r="L189" s="294" t="e">
        <f>VLOOKUP(A189,#REF!,3,0)</f>
        <v>#REF!</v>
      </c>
      <c r="M189" s="299">
        <f t="shared" si="2"/>
        <v>3739.51</v>
      </c>
    </row>
    <row r="190" spans="1:13">
      <c r="A190" s="281" t="s">
        <v>956</v>
      </c>
      <c r="B190" s="270" t="s">
        <v>158</v>
      </c>
      <c r="C190" s="281" t="s">
        <v>806</v>
      </c>
      <c r="D190" s="282"/>
      <c r="E190" s="283" t="s">
        <v>4128</v>
      </c>
      <c r="F190" s="284"/>
      <c r="G190" s="301">
        <v>6447.25</v>
      </c>
      <c r="H190" s="284"/>
      <c r="I190" s="283">
        <v>24.98</v>
      </c>
      <c r="J190" s="284"/>
      <c r="K190" s="283" t="s">
        <v>4344</v>
      </c>
      <c r="L190" s="294" t="e">
        <f>VLOOKUP(A190,#REF!,3,0)</f>
        <v>#REF!</v>
      </c>
      <c r="M190" s="299">
        <f t="shared" si="2"/>
        <v>6422.27</v>
      </c>
    </row>
    <row r="191" spans="1:13">
      <c r="A191" s="281" t="s">
        <v>960</v>
      </c>
      <c r="B191" s="270" t="s">
        <v>158</v>
      </c>
      <c r="C191" s="281" t="s">
        <v>811</v>
      </c>
      <c r="D191" s="282"/>
      <c r="E191" s="283" t="s">
        <v>4129</v>
      </c>
      <c r="F191" s="284"/>
      <c r="G191" s="283">
        <v>375.59</v>
      </c>
      <c r="H191" s="284"/>
      <c r="I191" s="283">
        <v>76.44</v>
      </c>
      <c r="J191" s="284"/>
      <c r="K191" s="283" t="s">
        <v>4345</v>
      </c>
      <c r="L191" s="294" t="e">
        <f>VLOOKUP(A191,#REF!,3,0)</f>
        <v>#REF!</v>
      </c>
      <c r="M191" s="299">
        <f t="shared" si="2"/>
        <v>299.14999999999998</v>
      </c>
    </row>
    <row r="192" spans="1:13">
      <c r="A192" s="281" t="s">
        <v>964</v>
      </c>
      <c r="B192" s="270" t="s">
        <v>158</v>
      </c>
      <c r="C192" s="281" t="s">
        <v>816</v>
      </c>
      <c r="D192" s="282"/>
      <c r="E192" s="283" t="s">
        <v>4130</v>
      </c>
      <c r="F192" s="284"/>
      <c r="G192" s="283">
        <v>515.71</v>
      </c>
      <c r="H192" s="284"/>
      <c r="I192" s="283">
        <v>1.94</v>
      </c>
      <c r="J192" s="284"/>
      <c r="K192" s="283" t="s">
        <v>4346</v>
      </c>
      <c r="L192" s="294" t="e">
        <f>VLOOKUP(A192,#REF!,3,0)</f>
        <v>#REF!</v>
      </c>
      <c r="M192" s="299">
        <f t="shared" si="2"/>
        <v>513.77</v>
      </c>
    </row>
    <row r="193" spans="1:13">
      <c r="A193" s="281" t="s">
        <v>969</v>
      </c>
      <c r="B193" s="270" t="s">
        <v>158</v>
      </c>
      <c r="C193" s="281" t="s">
        <v>821</v>
      </c>
      <c r="D193" s="282"/>
      <c r="E193" s="283" t="s">
        <v>4131</v>
      </c>
      <c r="F193" s="284"/>
      <c r="G193" s="283">
        <v>46.96</v>
      </c>
      <c r="H193" s="284"/>
      <c r="I193" s="283">
        <v>9.58</v>
      </c>
      <c r="J193" s="284"/>
      <c r="K193" s="283" t="s">
        <v>4347</v>
      </c>
      <c r="L193" s="294" t="e">
        <f>VLOOKUP(A193,#REF!,3,0)</f>
        <v>#REF!</v>
      </c>
      <c r="M193" s="299">
        <f t="shared" si="2"/>
        <v>37.380000000000003</v>
      </c>
    </row>
    <row r="194" spans="1:13">
      <c r="A194" s="281" t="s">
        <v>973</v>
      </c>
      <c r="B194" s="270" t="s">
        <v>158</v>
      </c>
      <c r="C194" s="281" t="s">
        <v>826</v>
      </c>
      <c r="D194" s="282"/>
      <c r="E194" s="283" t="s">
        <v>4132</v>
      </c>
      <c r="F194" s="284"/>
      <c r="G194" s="283">
        <v>64.489999999999995</v>
      </c>
      <c r="H194" s="284"/>
      <c r="I194" s="283">
        <v>0.24</v>
      </c>
      <c r="J194" s="284"/>
      <c r="K194" s="283" t="s">
        <v>4348</v>
      </c>
      <c r="L194" s="294" t="e">
        <f>VLOOKUP(A194,#REF!,3,0)</f>
        <v>#REF!</v>
      </c>
      <c r="M194" s="299">
        <f t="shared" si="2"/>
        <v>64.25</v>
      </c>
    </row>
    <row r="195" spans="1:13">
      <c r="A195" s="281" t="s">
        <v>978</v>
      </c>
      <c r="B195" s="270" t="s">
        <v>158</v>
      </c>
      <c r="C195" s="281" t="s">
        <v>831</v>
      </c>
      <c r="D195" s="282"/>
      <c r="E195" s="283" t="s">
        <v>4133</v>
      </c>
      <c r="F195" s="284"/>
      <c r="G195" s="301">
        <v>1197.31</v>
      </c>
      <c r="H195" s="284"/>
      <c r="I195" s="283">
        <v>243.72</v>
      </c>
      <c r="J195" s="284"/>
      <c r="K195" s="283" t="s">
        <v>4349</v>
      </c>
      <c r="L195" s="294" t="e">
        <f>VLOOKUP(A195,#REF!,3,0)</f>
        <v>#REF!</v>
      </c>
      <c r="M195" s="299">
        <f t="shared" si="2"/>
        <v>953.58999999999992</v>
      </c>
    </row>
    <row r="196" spans="1:13">
      <c r="A196" s="281" t="s">
        <v>982</v>
      </c>
      <c r="B196" s="270" t="s">
        <v>158</v>
      </c>
      <c r="C196" s="281" t="s">
        <v>837</v>
      </c>
      <c r="D196" s="282"/>
      <c r="E196" s="283" t="s">
        <v>4134</v>
      </c>
      <c r="F196" s="284"/>
      <c r="G196" s="301">
        <v>1643.96</v>
      </c>
      <c r="H196" s="284"/>
      <c r="I196" s="283">
        <v>6.35</v>
      </c>
      <c r="J196" s="284"/>
      <c r="K196" s="283" t="s">
        <v>4350</v>
      </c>
      <c r="L196" s="294" t="e">
        <f>VLOOKUP(A196,#REF!,3,0)</f>
        <v>#REF!</v>
      </c>
      <c r="M196" s="299">
        <f t="shared" si="2"/>
        <v>1637.6100000000001</v>
      </c>
    </row>
    <row r="197" spans="1:13">
      <c r="A197" s="285"/>
      <c r="B197" s="270" t="s">
        <v>158</v>
      </c>
      <c r="C197" s="285" t="s">
        <v>158</v>
      </c>
      <c r="D197" s="286"/>
      <c r="E197" s="286"/>
      <c r="F197" s="286"/>
      <c r="G197" s="286"/>
      <c r="H197" s="286"/>
      <c r="I197" s="286"/>
      <c r="J197" s="286"/>
      <c r="K197" s="286"/>
      <c r="L197" s="295"/>
    </row>
    <row r="198" spans="1:13">
      <c r="A198" s="277" t="s">
        <v>987</v>
      </c>
      <c r="B198" s="270" t="s">
        <v>158</v>
      </c>
      <c r="C198" s="277" t="s">
        <v>842</v>
      </c>
      <c r="D198" s="278"/>
      <c r="E198" s="279" t="s">
        <v>4135</v>
      </c>
      <c r="F198" s="280"/>
      <c r="G198" s="300">
        <v>346964.95</v>
      </c>
      <c r="H198" s="280"/>
      <c r="I198" s="300">
        <v>27132.17</v>
      </c>
      <c r="J198" s="280"/>
      <c r="K198" s="279" t="s">
        <v>4351</v>
      </c>
      <c r="L198" s="294" t="e">
        <f>VLOOKUP(A198,#REF!,3,0)</f>
        <v>#REF!</v>
      </c>
      <c r="M198" s="299">
        <f t="shared" ref="M198:M217" si="3">G198-I198</f>
        <v>319832.78000000003</v>
      </c>
    </row>
    <row r="199" spans="1:13">
      <c r="A199" s="281" t="s">
        <v>992</v>
      </c>
      <c r="B199" s="270" t="s">
        <v>158</v>
      </c>
      <c r="C199" s="281" t="s">
        <v>901</v>
      </c>
      <c r="D199" s="282"/>
      <c r="E199" s="283" t="s">
        <v>4136</v>
      </c>
      <c r="F199" s="284"/>
      <c r="G199" s="301">
        <v>153535.85</v>
      </c>
      <c r="H199" s="284"/>
      <c r="I199" s="283">
        <v>29.75</v>
      </c>
      <c r="J199" s="284"/>
      <c r="K199" s="283" t="s">
        <v>4352</v>
      </c>
      <c r="L199" s="294" t="e">
        <f>VLOOKUP(A199,#REF!,3,0)</f>
        <v>#REF!</v>
      </c>
      <c r="M199" s="299">
        <f t="shared" si="3"/>
        <v>153506.1</v>
      </c>
    </row>
    <row r="200" spans="1:13">
      <c r="A200" s="281" t="s">
        <v>997</v>
      </c>
      <c r="B200" s="270" t="s">
        <v>158</v>
      </c>
      <c r="C200" s="281" t="s">
        <v>907</v>
      </c>
      <c r="D200" s="282"/>
      <c r="E200" s="283" t="s">
        <v>4137</v>
      </c>
      <c r="F200" s="284"/>
      <c r="G200" s="283">
        <v>0</v>
      </c>
      <c r="H200" s="284"/>
      <c r="I200" s="283">
        <v>0</v>
      </c>
      <c r="J200" s="284"/>
      <c r="K200" s="283" t="s">
        <v>4137</v>
      </c>
      <c r="L200" s="294" t="e">
        <f>VLOOKUP(A200,#REF!,3,0)</f>
        <v>#REF!</v>
      </c>
      <c r="M200" s="299">
        <f t="shared" si="3"/>
        <v>0</v>
      </c>
    </row>
    <row r="201" spans="1:13">
      <c r="A201" s="281" t="s">
        <v>1003</v>
      </c>
      <c r="B201" s="270" t="s">
        <v>158</v>
      </c>
      <c r="C201" s="281" t="s">
        <v>913</v>
      </c>
      <c r="D201" s="282"/>
      <c r="E201" s="283" t="s">
        <v>3628</v>
      </c>
      <c r="F201" s="284"/>
      <c r="G201" s="283">
        <v>0</v>
      </c>
      <c r="H201" s="284"/>
      <c r="I201" s="283">
        <v>0</v>
      </c>
      <c r="J201" s="284"/>
      <c r="K201" s="283" t="s">
        <v>3628</v>
      </c>
      <c r="L201" s="294" t="e">
        <f>VLOOKUP(A201,#REF!,3,0)</f>
        <v>#REF!</v>
      </c>
      <c r="M201" s="299">
        <f t="shared" si="3"/>
        <v>0</v>
      </c>
    </row>
    <row r="202" spans="1:13">
      <c r="A202" s="281" t="s">
        <v>1007</v>
      </c>
      <c r="B202" s="270" t="s">
        <v>158</v>
      </c>
      <c r="C202" s="281" t="s">
        <v>1008</v>
      </c>
      <c r="D202" s="282"/>
      <c r="E202" s="283" t="s">
        <v>4138</v>
      </c>
      <c r="F202" s="284"/>
      <c r="G202" s="301">
        <v>35536.21</v>
      </c>
      <c r="H202" s="284"/>
      <c r="I202" s="283">
        <v>0</v>
      </c>
      <c r="J202" s="284"/>
      <c r="K202" s="283" t="s">
        <v>4353</v>
      </c>
      <c r="L202" s="294" t="e">
        <f>VLOOKUP(A202,#REF!,3,0)</f>
        <v>#REF!</v>
      </c>
      <c r="M202" s="299">
        <f t="shared" si="3"/>
        <v>35536.21</v>
      </c>
    </row>
    <row r="203" spans="1:13">
      <c r="A203" s="281" t="s">
        <v>1012</v>
      </c>
      <c r="B203" s="270" t="s">
        <v>158</v>
      </c>
      <c r="C203" s="281" t="s">
        <v>1013</v>
      </c>
      <c r="D203" s="282"/>
      <c r="E203" s="283" t="s">
        <v>4139</v>
      </c>
      <c r="F203" s="284"/>
      <c r="G203" s="301">
        <v>11550.48</v>
      </c>
      <c r="H203" s="284"/>
      <c r="I203" s="283">
        <v>0</v>
      </c>
      <c r="J203" s="284"/>
      <c r="K203" s="283" t="s">
        <v>4354</v>
      </c>
      <c r="L203" s="294" t="e">
        <f>VLOOKUP(A203,#REF!,3,0)</f>
        <v>#REF!</v>
      </c>
      <c r="M203" s="299">
        <f t="shared" si="3"/>
        <v>11550.48</v>
      </c>
    </row>
    <row r="204" spans="1:13">
      <c r="A204" s="281" t="s">
        <v>1017</v>
      </c>
      <c r="B204" s="270" t="s">
        <v>158</v>
      </c>
      <c r="C204" s="281" t="s">
        <v>1018</v>
      </c>
      <c r="D204" s="282"/>
      <c r="E204" s="283" t="s">
        <v>4140</v>
      </c>
      <c r="F204" s="284"/>
      <c r="G204" s="301">
        <v>1443.79</v>
      </c>
      <c r="H204" s="284"/>
      <c r="I204" s="283">
        <v>0</v>
      </c>
      <c r="J204" s="284"/>
      <c r="K204" s="283" t="s">
        <v>4355</v>
      </c>
      <c r="L204" s="294" t="e">
        <f>VLOOKUP(A204,#REF!,3,0)</f>
        <v>#REF!</v>
      </c>
      <c r="M204" s="299">
        <f t="shared" si="3"/>
        <v>1443.79</v>
      </c>
    </row>
    <row r="205" spans="1:13">
      <c r="A205" s="281" t="s">
        <v>1022</v>
      </c>
      <c r="B205" s="270" t="s">
        <v>158</v>
      </c>
      <c r="C205" s="281" t="s">
        <v>1023</v>
      </c>
      <c r="D205" s="282"/>
      <c r="E205" s="283" t="s">
        <v>4141</v>
      </c>
      <c r="F205" s="284"/>
      <c r="G205" s="301">
        <v>16599.11</v>
      </c>
      <c r="H205" s="284"/>
      <c r="I205" s="301">
        <v>20894.55</v>
      </c>
      <c r="J205" s="284"/>
      <c r="K205" s="283" t="s">
        <v>4356</v>
      </c>
      <c r="L205" s="294" t="e">
        <f>VLOOKUP(A205,#REF!,3,0)</f>
        <v>#REF!</v>
      </c>
      <c r="M205" s="299">
        <f t="shared" si="3"/>
        <v>-4295.4399999999987</v>
      </c>
    </row>
    <row r="206" spans="1:13">
      <c r="A206" s="281" t="s">
        <v>1028</v>
      </c>
      <c r="B206" s="270" t="s">
        <v>158</v>
      </c>
      <c r="C206" s="281" t="s">
        <v>793</v>
      </c>
      <c r="D206" s="282"/>
      <c r="E206" s="283" t="s">
        <v>4142</v>
      </c>
      <c r="F206" s="284"/>
      <c r="G206" s="301">
        <v>53726.1</v>
      </c>
      <c r="H206" s="284"/>
      <c r="I206" s="283">
        <v>0</v>
      </c>
      <c r="J206" s="284"/>
      <c r="K206" s="283" t="s">
        <v>4357</v>
      </c>
      <c r="L206" s="294" t="e">
        <f>VLOOKUP(A206,#REF!,3,0)</f>
        <v>#REF!</v>
      </c>
      <c r="M206" s="299">
        <f t="shared" si="3"/>
        <v>53726.1</v>
      </c>
    </row>
    <row r="207" spans="1:13">
      <c r="A207" s="281" t="s">
        <v>1032</v>
      </c>
      <c r="B207" s="270" t="s">
        <v>158</v>
      </c>
      <c r="C207" s="281" t="s">
        <v>798</v>
      </c>
      <c r="D207" s="282"/>
      <c r="E207" s="283" t="s">
        <v>4143</v>
      </c>
      <c r="F207" s="284"/>
      <c r="G207" s="283">
        <v>701.22</v>
      </c>
      <c r="H207" s="284"/>
      <c r="I207" s="283">
        <v>459.67</v>
      </c>
      <c r="J207" s="284"/>
      <c r="K207" s="283" t="s">
        <v>4358</v>
      </c>
      <c r="L207" s="294" t="e">
        <f>VLOOKUP(A207,#REF!,3,0)</f>
        <v>#REF!</v>
      </c>
      <c r="M207" s="299">
        <f t="shared" si="3"/>
        <v>241.55</v>
      </c>
    </row>
    <row r="208" spans="1:13">
      <c r="A208" s="281" t="s">
        <v>1037</v>
      </c>
      <c r="B208" s="270" t="s">
        <v>158</v>
      </c>
      <c r="C208" s="281" t="s">
        <v>949</v>
      </c>
      <c r="D208" s="282"/>
      <c r="E208" s="283" t="s">
        <v>2722</v>
      </c>
      <c r="F208" s="284"/>
      <c r="G208" s="283">
        <v>0</v>
      </c>
      <c r="H208" s="284"/>
      <c r="I208" s="283">
        <v>0</v>
      </c>
      <c r="J208" s="284"/>
      <c r="K208" s="283" t="s">
        <v>2722</v>
      </c>
      <c r="L208" s="294" t="e">
        <f>VLOOKUP(A208,#REF!,3,0)</f>
        <v>#REF!</v>
      </c>
      <c r="M208" s="299">
        <f t="shared" si="3"/>
        <v>0</v>
      </c>
    </row>
    <row r="209" spans="1:13">
      <c r="A209" s="281" t="s">
        <v>1039</v>
      </c>
      <c r="B209" s="270" t="s">
        <v>158</v>
      </c>
      <c r="C209" s="281" t="s">
        <v>584</v>
      </c>
      <c r="D209" s="282"/>
      <c r="E209" s="283" t="s">
        <v>4144</v>
      </c>
      <c r="F209" s="284"/>
      <c r="G209" s="301">
        <v>20475.59</v>
      </c>
      <c r="H209" s="284"/>
      <c r="I209" s="301">
        <v>3471.82</v>
      </c>
      <c r="J209" s="284"/>
      <c r="K209" s="283" t="s">
        <v>4359</v>
      </c>
      <c r="L209" s="294" t="e">
        <f>VLOOKUP(A209,#REF!,3,0)</f>
        <v>#REF!</v>
      </c>
      <c r="M209" s="299">
        <f t="shared" si="3"/>
        <v>17003.77</v>
      </c>
    </row>
    <row r="210" spans="1:13">
      <c r="A210" s="281" t="s">
        <v>1044</v>
      </c>
      <c r="B210" s="270" t="s">
        <v>158</v>
      </c>
      <c r="C210" s="281" t="s">
        <v>806</v>
      </c>
      <c r="D210" s="282"/>
      <c r="E210" s="283" t="s">
        <v>4145</v>
      </c>
      <c r="F210" s="284"/>
      <c r="G210" s="301">
        <v>32291.119999999999</v>
      </c>
      <c r="H210" s="284"/>
      <c r="I210" s="283">
        <v>801.99</v>
      </c>
      <c r="J210" s="284"/>
      <c r="K210" s="283" t="s">
        <v>4360</v>
      </c>
      <c r="L210" s="294" t="e">
        <f>VLOOKUP(A210,#REF!,3,0)</f>
        <v>#REF!</v>
      </c>
      <c r="M210" s="299">
        <f t="shared" si="3"/>
        <v>31489.129999999997</v>
      </c>
    </row>
    <row r="211" spans="1:13">
      <c r="A211" s="281" t="s">
        <v>1049</v>
      </c>
      <c r="B211" s="270" t="s">
        <v>158</v>
      </c>
      <c r="C211" s="281" t="s">
        <v>811</v>
      </c>
      <c r="D211" s="282"/>
      <c r="E211" s="283" t="s">
        <v>4146</v>
      </c>
      <c r="F211" s="284"/>
      <c r="G211" s="301">
        <v>1637.93</v>
      </c>
      <c r="H211" s="284"/>
      <c r="I211" s="283">
        <v>277.66000000000003</v>
      </c>
      <c r="J211" s="284"/>
      <c r="K211" s="283" t="s">
        <v>4361</v>
      </c>
      <c r="L211" s="294" t="e">
        <f>VLOOKUP(A211,#REF!,3,0)</f>
        <v>#REF!</v>
      </c>
      <c r="M211" s="299">
        <f t="shared" si="3"/>
        <v>1360.27</v>
      </c>
    </row>
    <row r="212" spans="1:13">
      <c r="A212" s="281" t="s">
        <v>1054</v>
      </c>
      <c r="B212" s="270" t="s">
        <v>158</v>
      </c>
      <c r="C212" s="281" t="s">
        <v>816</v>
      </c>
      <c r="D212" s="282"/>
      <c r="E212" s="283" t="s">
        <v>4147</v>
      </c>
      <c r="F212" s="284"/>
      <c r="G212" s="301">
        <v>2582.9299999999998</v>
      </c>
      <c r="H212" s="284"/>
      <c r="I212" s="283">
        <v>63.9</v>
      </c>
      <c r="J212" s="284"/>
      <c r="K212" s="283" t="s">
        <v>4362</v>
      </c>
      <c r="L212" s="294" t="e">
        <f>VLOOKUP(A212,#REF!,3,0)</f>
        <v>#REF!</v>
      </c>
      <c r="M212" s="299">
        <f t="shared" si="3"/>
        <v>2519.0299999999997</v>
      </c>
    </row>
    <row r="213" spans="1:13">
      <c r="A213" s="281" t="s">
        <v>1059</v>
      </c>
      <c r="B213" s="270" t="s">
        <v>158</v>
      </c>
      <c r="C213" s="281" t="s">
        <v>821</v>
      </c>
      <c r="D213" s="282"/>
      <c r="E213" s="283" t="s">
        <v>4148</v>
      </c>
      <c r="F213" s="284"/>
      <c r="G213" s="283">
        <v>204.79</v>
      </c>
      <c r="H213" s="284"/>
      <c r="I213" s="283">
        <v>34.770000000000003</v>
      </c>
      <c r="J213" s="284"/>
      <c r="K213" s="283" t="s">
        <v>4363</v>
      </c>
      <c r="L213" s="294" t="e">
        <f>VLOOKUP(A213,#REF!,3,0)</f>
        <v>#REF!</v>
      </c>
      <c r="M213" s="299">
        <f t="shared" si="3"/>
        <v>170.01999999999998</v>
      </c>
    </row>
    <row r="214" spans="1:13">
      <c r="A214" s="281" t="s">
        <v>1064</v>
      </c>
      <c r="B214" s="270" t="s">
        <v>158</v>
      </c>
      <c r="C214" s="281" t="s">
        <v>826</v>
      </c>
      <c r="D214" s="282"/>
      <c r="E214" s="283" t="s">
        <v>4149</v>
      </c>
      <c r="F214" s="284"/>
      <c r="G214" s="283">
        <v>322.93</v>
      </c>
      <c r="H214" s="284"/>
      <c r="I214" s="283">
        <v>8.0500000000000007</v>
      </c>
      <c r="J214" s="284"/>
      <c r="K214" s="283" t="s">
        <v>4364</v>
      </c>
      <c r="L214" s="294" t="e">
        <f>VLOOKUP(A214,#REF!,3,0)</f>
        <v>#REF!</v>
      </c>
      <c r="M214" s="299">
        <f t="shared" si="3"/>
        <v>314.88</v>
      </c>
    </row>
    <row r="215" spans="1:13">
      <c r="A215" s="281" t="s">
        <v>1069</v>
      </c>
      <c r="B215" s="270" t="s">
        <v>158</v>
      </c>
      <c r="C215" s="281" t="s">
        <v>831</v>
      </c>
      <c r="D215" s="282"/>
      <c r="E215" s="283" t="s">
        <v>4150</v>
      </c>
      <c r="F215" s="284"/>
      <c r="G215" s="301">
        <v>5221.34</v>
      </c>
      <c r="H215" s="284"/>
      <c r="I215" s="283">
        <v>885.41</v>
      </c>
      <c r="J215" s="284"/>
      <c r="K215" s="283" t="s">
        <v>4365</v>
      </c>
      <c r="L215" s="294" t="e">
        <f>VLOOKUP(A215,#REF!,3,0)</f>
        <v>#REF!</v>
      </c>
      <c r="M215" s="299">
        <f t="shared" si="3"/>
        <v>4335.93</v>
      </c>
    </row>
    <row r="216" spans="1:13">
      <c r="A216" s="281" t="s">
        <v>1074</v>
      </c>
      <c r="B216" s="270" t="s">
        <v>158</v>
      </c>
      <c r="C216" s="281" t="s">
        <v>837</v>
      </c>
      <c r="D216" s="282"/>
      <c r="E216" s="283" t="s">
        <v>4151</v>
      </c>
      <c r="F216" s="284"/>
      <c r="G216" s="301">
        <v>8234.11</v>
      </c>
      <c r="H216" s="284"/>
      <c r="I216" s="283">
        <v>204.6</v>
      </c>
      <c r="J216" s="284"/>
      <c r="K216" s="283" t="s">
        <v>4366</v>
      </c>
      <c r="L216" s="294" t="e">
        <f>VLOOKUP(A216,#REF!,3,0)</f>
        <v>#REF!</v>
      </c>
      <c r="M216" s="299">
        <f t="shared" si="3"/>
        <v>8029.51</v>
      </c>
    </row>
    <row r="217" spans="1:13">
      <c r="A217" s="281" t="s">
        <v>1079</v>
      </c>
      <c r="B217" s="270" t="s">
        <v>158</v>
      </c>
      <c r="C217" s="281" t="s">
        <v>1080</v>
      </c>
      <c r="D217" s="282"/>
      <c r="E217" s="283" t="s">
        <v>4152</v>
      </c>
      <c r="F217" s="284"/>
      <c r="G217" s="301">
        <v>2901.45</v>
      </c>
      <c r="H217" s="284"/>
      <c r="I217" s="283">
        <v>0</v>
      </c>
      <c r="J217" s="284"/>
      <c r="K217" s="283" t="s">
        <v>4367</v>
      </c>
      <c r="L217" s="294" t="e">
        <f>VLOOKUP(A217,#REF!,3,0)</f>
        <v>#REF!</v>
      </c>
      <c r="M217" s="299">
        <f t="shared" si="3"/>
        <v>2901.45</v>
      </c>
    </row>
    <row r="218" spans="1:13">
      <c r="A218" s="285"/>
      <c r="B218" s="270" t="s">
        <v>158</v>
      </c>
      <c r="C218" s="285" t="s">
        <v>158</v>
      </c>
      <c r="D218" s="286"/>
      <c r="E218" s="286"/>
      <c r="F218" s="286"/>
      <c r="G218" s="286"/>
      <c r="H218" s="286"/>
      <c r="I218" s="286"/>
      <c r="J218" s="286"/>
      <c r="K218" s="286"/>
      <c r="L218" s="295"/>
    </row>
    <row r="219" spans="1:13">
      <c r="A219" s="277" t="s">
        <v>1082</v>
      </c>
      <c r="B219" s="270" t="s">
        <v>158</v>
      </c>
      <c r="C219" s="277" t="s">
        <v>1083</v>
      </c>
      <c r="D219" s="278"/>
      <c r="E219" s="279" t="s">
        <v>4153</v>
      </c>
      <c r="F219" s="280"/>
      <c r="G219" s="300">
        <v>3610.33</v>
      </c>
      <c r="H219" s="280"/>
      <c r="I219" s="279">
        <v>0.33</v>
      </c>
      <c r="J219" s="280"/>
      <c r="K219" s="279" t="s">
        <v>4368</v>
      </c>
      <c r="L219" s="294" t="e">
        <f>VLOOKUP(A219,#REF!,3,0)</f>
        <v>#REF!</v>
      </c>
      <c r="M219" s="299">
        <f t="shared" ref="M219:M224" si="4">G219-I219</f>
        <v>3610</v>
      </c>
    </row>
    <row r="220" spans="1:13">
      <c r="A220" s="277" t="s">
        <v>1088</v>
      </c>
      <c r="B220" s="270" t="s">
        <v>158</v>
      </c>
      <c r="C220" s="277" t="s">
        <v>842</v>
      </c>
      <c r="D220" s="278"/>
      <c r="E220" s="279" t="s">
        <v>4153</v>
      </c>
      <c r="F220" s="280"/>
      <c r="G220" s="300">
        <v>3610.33</v>
      </c>
      <c r="H220" s="280"/>
      <c r="I220" s="279">
        <v>0.33</v>
      </c>
      <c r="J220" s="280"/>
      <c r="K220" s="279" t="s">
        <v>4368</v>
      </c>
      <c r="L220" s="294" t="e">
        <f>VLOOKUP(A220,#REF!,3,0)</f>
        <v>#REF!</v>
      </c>
      <c r="M220" s="299">
        <f t="shared" si="4"/>
        <v>3610</v>
      </c>
    </row>
    <row r="221" spans="1:13">
      <c r="A221" s="281" t="s">
        <v>1089</v>
      </c>
      <c r="B221" s="270" t="s">
        <v>158</v>
      </c>
      <c r="C221" s="281" t="s">
        <v>771</v>
      </c>
      <c r="D221" s="282"/>
      <c r="E221" s="283" t="s">
        <v>4154</v>
      </c>
      <c r="F221" s="284"/>
      <c r="G221" s="301">
        <v>2350.33</v>
      </c>
      <c r="H221" s="284"/>
      <c r="I221" s="283">
        <v>0.33</v>
      </c>
      <c r="J221" s="284"/>
      <c r="K221" s="283" t="s">
        <v>1725</v>
      </c>
      <c r="L221" s="294" t="e">
        <f>VLOOKUP(A221,#REF!,3,0)</f>
        <v>#REF!</v>
      </c>
      <c r="M221" s="299">
        <f t="shared" si="4"/>
        <v>2350</v>
      </c>
    </row>
    <row r="222" spans="1:13">
      <c r="A222" s="281" t="s">
        <v>1093</v>
      </c>
      <c r="B222" s="270" t="s">
        <v>158</v>
      </c>
      <c r="C222" s="281" t="s">
        <v>907</v>
      </c>
      <c r="D222" s="282"/>
      <c r="E222" s="283" t="s">
        <v>1695</v>
      </c>
      <c r="F222" s="284"/>
      <c r="G222" s="283">
        <v>0</v>
      </c>
      <c r="H222" s="284"/>
      <c r="I222" s="283">
        <v>0</v>
      </c>
      <c r="J222" s="284"/>
      <c r="K222" s="283" t="s">
        <v>1695</v>
      </c>
      <c r="L222" s="294" t="e">
        <f>VLOOKUP(A222,#REF!,3,0)</f>
        <v>#REF!</v>
      </c>
      <c r="M222" s="299">
        <f t="shared" si="4"/>
        <v>0</v>
      </c>
    </row>
    <row r="223" spans="1:13">
      <c r="A223" s="281" t="s">
        <v>1095</v>
      </c>
      <c r="B223" s="270" t="s">
        <v>158</v>
      </c>
      <c r="C223" s="281" t="s">
        <v>793</v>
      </c>
      <c r="D223" s="282"/>
      <c r="E223" s="283" t="s">
        <v>4155</v>
      </c>
      <c r="F223" s="284"/>
      <c r="G223" s="301">
        <v>1260</v>
      </c>
      <c r="H223" s="284"/>
      <c r="I223" s="283">
        <v>0</v>
      </c>
      <c r="J223" s="284"/>
      <c r="K223" s="283" t="s">
        <v>4369</v>
      </c>
      <c r="L223" s="294" t="e">
        <f>VLOOKUP(A223,#REF!,3,0)</f>
        <v>#REF!</v>
      </c>
      <c r="M223" s="299">
        <f t="shared" si="4"/>
        <v>1260</v>
      </c>
    </row>
    <row r="224" spans="1:13">
      <c r="A224" s="281" t="s">
        <v>1099</v>
      </c>
      <c r="B224" s="270" t="s">
        <v>158</v>
      </c>
      <c r="C224" s="281" t="s">
        <v>798</v>
      </c>
      <c r="D224" s="282"/>
      <c r="E224" s="283" t="s">
        <v>3886</v>
      </c>
      <c r="F224" s="284"/>
      <c r="G224" s="283">
        <v>0</v>
      </c>
      <c r="H224" s="284"/>
      <c r="I224" s="283">
        <v>0</v>
      </c>
      <c r="J224" s="284"/>
      <c r="K224" s="283" t="s">
        <v>3886</v>
      </c>
      <c r="L224" s="294" t="e">
        <f>VLOOKUP(A224,#REF!,3,0)</f>
        <v>#REF!</v>
      </c>
      <c r="M224" s="299">
        <f t="shared" si="4"/>
        <v>0</v>
      </c>
    </row>
    <row r="225" spans="1:13">
      <c r="A225" s="285"/>
      <c r="B225" s="270" t="s">
        <v>158</v>
      </c>
      <c r="C225" s="285" t="s">
        <v>158</v>
      </c>
      <c r="D225" s="286"/>
      <c r="E225" s="286"/>
      <c r="F225" s="286"/>
      <c r="G225" s="286"/>
      <c r="H225" s="286"/>
      <c r="I225" s="286"/>
      <c r="J225" s="286"/>
      <c r="K225" s="286"/>
      <c r="L225" s="295"/>
    </row>
    <row r="226" spans="1:13">
      <c r="A226" s="277" t="s">
        <v>1103</v>
      </c>
      <c r="B226" s="270" t="s">
        <v>158</v>
      </c>
      <c r="C226" s="277" t="s">
        <v>1104</v>
      </c>
      <c r="D226" s="278"/>
      <c r="E226" s="279" t="s">
        <v>4156</v>
      </c>
      <c r="F226" s="280"/>
      <c r="G226" s="300">
        <v>117411.54</v>
      </c>
      <c r="H226" s="280"/>
      <c r="I226" s="279">
        <v>0.02</v>
      </c>
      <c r="J226" s="280"/>
      <c r="K226" s="279" t="s">
        <v>4370</v>
      </c>
      <c r="L226" s="294" t="e">
        <f>VLOOKUP(A226,#REF!,3,0)</f>
        <v>#REF!</v>
      </c>
      <c r="M226" s="299">
        <f t="shared" ref="M226:M242" si="5">G226-I226</f>
        <v>117411.51999999999</v>
      </c>
    </row>
    <row r="227" spans="1:13">
      <c r="A227" s="277" t="s">
        <v>1108</v>
      </c>
      <c r="B227" s="270" t="s">
        <v>158</v>
      </c>
      <c r="C227" s="277" t="s">
        <v>1104</v>
      </c>
      <c r="D227" s="278"/>
      <c r="E227" s="279" t="s">
        <v>4156</v>
      </c>
      <c r="F227" s="280"/>
      <c r="G227" s="300">
        <v>117411.54</v>
      </c>
      <c r="H227" s="280"/>
      <c r="I227" s="279">
        <v>0.02</v>
      </c>
      <c r="J227" s="280"/>
      <c r="K227" s="279" t="s">
        <v>4370</v>
      </c>
      <c r="L227" s="294" t="e">
        <f>VLOOKUP(A227,#REF!,3,0)</f>
        <v>#REF!</v>
      </c>
      <c r="M227" s="299">
        <f t="shared" si="5"/>
        <v>117411.51999999999</v>
      </c>
    </row>
    <row r="228" spans="1:13">
      <c r="A228" s="277" t="s">
        <v>1109</v>
      </c>
      <c r="B228" s="270" t="s">
        <v>158</v>
      </c>
      <c r="C228" s="277" t="s">
        <v>1104</v>
      </c>
      <c r="D228" s="278"/>
      <c r="E228" s="279" t="s">
        <v>4156</v>
      </c>
      <c r="F228" s="280"/>
      <c r="G228" s="300">
        <v>117411.54</v>
      </c>
      <c r="H228" s="280"/>
      <c r="I228" s="279">
        <v>0.02</v>
      </c>
      <c r="J228" s="280"/>
      <c r="K228" s="279" t="s">
        <v>4370</v>
      </c>
      <c r="L228" s="294" t="e">
        <f>VLOOKUP(A228,#REF!,3,0)</f>
        <v>#REF!</v>
      </c>
      <c r="M228" s="299">
        <f t="shared" si="5"/>
        <v>117411.51999999999</v>
      </c>
    </row>
    <row r="229" spans="1:13">
      <c r="A229" s="281" t="s">
        <v>1110</v>
      </c>
      <c r="B229" s="270" t="s">
        <v>158</v>
      </c>
      <c r="C229" s="281" t="s">
        <v>1111</v>
      </c>
      <c r="D229" s="282"/>
      <c r="E229" s="283" t="s">
        <v>4157</v>
      </c>
      <c r="F229" s="284"/>
      <c r="G229" s="301">
        <v>5907</v>
      </c>
      <c r="H229" s="284"/>
      <c r="I229" s="283">
        <v>0</v>
      </c>
      <c r="J229" s="284"/>
      <c r="K229" s="283" t="s">
        <v>4371</v>
      </c>
      <c r="L229" s="294" t="e">
        <f>VLOOKUP(A229,#REF!,3,0)</f>
        <v>#REF!</v>
      </c>
      <c r="M229" s="299">
        <f t="shared" si="5"/>
        <v>5907</v>
      </c>
    </row>
    <row r="230" spans="1:13">
      <c r="A230" s="281" t="s">
        <v>1115</v>
      </c>
      <c r="B230" s="270" t="s">
        <v>158</v>
      </c>
      <c r="C230" s="281" t="s">
        <v>1116</v>
      </c>
      <c r="D230" s="282"/>
      <c r="E230" s="283" t="s">
        <v>4158</v>
      </c>
      <c r="F230" s="284"/>
      <c r="G230" s="301">
        <v>6750</v>
      </c>
      <c r="H230" s="284"/>
      <c r="I230" s="283">
        <v>0</v>
      </c>
      <c r="J230" s="284"/>
      <c r="K230" s="283" t="s">
        <v>4372</v>
      </c>
      <c r="L230" s="294" t="e">
        <f>VLOOKUP(A230,#REF!,3,0)</f>
        <v>#REF!</v>
      </c>
      <c r="M230" s="299">
        <f t="shared" si="5"/>
        <v>6750</v>
      </c>
    </row>
    <row r="231" spans="1:13">
      <c r="A231" s="281" t="s">
        <v>1120</v>
      </c>
      <c r="B231" s="270" t="s">
        <v>158</v>
      </c>
      <c r="C231" s="281" t="s">
        <v>1121</v>
      </c>
      <c r="D231" s="282"/>
      <c r="E231" s="283" t="s">
        <v>3650</v>
      </c>
      <c r="F231" s="284"/>
      <c r="G231" s="283">
        <v>0</v>
      </c>
      <c r="H231" s="284"/>
      <c r="I231" s="283">
        <v>0</v>
      </c>
      <c r="J231" s="284"/>
      <c r="K231" s="283" t="s">
        <v>3650</v>
      </c>
      <c r="L231" s="294" t="e">
        <f>VLOOKUP(A231,#REF!,3,0)</f>
        <v>#REF!</v>
      </c>
      <c r="M231" s="299">
        <f t="shared" si="5"/>
        <v>0</v>
      </c>
    </row>
    <row r="232" spans="1:13">
      <c r="A232" s="281" t="s">
        <v>1123</v>
      </c>
      <c r="B232" s="270" t="s">
        <v>158</v>
      </c>
      <c r="C232" s="281" t="s">
        <v>1124</v>
      </c>
      <c r="D232" s="282"/>
      <c r="E232" s="283" t="s">
        <v>4159</v>
      </c>
      <c r="F232" s="284"/>
      <c r="G232" s="301">
        <v>15110.03</v>
      </c>
      <c r="H232" s="284"/>
      <c r="I232" s="283">
        <v>0</v>
      </c>
      <c r="J232" s="284"/>
      <c r="K232" s="283" t="s">
        <v>4373</v>
      </c>
      <c r="L232" s="294" t="e">
        <f>VLOOKUP(A232,#REF!,3,0)</f>
        <v>#REF!</v>
      </c>
      <c r="M232" s="299">
        <f t="shared" si="5"/>
        <v>15110.03</v>
      </c>
    </row>
    <row r="233" spans="1:13">
      <c r="A233" s="281" t="s">
        <v>1128</v>
      </c>
      <c r="B233" s="270" t="s">
        <v>158</v>
      </c>
      <c r="C233" s="281" t="s">
        <v>1129</v>
      </c>
      <c r="D233" s="282"/>
      <c r="E233" s="283" t="s">
        <v>4160</v>
      </c>
      <c r="F233" s="284"/>
      <c r="G233" s="283">
        <v>658.8</v>
      </c>
      <c r="H233" s="284"/>
      <c r="I233" s="283">
        <v>0</v>
      </c>
      <c r="J233" s="284"/>
      <c r="K233" s="283" t="s">
        <v>4374</v>
      </c>
      <c r="L233" s="294" t="e">
        <f>VLOOKUP(A233,#REF!,3,0)</f>
        <v>#REF!</v>
      </c>
      <c r="M233" s="299">
        <f t="shared" si="5"/>
        <v>658.8</v>
      </c>
    </row>
    <row r="234" spans="1:13">
      <c r="A234" s="281" t="s">
        <v>1133</v>
      </c>
      <c r="B234" s="270" t="s">
        <v>158</v>
      </c>
      <c r="C234" s="281" t="s">
        <v>1134</v>
      </c>
      <c r="D234" s="282"/>
      <c r="E234" s="283" t="s">
        <v>4161</v>
      </c>
      <c r="F234" s="284"/>
      <c r="G234" s="301">
        <v>31014.87</v>
      </c>
      <c r="H234" s="284"/>
      <c r="I234" s="283">
        <v>0</v>
      </c>
      <c r="J234" s="284"/>
      <c r="K234" s="283" t="s">
        <v>4375</v>
      </c>
      <c r="L234" s="294" t="e">
        <f>VLOOKUP(A234,#REF!,3,0)</f>
        <v>#REF!</v>
      </c>
      <c r="M234" s="299">
        <f t="shared" si="5"/>
        <v>31014.87</v>
      </c>
    </row>
    <row r="235" spans="1:13">
      <c r="A235" s="281" t="s">
        <v>1138</v>
      </c>
      <c r="B235" s="270" t="s">
        <v>158</v>
      </c>
      <c r="C235" s="281" t="s">
        <v>1139</v>
      </c>
      <c r="D235" s="282"/>
      <c r="E235" s="283" t="s">
        <v>4162</v>
      </c>
      <c r="F235" s="284"/>
      <c r="G235" s="301">
        <v>16564.47</v>
      </c>
      <c r="H235" s="284"/>
      <c r="I235" s="283">
        <v>0</v>
      </c>
      <c r="J235" s="284"/>
      <c r="K235" s="283" t="s">
        <v>4376</v>
      </c>
      <c r="L235" s="294" t="e">
        <f>VLOOKUP(A235,#REF!,3,0)</f>
        <v>#REF!</v>
      </c>
      <c r="M235" s="299">
        <f t="shared" si="5"/>
        <v>16564.47</v>
      </c>
    </row>
    <row r="236" spans="1:13">
      <c r="A236" s="281" t="s">
        <v>1143</v>
      </c>
      <c r="B236" s="270" t="s">
        <v>158</v>
      </c>
      <c r="C236" s="281" t="s">
        <v>1144</v>
      </c>
      <c r="D236" s="282"/>
      <c r="E236" s="283" t="s">
        <v>4163</v>
      </c>
      <c r="F236" s="284"/>
      <c r="G236" s="301">
        <v>38044.519999999997</v>
      </c>
      <c r="H236" s="284"/>
      <c r="I236" s="283">
        <v>0</v>
      </c>
      <c r="J236" s="284"/>
      <c r="K236" s="283" t="s">
        <v>4377</v>
      </c>
      <c r="L236" s="294" t="e">
        <f>VLOOKUP(A236,#REF!,3,0)</f>
        <v>#REF!</v>
      </c>
      <c r="M236" s="299">
        <f t="shared" si="5"/>
        <v>38044.519999999997</v>
      </c>
    </row>
    <row r="237" spans="1:13">
      <c r="A237" s="281" t="s">
        <v>1148</v>
      </c>
      <c r="B237" s="270" t="s">
        <v>158</v>
      </c>
      <c r="C237" s="281" t="s">
        <v>1149</v>
      </c>
      <c r="D237" s="282"/>
      <c r="E237" s="283" t="s">
        <v>4164</v>
      </c>
      <c r="F237" s="284"/>
      <c r="G237" s="283">
        <v>0</v>
      </c>
      <c r="H237" s="284"/>
      <c r="I237" s="283">
        <v>0</v>
      </c>
      <c r="J237" s="284"/>
      <c r="K237" s="283" t="s">
        <v>4164</v>
      </c>
      <c r="L237" s="294" t="e">
        <f>VLOOKUP(A237,#REF!,3,0)</f>
        <v>#REF!</v>
      </c>
      <c r="M237" s="299">
        <f t="shared" si="5"/>
        <v>0</v>
      </c>
    </row>
    <row r="238" spans="1:13">
      <c r="A238" s="281" t="s">
        <v>1153</v>
      </c>
      <c r="B238" s="270" t="s">
        <v>158</v>
      </c>
      <c r="C238" s="281" t="s">
        <v>1154</v>
      </c>
      <c r="D238" s="282"/>
      <c r="E238" s="283" t="s">
        <v>3896</v>
      </c>
      <c r="F238" s="284"/>
      <c r="G238" s="283">
        <v>298.82</v>
      </c>
      <c r="H238" s="284"/>
      <c r="I238" s="283">
        <v>0.01</v>
      </c>
      <c r="J238" s="284"/>
      <c r="K238" s="283" t="s">
        <v>4378</v>
      </c>
      <c r="L238" s="294" t="e">
        <f>VLOOKUP(A238,#REF!,3,0)</f>
        <v>#REF!</v>
      </c>
      <c r="M238" s="299">
        <f t="shared" si="5"/>
        <v>298.81</v>
      </c>
    </row>
    <row r="239" spans="1:13">
      <c r="A239" s="281" t="s">
        <v>1158</v>
      </c>
      <c r="B239" s="270" t="s">
        <v>158</v>
      </c>
      <c r="C239" s="281" t="s">
        <v>1159</v>
      </c>
      <c r="D239" s="282"/>
      <c r="E239" s="283" t="s">
        <v>3897</v>
      </c>
      <c r="F239" s="284"/>
      <c r="G239" s="283">
        <v>0</v>
      </c>
      <c r="H239" s="284"/>
      <c r="I239" s="283">
        <v>0</v>
      </c>
      <c r="J239" s="284"/>
      <c r="K239" s="283" t="s">
        <v>3897</v>
      </c>
      <c r="L239" s="294" t="e">
        <f>VLOOKUP(A239,#REF!,3,0)</f>
        <v>#REF!</v>
      </c>
      <c r="M239" s="299">
        <f t="shared" si="5"/>
        <v>0</v>
      </c>
    </row>
    <row r="240" spans="1:13">
      <c r="A240" s="281" t="s">
        <v>1163</v>
      </c>
      <c r="B240" s="270" t="s">
        <v>158</v>
      </c>
      <c r="C240" s="281" t="s">
        <v>1164</v>
      </c>
      <c r="D240" s="282"/>
      <c r="E240" s="283" t="s">
        <v>4165</v>
      </c>
      <c r="F240" s="284"/>
      <c r="G240" s="283">
        <v>0</v>
      </c>
      <c r="H240" s="284"/>
      <c r="I240" s="283">
        <v>0</v>
      </c>
      <c r="J240" s="284"/>
      <c r="K240" s="283" t="s">
        <v>4165</v>
      </c>
      <c r="L240" s="294" t="e">
        <f>VLOOKUP(A240,#REF!,3,0)</f>
        <v>#REF!</v>
      </c>
      <c r="M240" s="299">
        <f t="shared" si="5"/>
        <v>0</v>
      </c>
    </row>
    <row r="241" spans="1:13">
      <c r="A241" s="281" t="s">
        <v>1166</v>
      </c>
      <c r="B241" s="270" t="s">
        <v>158</v>
      </c>
      <c r="C241" s="281" t="s">
        <v>1167</v>
      </c>
      <c r="D241" s="282"/>
      <c r="E241" s="283" t="s">
        <v>3660</v>
      </c>
      <c r="F241" s="284"/>
      <c r="G241" s="283">
        <v>0</v>
      </c>
      <c r="H241" s="284"/>
      <c r="I241" s="283">
        <v>0</v>
      </c>
      <c r="J241" s="284"/>
      <c r="K241" s="283" t="s">
        <v>3660</v>
      </c>
      <c r="L241" s="294" t="e">
        <f>VLOOKUP(A241,#REF!,3,0)</f>
        <v>#REF!</v>
      </c>
      <c r="M241" s="299">
        <f t="shared" si="5"/>
        <v>0</v>
      </c>
    </row>
    <row r="242" spans="1:13">
      <c r="A242" s="281" t="s">
        <v>1169</v>
      </c>
      <c r="B242" s="270" t="s">
        <v>158</v>
      </c>
      <c r="C242" s="281" t="s">
        <v>1170</v>
      </c>
      <c r="D242" s="282"/>
      <c r="E242" s="283" t="s">
        <v>4166</v>
      </c>
      <c r="F242" s="284"/>
      <c r="G242" s="301">
        <v>3063.03</v>
      </c>
      <c r="H242" s="284"/>
      <c r="I242" s="283">
        <v>0.01</v>
      </c>
      <c r="J242" s="284"/>
      <c r="K242" s="283" t="s">
        <v>4379</v>
      </c>
      <c r="L242" s="294" t="e">
        <f>VLOOKUP(A242,#REF!,3,0)</f>
        <v>#REF!</v>
      </c>
      <c r="M242" s="299">
        <f t="shared" si="5"/>
        <v>3063.02</v>
      </c>
    </row>
    <row r="243" spans="1:13">
      <c r="A243" s="285"/>
      <c r="B243" s="270" t="s">
        <v>158</v>
      </c>
      <c r="C243" s="285" t="s">
        <v>158</v>
      </c>
      <c r="D243" s="286"/>
      <c r="E243" s="286"/>
      <c r="F243" s="286"/>
      <c r="G243" s="286"/>
      <c r="H243" s="286"/>
      <c r="I243" s="286"/>
      <c r="J243" s="286"/>
      <c r="K243" s="286"/>
      <c r="L243" s="295"/>
    </row>
    <row r="244" spans="1:13">
      <c r="A244" s="277" t="s">
        <v>1174</v>
      </c>
      <c r="B244" s="270" t="s">
        <v>158</v>
      </c>
      <c r="C244" s="277" t="s">
        <v>1175</v>
      </c>
      <c r="D244" s="278"/>
      <c r="E244" s="279" t="s">
        <v>4167</v>
      </c>
      <c r="F244" s="280"/>
      <c r="G244" s="300">
        <v>36340.050000000003</v>
      </c>
      <c r="H244" s="280"/>
      <c r="I244" s="279">
        <v>509.44</v>
      </c>
      <c r="J244" s="280"/>
      <c r="K244" s="279" t="s">
        <v>4380</v>
      </c>
      <c r="L244" s="294" t="e">
        <f>VLOOKUP(A244,#REF!,3,0)</f>
        <v>#REF!</v>
      </c>
      <c r="M244" s="299">
        <f t="shared" ref="M244:M250" si="6">G244-I244</f>
        <v>35830.61</v>
      </c>
    </row>
    <row r="245" spans="1:13">
      <c r="A245" s="277" t="s">
        <v>1179</v>
      </c>
      <c r="B245" s="270" t="s">
        <v>158</v>
      </c>
      <c r="C245" s="277" t="s">
        <v>1175</v>
      </c>
      <c r="D245" s="278"/>
      <c r="E245" s="279" t="s">
        <v>4167</v>
      </c>
      <c r="F245" s="280"/>
      <c r="G245" s="300">
        <v>36340.050000000003</v>
      </c>
      <c r="H245" s="280"/>
      <c r="I245" s="279">
        <v>509.44</v>
      </c>
      <c r="J245" s="280"/>
      <c r="K245" s="279" t="s">
        <v>4380</v>
      </c>
      <c r="L245" s="294" t="e">
        <f>VLOOKUP(A245,#REF!,3,0)</f>
        <v>#REF!</v>
      </c>
      <c r="M245" s="299">
        <f t="shared" si="6"/>
        <v>35830.61</v>
      </c>
    </row>
    <row r="246" spans="1:13">
      <c r="A246" s="277" t="s">
        <v>1180</v>
      </c>
      <c r="B246" s="270" t="s">
        <v>158</v>
      </c>
      <c r="C246" s="277" t="s">
        <v>1175</v>
      </c>
      <c r="D246" s="278"/>
      <c r="E246" s="279" t="s">
        <v>4167</v>
      </c>
      <c r="F246" s="280"/>
      <c r="G246" s="300">
        <v>36340.050000000003</v>
      </c>
      <c r="H246" s="280"/>
      <c r="I246" s="279">
        <v>509.44</v>
      </c>
      <c r="J246" s="280"/>
      <c r="K246" s="279" t="s">
        <v>4380</v>
      </c>
      <c r="L246" s="294" t="e">
        <f>VLOOKUP(A246,#REF!,3,0)</f>
        <v>#REF!</v>
      </c>
      <c r="M246" s="299">
        <f t="shared" si="6"/>
        <v>35830.61</v>
      </c>
    </row>
    <row r="247" spans="1:13">
      <c r="A247" s="277" t="s">
        <v>1181</v>
      </c>
      <c r="B247" s="270" t="s">
        <v>158</v>
      </c>
      <c r="C247" s="277" t="s">
        <v>1182</v>
      </c>
      <c r="D247" s="278"/>
      <c r="E247" s="279" t="s">
        <v>4168</v>
      </c>
      <c r="F247" s="280"/>
      <c r="G247" s="300">
        <v>22062.43</v>
      </c>
      <c r="H247" s="280"/>
      <c r="I247" s="279">
        <v>0</v>
      </c>
      <c r="J247" s="280"/>
      <c r="K247" s="279" t="s">
        <v>4381</v>
      </c>
      <c r="L247" s="294" t="e">
        <f>VLOOKUP(A247,#REF!,3,0)</f>
        <v>#REF!</v>
      </c>
      <c r="M247" s="299">
        <f t="shared" si="6"/>
        <v>22062.43</v>
      </c>
    </row>
    <row r="248" spans="1:13">
      <c r="A248" s="281" t="s">
        <v>1186</v>
      </c>
      <c r="B248" s="270" t="s">
        <v>158</v>
      </c>
      <c r="C248" s="281" t="s">
        <v>1187</v>
      </c>
      <c r="D248" s="282"/>
      <c r="E248" s="283" t="s">
        <v>4169</v>
      </c>
      <c r="F248" s="284"/>
      <c r="G248" s="301">
        <v>18711.68</v>
      </c>
      <c r="H248" s="284"/>
      <c r="I248" s="283">
        <v>0</v>
      </c>
      <c r="J248" s="284"/>
      <c r="K248" s="283" t="s">
        <v>4382</v>
      </c>
      <c r="L248" s="294" t="e">
        <f>VLOOKUP(A248,#REF!,3,0)</f>
        <v>#REF!</v>
      </c>
      <c r="M248" s="299">
        <f t="shared" si="6"/>
        <v>18711.68</v>
      </c>
    </row>
    <row r="249" spans="1:13">
      <c r="A249" s="281" t="s">
        <v>1191</v>
      </c>
      <c r="B249" s="270" t="s">
        <v>158</v>
      </c>
      <c r="C249" s="281" t="s">
        <v>1192</v>
      </c>
      <c r="D249" s="282"/>
      <c r="E249" s="283" t="s">
        <v>4170</v>
      </c>
      <c r="F249" s="284"/>
      <c r="G249" s="301">
        <v>1108.8599999999999</v>
      </c>
      <c r="H249" s="284"/>
      <c r="I249" s="283">
        <v>0</v>
      </c>
      <c r="J249" s="284"/>
      <c r="K249" s="283" t="s">
        <v>4383</v>
      </c>
      <c r="L249" s="294" t="e">
        <f>VLOOKUP(A249,#REF!,3,0)</f>
        <v>#REF!</v>
      </c>
      <c r="M249" s="299">
        <f t="shared" si="6"/>
        <v>1108.8599999999999</v>
      </c>
    </row>
    <row r="250" spans="1:13">
      <c r="A250" s="281" t="s">
        <v>1196</v>
      </c>
      <c r="B250" s="270" t="s">
        <v>158</v>
      </c>
      <c r="C250" s="281" t="s">
        <v>1197</v>
      </c>
      <c r="D250" s="282"/>
      <c r="E250" s="283" t="s">
        <v>4171</v>
      </c>
      <c r="F250" s="284"/>
      <c r="G250" s="301">
        <v>2241.89</v>
      </c>
      <c r="H250" s="284"/>
      <c r="I250" s="283">
        <v>0</v>
      </c>
      <c r="J250" s="284"/>
      <c r="K250" s="283" t="s">
        <v>4384</v>
      </c>
      <c r="L250" s="294" t="e">
        <f>VLOOKUP(A250,#REF!,3,0)</f>
        <v>#REF!</v>
      </c>
      <c r="M250" s="299">
        <f t="shared" si="6"/>
        <v>2241.89</v>
      </c>
    </row>
    <row r="251" spans="1:13">
      <c r="A251" s="285"/>
      <c r="B251" s="270" t="s">
        <v>158</v>
      </c>
      <c r="C251" s="285" t="s">
        <v>158</v>
      </c>
      <c r="D251" s="286"/>
      <c r="E251" s="286"/>
      <c r="F251" s="286"/>
      <c r="G251" s="286"/>
      <c r="H251" s="286"/>
      <c r="I251" s="286"/>
      <c r="J251" s="286"/>
      <c r="K251" s="286"/>
      <c r="L251" s="295"/>
    </row>
    <row r="252" spans="1:13">
      <c r="A252" s="277" t="s">
        <v>1201</v>
      </c>
      <c r="B252" s="270" t="s">
        <v>158</v>
      </c>
      <c r="C252" s="277" t="s">
        <v>1202</v>
      </c>
      <c r="D252" s="278"/>
      <c r="E252" s="279" t="s">
        <v>3905</v>
      </c>
      <c r="F252" s="280"/>
      <c r="G252" s="279">
        <v>0</v>
      </c>
      <c r="H252" s="280"/>
      <c r="I252" s="279">
        <v>0</v>
      </c>
      <c r="J252" s="280"/>
      <c r="K252" s="279" t="s">
        <v>3905</v>
      </c>
      <c r="L252" s="294" t="e">
        <f>VLOOKUP(A252,#REF!,3,0)</f>
        <v>#REF!</v>
      </c>
      <c r="M252" s="299">
        <f t="shared" ref="M252:M253" si="7">G252-I252</f>
        <v>0</v>
      </c>
    </row>
    <row r="253" spans="1:13">
      <c r="A253" s="281" t="s">
        <v>1206</v>
      </c>
      <c r="B253" s="270" t="s">
        <v>158</v>
      </c>
      <c r="C253" s="281" t="s">
        <v>1207</v>
      </c>
      <c r="D253" s="282"/>
      <c r="E253" s="283" t="s">
        <v>3905</v>
      </c>
      <c r="F253" s="284"/>
      <c r="G253" s="283">
        <v>0</v>
      </c>
      <c r="H253" s="284"/>
      <c r="I253" s="283">
        <v>0</v>
      </c>
      <c r="J253" s="284"/>
      <c r="K253" s="283" t="s">
        <v>3905</v>
      </c>
      <c r="L253" s="294" t="e">
        <f>VLOOKUP(A253,#REF!,3,0)</f>
        <v>#REF!</v>
      </c>
      <c r="M253" s="299">
        <f t="shared" si="7"/>
        <v>0</v>
      </c>
    </row>
    <row r="254" spans="1:13">
      <c r="A254" s="285"/>
      <c r="B254" s="270" t="s">
        <v>158</v>
      </c>
      <c r="C254" s="285" t="s">
        <v>158</v>
      </c>
      <c r="D254" s="286"/>
      <c r="E254" s="286"/>
      <c r="F254" s="286"/>
      <c r="G254" s="286"/>
      <c r="H254" s="286"/>
      <c r="I254" s="286"/>
      <c r="J254" s="286"/>
      <c r="K254" s="286"/>
      <c r="L254" s="295"/>
    </row>
    <row r="255" spans="1:13">
      <c r="A255" s="277" t="s">
        <v>1222</v>
      </c>
      <c r="B255" s="270" t="s">
        <v>158</v>
      </c>
      <c r="C255" s="277" t="s">
        <v>1223</v>
      </c>
      <c r="D255" s="278"/>
      <c r="E255" s="279" t="s">
        <v>4172</v>
      </c>
      <c r="F255" s="280"/>
      <c r="G255" s="300">
        <v>1202.24</v>
      </c>
      <c r="H255" s="280"/>
      <c r="I255" s="279">
        <v>509.44</v>
      </c>
      <c r="J255" s="280"/>
      <c r="K255" s="279" t="s">
        <v>4385</v>
      </c>
      <c r="L255" s="294" t="e">
        <f>VLOOKUP(A255,#REF!,3,0)</f>
        <v>#REF!</v>
      </c>
      <c r="M255" s="299">
        <f t="shared" ref="M255:M259" si="8">G255-I255</f>
        <v>692.8</v>
      </c>
    </row>
    <row r="256" spans="1:13">
      <c r="A256" s="281" t="s">
        <v>1227</v>
      </c>
      <c r="B256" s="270" t="s">
        <v>158</v>
      </c>
      <c r="C256" s="281" t="s">
        <v>1228</v>
      </c>
      <c r="D256" s="282"/>
      <c r="E256" s="283" t="s">
        <v>4173</v>
      </c>
      <c r="F256" s="284"/>
      <c r="G256" s="301">
        <v>1202.24</v>
      </c>
      <c r="H256" s="284"/>
      <c r="I256" s="283">
        <v>0</v>
      </c>
      <c r="J256" s="284"/>
      <c r="K256" s="283" t="s">
        <v>4386</v>
      </c>
      <c r="L256" s="294" t="e">
        <f>VLOOKUP(A256,#REF!,3,0)</f>
        <v>#REF!</v>
      </c>
      <c r="M256" s="299">
        <f t="shared" si="8"/>
        <v>1202.24</v>
      </c>
    </row>
    <row r="257" spans="1:13">
      <c r="A257" s="281" t="s">
        <v>1232</v>
      </c>
      <c r="B257" s="270" t="s">
        <v>158</v>
      </c>
      <c r="C257" s="281" t="s">
        <v>1233</v>
      </c>
      <c r="D257" s="282"/>
      <c r="E257" s="283" t="s">
        <v>3908</v>
      </c>
      <c r="F257" s="284"/>
      <c r="G257" s="283">
        <v>0</v>
      </c>
      <c r="H257" s="284"/>
      <c r="I257" s="283">
        <v>0</v>
      </c>
      <c r="J257" s="284"/>
      <c r="K257" s="283" t="s">
        <v>3908</v>
      </c>
      <c r="L257" s="294" t="e">
        <f>VLOOKUP(A257,#REF!,3,0)</f>
        <v>#REF!</v>
      </c>
      <c r="M257" s="299">
        <f t="shared" si="8"/>
        <v>0</v>
      </c>
    </row>
    <row r="258" spans="1:13">
      <c r="A258" s="281" t="s">
        <v>1237</v>
      </c>
      <c r="B258" s="270" t="s">
        <v>158</v>
      </c>
      <c r="C258" s="281" t="s">
        <v>1238</v>
      </c>
      <c r="D258" s="282"/>
      <c r="E258" s="283" t="s">
        <v>3909</v>
      </c>
      <c r="F258" s="284"/>
      <c r="G258" s="283">
        <v>0</v>
      </c>
      <c r="H258" s="284"/>
      <c r="I258" s="283">
        <v>0</v>
      </c>
      <c r="J258" s="284"/>
      <c r="K258" s="283" t="s">
        <v>3909</v>
      </c>
      <c r="L258" s="294" t="e">
        <f>VLOOKUP(A258,#REF!,3,0)</f>
        <v>#REF!</v>
      </c>
      <c r="M258" s="299">
        <f t="shared" si="8"/>
        <v>0</v>
      </c>
    </row>
    <row r="259" spans="1:13">
      <c r="A259" s="281" t="s">
        <v>1240</v>
      </c>
      <c r="B259" s="270" t="s">
        <v>158</v>
      </c>
      <c r="C259" s="281" t="s">
        <v>1241</v>
      </c>
      <c r="D259" s="282"/>
      <c r="E259" s="283" t="s">
        <v>4174</v>
      </c>
      <c r="F259" s="284"/>
      <c r="G259" s="283">
        <v>0</v>
      </c>
      <c r="H259" s="284"/>
      <c r="I259" s="283">
        <v>509.44</v>
      </c>
      <c r="J259" s="284"/>
      <c r="K259" s="283" t="s">
        <v>4387</v>
      </c>
      <c r="L259" s="294" t="e">
        <f>VLOOKUP(A259,#REF!,3,0)</f>
        <v>#REF!</v>
      </c>
      <c r="M259" s="299">
        <f t="shared" si="8"/>
        <v>-509.44</v>
      </c>
    </row>
    <row r="260" spans="1:13">
      <c r="A260" s="285"/>
      <c r="B260" s="270" t="s">
        <v>158</v>
      </c>
      <c r="C260" s="285" t="s">
        <v>158</v>
      </c>
      <c r="D260" s="286"/>
      <c r="E260" s="286"/>
      <c r="F260" s="286"/>
      <c r="G260" s="286"/>
      <c r="H260" s="286"/>
      <c r="I260" s="286"/>
      <c r="J260" s="286"/>
      <c r="K260" s="286"/>
      <c r="L260" s="295"/>
    </row>
    <row r="261" spans="1:13">
      <c r="A261" s="277" t="s">
        <v>1245</v>
      </c>
      <c r="B261" s="270" t="s">
        <v>158</v>
      </c>
      <c r="C261" s="277" t="s">
        <v>1246</v>
      </c>
      <c r="D261" s="278"/>
      <c r="E261" s="279" t="s">
        <v>4175</v>
      </c>
      <c r="F261" s="280"/>
      <c r="G261" s="300">
        <v>4244.67</v>
      </c>
      <c r="H261" s="280"/>
      <c r="I261" s="279">
        <v>0</v>
      </c>
      <c r="J261" s="280"/>
      <c r="K261" s="279" t="s">
        <v>4388</v>
      </c>
      <c r="L261" s="294" t="e">
        <f>VLOOKUP(A261,#REF!,3,0)</f>
        <v>#REF!</v>
      </c>
      <c r="M261" s="299">
        <f t="shared" ref="M261:M267" si="9">G261-I261</f>
        <v>4244.67</v>
      </c>
    </row>
    <row r="262" spans="1:13">
      <c r="A262" s="281" t="s">
        <v>1250</v>
      </c>
      <c r="B262" s="270" t="s">
        <v>158</v>
      </c>
      <c r="C262" s="281" t="s">
        <v>1251</v>
      </c>
      <c r="D262" s="282"/>
      <c r="E262" s="283" t="s">
        <v>4176</v>
      </c>
      <c r="F262" s="284"/>
      <c r="G262" s="283">
        <v>668</v>
      </c>
      <c r="H262" s="284"/>
      <c r="I262" s="283">
        <v>0</v>
      </c>
      <c r="J262" s="284"/>
      <c r="K262" s="283" t="s">
        <v>4389</v>
      </c>
      <c r="L262" s="294" t="e">
        <f>VLOOKUP(A262,#REF!,3,0)</f>
        <v>#REF!</v>
      </c>
      <c r="M262" s="299">
        <f t="shared" si="9"/>
        <v>668</v>
      </c>
    </row>
    <row r="263" spans="1:13">
      <c r="A263" s="281" t="s">
        <v>1255</v>
      </c>
      <c r="B263" s="270" t="s">
        <v>158</v>
      </c>
      <c r="C263" s="281" t="s">
        <v>1256</v>
      </c>
      <c r="D263" s="282"/>
      <c r="E263" s="283" t="s">
        <v>4177</v>
      </c>
      <c r="F263" s="284"/>
      <c r="G263" s="301">
        <v>2905.19</v>
      </c>
      <c r="H263" s="284"/>
      <c r="I263" s="283">
        <v>0</v>
      </c>
      <c r="J263" s="284"/>
      <c r="K263" s="283" t="s">
        <v>4390</v>
      </c>
      <c r="L263" s="294" t="e">
        <f>VLOOKUP(A263,#REF!,3,0)</f>
        <v>#REF!</v>
      </c>
      <c r="M263" s="299">
        <f t="shared" si="9"/>
        <v>2905.19</v>
      </c>
    </row>
    <row r="264" spans="1:13">
      <c r="A264" s="281" t="s">
        <v>1260</v>
      </c>
      <c r="B264" s="270" t="s">
        <v>158</v>
      </c>
      <c r="C264" s="281" t="s">
        <v>1261</v>
      </c>
      <c r="D264" s="282"/>
      <c r="E264" s="283" t="s">
        <v>4178</v>
      </c>
      <c r="F264" s="284"/>
      <c r="G264" s="283">
        <v>232.58</v>
      </c>
      <c r="H264" s="284"/>
      <c r="I264" s="283">
        <v>0</v>
      </c>
      <c r="J264" s="284"/>
      <c r="K264" s="283" t="s">
        <v>4391</v>
      </c>
      <c r="L264" s="294" t="e">
        <f>VLOOKUP(A264,#REF!,3,0)</f>
        <v>#REF!</v>
      </c>
      <c r="M264" s="299">
        <f t="shared" si="9"/>
        <v>232.58</v>
      </c>
    </row>
    <row r="265" spans="1:13">
      <c r="A265" s="281" t="s">
        <v>1272</v>
      </c>
      <c r="B265" s="270" t="s">
        <v>158</v>
      </c>
      <c r="C265" s="281" t="s">
        <v>1273</v>
      </c>
      <c r="D265" s="282"/>
      <c r="E265" s="283" t="s">
        <v>4179</v>
      </c>
      <c r="F265" s="284"/>
      <c r="G265" s="283">
        <v>438.9</v>
      </c>
      <c r="H265" s="284"/>
      <c r="I265" s="283">
        <v>0</v>
      </c>
      <c r="J265" s="284"/>
      <c r="K265" s="283" t="s">
        <v>4392</v>
      </c>
      <c r="L265" s="294" t="e">
        <f>VLOOKUP(A265,#REF!,3,0)</f>
        <v>#REF!</v>
      </c>
      <c r="M265" s="299">
        <f t="shared" si="9"/>
        <v>438.9</v>
      </c>
    </row>
    <row r="266" spans="1:13">
      <c r="A266" s="281" t="s">
        <v>1277</v>
      </c>
      <c r="B266" s="270" t="s">
        <v>158</v>
      </c>
      <c r="C266" s="281" t="s">
        <v>1278</v>
      </c>
      <c r="D266" s="282"/>
      <c r="E266" s="283" t="s">
        <v>4180</v>
      </c>
      <c r="F266" s="284"/>
      <c r="G266" s="283">
        <v>0</v>
      </c>
      <c r="H266" s="284"/>
      <c r="I266" s="283">
        <v>0</v>
      </c>
      <c r="J266" s="284"/>
      <c r="K266" s="283" t="s">
        <v>4180</v>
      </c>
      <c r="L266" s="294" t="e">
        <f>VLOOKUP(A266,#REF!,3,0)</f>
        <v>#REF!</v>
      </c>
      <c r="M266" s="299">
        <f t="shared" si="9"/>
        <v>0</v>
      </c>
    </row>
    <row r="267" spans="1:13">
      <c r="A267" s="281" t="s">
        <v>1282</v>
      </c>
      <c r="B267" s="270" t="s">
        <v>158</v>
      </c>
      <c r="C267" s="281" t="s">
        <v>1283</v>
      </c>
      <c r="D267" s="282"/>
      <c r="E267" s="283" t="s">
        <v>3917</v>
      </c>
      <c r="F267" s="284"/>
      <c r="G267" s="283">
        <v>0</v>
      </c>
      <c r="H267" s="284"/>
      <c r="I267" s="283">
        <v>0</v>
      </c>
      <c r="J267" s="284"/>
      <c r="K267" s="283" t="s">
        <v>3917</v>
      </c>
      <c r="L267" s="294" t="e">
        <f>VLOOKUP(A267,#REF!,3,0)</f>
        <v>#REF!</v>
      </c>
      <c r="M267" s="299">
        <f t="shared" si="9"/>
        <v>0</v>
      </c>
    </row>
    <row r="268" spans="1:13">
      <c r="A268" s="285"/>
      <c r="B268" s="270" t="s">
        <v>158</v>
      </c>
      <c r="C268" s="285" t="s">
        <v>158</v>
      </c>
      <c r="D268" s="286"/>
      <c r="E268" s="286"/>
      <c r="F268" s="286"/>
      <c r="G268" s="286"/>
      <c r="H268" s="286"/>
      <c r="I268" s="286"/>
      <c r="J268" s="286"/>
      <c r="K268" s="286"/>
      <c r="L268" s="295"/>
    </row>
    <row r="269" spans="1:13">
      <c r="A269" s="277" t="s">
        <v>1287</v>
      </c>
      <c r="B269" s="270" t="s">
        <v>158</v>
      </c>
      <c r="C269" s="277" t="s">
        <v>1288</v>
      </c>
      <c r="D269" s="278"/>
      <c r="E269" s="279" t="s">
        <v>4181</v>
      </c>
      <c r="F269" s="280"/>
      <c r="G269" s="300">
        <v>6741.38</v>
      </c>
      <c r="H269" s="280"/>
      <c r="I269" s="279">
        <v>0</v>
      </c>
      <c r="J269" s="280"/>
      <c r="K269" s="279" t="s">
        <v>4393</v>
      </c>
      <c r="L269" s="294" t="e">
        <f>VLOOKUP(A269,#REF!,3,0)</f>
        <v>#REF!</v>
      </c>
      <c r="M269" s="299">
        <f t="shared" ref="M269:M281" si="10">G269-I269</f>
        <v>6741.38</v>
      </c>
    </row>
    <row r="270" spans="1:13">
      <c r="A270" s="281" t="s">
        <v>1292</v>
      </c>
      <c r="B270" s="270" t="s">
        <v>158</v>
      </c>
      <c r="C270" s="281" t="s">
        <v>1293</v>
      </c>
      <c r="D270" s="282"/>
      <c r="E270" s="283" t="s">
        <v>3919</v>
      </c>
      <c r="F270" s="284"/>
      <c r="G270" s="283">
        <v>0</v>
      </c>
      <c r="H270" s="284"/>
      <c r="I270" s="283">
        <v>0</v>
      </c>
      <c r="J270" s="284"/>
      <c r="K270" s="283" t="s">
        <v>3919</v>
      </c>
      <c r="L270" s="294" t="e">
        <f>VLOOKUP(A270,#REF!,3,0)</f>
        <v>#REF!</v>
      </c>
      <c r="M270" s="299">
        <f t="shared" si="10"/>
        <v>0</v>
      </c>
    </row>
    <row r="271" spans="1:13">
      <c r="A271" s="281" t="s">
        <v>1295</v>
      </c>
      <c r="B271" s="270" t="s">
        <v>158</v>
      </c>
      <c r="C271" s="281" t="s">
        <v>1296</v>
      </c>
      <c r="D271" s="282"/>
      <c r="E271" s="283" t="s">
        <v>3920</v>
      </c>
      <c r="F271" s="284"/>
      <c r="G271" s="283">
        <v>0</v>
      </c>
      <c r="H271" s="284"/>
      <c r="I271" s="283">
        <v>0</v>
      </c>
      <c r="J271" s="284"/>
      <c r="K271" s="283" t="s">
        <v>3920</v>
      </c>
      <c r="L271" s="294" t="e">
        <f>VLOOKUP(A271,#REF!,3,0)</f>
        <v>#REF!</v>
      </c>
      <c r="M271" s="299">
        <f t="shared" si="10"/>
        <v>0</v>
      </c>
    </row>
    <row r="272" spans="1:13">
      <c r="A272" s="281" t="s">
        <v>1298</v>
      </c>
      <c r="B272" s="270" t="s">
        <v>158</v>
      </c>
      <c r="C272" s="281" t="s">
        <v>1299</v>
      </c>
      <c r="D272" s="282"/>
      <c r="E272" s="283" t="s">
        <v>3921</v>
      </c>
      <c r="F272" s="284"/>
      <c r="G272" s="283">
        <v>0</v>
      </c>
      <c r="H272" s="284"/>
      <c r="I272" s="283">
        <v>0</v>
      </c>
      <c r="J272" s="284"/>
      <c r="K272" s="283" t="s">
        <v>3921</v>
      </c>
      <c r="L272" s="294" t="e">
        <f>VLOOKUP(A272,#REF!,3,0)</f>
        <v>#REF!</v>
      </c>
      <c r="M272" s="299">
        <f t="shared" si="10"/>
        <v>0</v>
      </c>
    </row>
    <row r="273" spans="1:13">
      <c r="A273" s="281" t="s">
        <v>1303</v>
      </c>
      <c r="B273" s="270" t="s">
        <v>158</v>
      </c>
      <c r="C273" s="281" t="s">
        <v>1304</v>
      </c>
      <c r="D273" s="282"/>
      <c r="E273" s="283" t="s">
        <v>4182</v>
      </c>
      <c r="F273" s="284"/>
      <c r="G273" s="283">
        <v>0</v>
      </c>
      <c r="H273" s="284"/>
      <c r="I273" s="283">
        <v>0</v>
      </c>
      <c r="J273" s="284"/>
      <c r="K273" s="283" t="s">
        <v>4182</v>
      </c>
      <c r="L273" s="294" t="e">
        <f>VLOOKUP(A273,#REF!,3,0)</f>
        <v>#REF!</v>
      </c>
      <c r="M273" s="299">
        <f t="shared" si="10"/>
        <v>0</v>
      </c>
    </row>
    <row r="274" spans="1:13">
      <c r="A274" s="281" t="s">
        <v>1308</v>
      </c>
      <c r="B274" s="270" t="s">
        <v>158</v>
      </c>
      <c r="C274" s="281" t="s">
        <v>1309</v>
      </c>
      <c r="D274" s="282"/>
      <c r="E274" s="283" t="s">
        <v>3440</v>
      </c>
      <c r="F274" s="284"/>
      <c r="G274" s="283">
        <v>0</v>
      </c>
      <c r="H274" s="284"/>
      <c r="I274" s="283">
        <v>0</v>
      </c>
      <c r="J274" s="284"/>
      <c r="K274" s="283" t="s">
        <v>3440</v>
      </c>
      <c r="L274" s="294" t="e">
        <f>VLOOKUP(A274,#REF!,3,0)</f>
        <v>#REF!</v>
      </c>
      <c r="M274" s="299">
        <f t="shared" si="10"/>
        <v>0</v>
      </c>
    </row>
    <row r="275" spans="1:13">
      <c r="A275" s="281" t="s">
        <v>3441</v>
      </c>
      <c r="B275" s="270" t="s">
        <v>158</v>
      </c>
      <c r="C275" s="281" t="s">
        <v>1600</v>
      </c>
      <c r="D275" s="282"/>
      <c r="E275" s="283" t="s">
        <v>3442</v>
      </c>
      <c r="F275" s="284"/>
      <c r="G275" s="283">
        <v>0</v>
      </c>
      <c r="H275" s="284"/>
      <c r="I275" s="283">
        <v>0</v>
      </c>
      <c r="J275" s="284"/>
      <c r="K275" s="283" t="s">
        <v>3442</v>
      </c>
      <c r="L275" s="294" t="e">
        <f>VLOOKUP(A275,#REF!,3,0)</f>
        <v>#REF!</v>
      </c>
      <c r="M275" s="299">
        <f t="shared" si="10"/>
        <v>0</v>
      </c>
    </row>
    <row r="276" spans="1:13">
      <c r="A276" s="281" t="s">
        <v>1316</v>
      </c>
      <c r="B276" s="270" t="s">
        <v>158</v>
      </c>
      <c r="C276" s="281" t="s">
        <v>1317</v>
      </c>
      <c r="D276" s="282"/>
      <c r="E276" s="283" t="s">
        <v>3680</v>
      </c>
      <c r="F276" s="284"/>
      <c r="G276" s="301">
        <v>2816</v>
      </c>
      <c r="H276" s="284"/>
      <c r="I276" s="283">
        <v>0</v>
      </c>
      <c r="J276" s="284"/>
      <c r="K276" s="283" t="s">
        <v>4394</v>
      </c>
      <c r="L276" s="294" t="e">
        <f>VLOOKUP(A276,#REF!,3,0)</f>
        <v>#REF!</v>
      </c>
      <c r="M276" s="299">
        <f t="shared" si="10"/>
        <v>2816</v>
      </c>
    </row>
    <row r="277" spans="1:13">
      <c r="A277" s="281" t="s">
        <v>1321</v>
      </c>
      <c r="B277" s="270" t="s">
        <v>158</v>
      </c>
      <c r="C277" s="281" t="s">
        <v>1322</v>
      </c>
      <c r="D277" s="282"/>
      <c r="E277" s="283" t="s">
        <v>4183</v>
      </c>
      <c r="F277" s="284"/>
      <c r="G277" s="283">
        <v>0</v>
      </c>
      <c r="H277" s="284"/>
      <c r="I277" s="283">
        <v>0</v>
      </c>
      <c r="J277" s="284"/>
      <c r="K277" s="283" t="s">
        <v>4183</v>
      </c>
      <c r="L277" s="294" t="e">
        <f>VLOOKUP(A277,#REF!,3,0)</f>
        <v>#REF!</v>
      </c>
      <c r="M277" s="299">
        <f t="shared" si="10"/>
        <v>0</v>
      </c>
    </row>
    <row r="278" spans="1:13">
      <c r="A278" s="281" t="s">
        <v>1324</v>
      </c>
      <c r="B278" s="270" t="s">
        <v>158</v>
      </c>
      <c r="C278" s="281" t="s">
        <v>1325</v>
      </c>
      <c r="D278" s="282"/>
      <c r="E278" s="283" t="s">
        <v>4184</v>
      </c>
      <c r="F278" s="284"/>
      <c r="G278" s="283">
        <v>0</v>
      </c>
      <c r="H278" s="284"/>
      <c r="I278" s="283">
        <v>0</v>
      </c>
      <c r="J278" s="284"/>
      <c r="K278" s="283" t="s">
        <v>4184</v>
      </c>
      <c r="L278" s="294" t="e">
        <f>VLOOKUP(A278,#REF!,3,0)</f>
        <v>#REF!</v>
      </c>
      <c r="M278" s="299">
        <f t="shared" si="10"/>
        <v>0</v>
      </c>
    </row>
    <row r="279" spans="1:13">
      <c r="A279" s="281" t="s">
        <v>1329</v>
      </c>
      <c r="B279" s="270" t="s">
        <v>158</v>
      </c>
      <c r="C279" s="281" t="s">
        <v>1330</v>
      </c>
      <c r="D279" s="282"/>
      <c r="E279" s="283" t="s">
        <v>3925</v>
      </c>
      <c r="F279" s="284"/>
      <c r="G279" s="283">
        <v>0</v>
      </c>
      <c r="H279" s="284"/>
      <c r="I279" s="283">
        <v>0</v>
      </c>
      <c r="J279" s="284"/>
      <c r="K279" s="283" t="s">
        <v>3925</v>
      </c>
      <c r="L279" s="294" t="e">
        <f>VLOOKUP(A279,#REF!,3,0)</f>
        <v>#REF!</v>
      </c>
      <c r="M279" s="299">
        <f t="shared" si="10"/>
        <v>0</v>
      </c>
    </row>
    <row r="280" spans="1:13">
      <c r="A280" s="281" t="s">
        <v>1332</v>
      </c>
      <c r="B280" s="270" t="s">
        <v>158</v>
      </c>
      <c r="C280" s="281" t="s">
        <v>1333</v>
      </c>
      <c r="D280" s="282"/>
      <c r="E280" s="283" t="s">
        <v>4185</v>
      </c>
      <c r="F280" s="284"/>
      <c r="G280" s="301">
        <v>1350</v>
      </c>
      <c r="H280" s="284"/>
      <c r="I280" s="283">
        <v>0</v>
      </c>
      <c r="J280" s="284"/>
      <c r="K280" s="283" t="s">
        <v>3409</v>
      </c>
      <c r="L280" s="294" t="e">
        <f>VLOOKUP(A280,#REF!,3,0)</f>
        <v>#REF!</v>
      </c>
      <c r="M280" s="299">
        <f t="shared" si="10"/>
        <v>1350</v>
      </c>
    </row>
    <row r="281" spans="1:13">
      <c r="A281" s="281" t="s">
        <v>1340</v>
      </c>
      <c r="B281" s="270" t="s">
        <v>158</v>
      </c>
      <c r="C281" s="281" t="s">
        <v>1341</v>
      </c>
      <c r="D281" s="282"/>
      <c r="E281" s="283" t="s">
        <v>4186</v>
      </c>
      <c r="F281" s="284"/>
      <c r="G281" s="301">
        <v>2575.38</v>
      </c>
      <c r="H281" s="284"/>
      <c r="I281" s="283">
        <v>0</v>
      </c>
      <c r="J281" s="284"/>
      <c r="K281" s="283" t="s">
        <v>4395</v>
      </c>
      <c r="L281" s="294" t="e">
        <f>VLOOKUP(A281,#REF!,3,0)</f>
        <v>#REF!</v>
      </c>
      <c r="M281" s="299">
        <f t="shared" si="10"/>
        <v>2575.38</v>
      </c>
    </row>
    <row r="282" spans="1:13">
      <c r="A282" s="285"/>
      <c r="B282" s="270" t="s">
        <v>158</v>
      </c>
      <c r="C282" s="285" t="s">
        <v>158</v>
      </c>
      <c r="D282" s="286"/>
      <c r="E282" s="286"/>
      <c r="F282" s="286"/>
      <c r="G282" s="286"/>
      <c r="H282" s="286"/>
      <c r="I282" s="286"/>
      <c r="J282" s="286"/>
      <c r="K282" s="286"/>
      <c r="L282" s="295"/>
    </row>
    <row r="283" spans="1:13">
      <c r="A283" s="277" t="s">
        <v>1350</v>
      </c>
      <c r="B283" s="270" t="s">
        <v>158</v>
      </c>
      <c r="C283" s="277" t="s">
        <v>1351</v>
      </c>
      <c r="D283" s="278"/>
      <c r="E283" s="279" t="s">
        <v>4187</v>
      </c>
      <c r="F283" s="280"/>
      <c r="G283" s="300">
        <v>2089.33</v>
      </c>
      <c r="H283" s="280"/>
      <c r="I283" s="279">
        <v>0</v>
      </c>
      <c r="J283" s="280"/>
      <c r="K283" s="279" t="s">
        <v>4396</v>
      </c>
      <c r="L283" s="294" t="e">
        <f>VLOOKUP(A283,#REF!,3,0)</f>
        <v>#REF!</v>
      </c>
      <c r="M283" s="299">
        <f t="shared" ref="M283:M284" si="11">G283-I283</f>
        <v>2089.33</v>
      </c>
    </row>
    <row r="284" spans="1:13">
      <c r="A284" s="281" t="s">
        <v>1355</v>
      </c>
      <c r="B284" s="270" t="s">
        <v>158</v>
      </c>
      <c r="C284" s="281" t="s">
        <v>1356</v>
      </c>
      <c r="D284" s="282"/>
      <c r="E284" s="283" t="s">
        <v>4187</v>
      </c>
      <c r="F284" s="284"/>
      <c r="G284" s="301">
        <v>2089.33</v>
      </c>
      <c r="H284" s="284"/>
      <c r="I284" s="283">
        <v>0</v>
      </c>
      <c r="J284" s="284"/>
      <c r="K284" s="283" t="s">
        <v>4396</v>
      </c>
      <c r="L284" s="294" t="e">
        <f>VLOOKUP(A284,#REF!,3,0)</f>
        <v>#REF!</v>
      </c>
      <c r="M284" s="299">
        <f t="shared" si="11"/>
        <v>2089.33</v>
      </c>
    </row>
    <row r="285" spans="1:13">
      <c r="A285" s="285"/>
      <c r="B285" s="270" t="s">
        <v>158</v>
      </c>
      <c r="C285" s="285" t="s">
        <v>158</v>
      </c>
      <c r="D285" s="286"/>
      <c r="E285" s="286"/>
      <c r="F285" s="286"/>
      <c r="G285" s="286"/>
      <c r="H285" s="286"/>
      <c r="I285" s="286"/>
      <c r="J285" s="286"/>
      <c r="K285" s="286"/>
      <c r="L285" s="295"/>
    </row>
    <row r="286" spans="1:13">
      <c r="A286" s="277" t="s">
        <v>1357</v>
      </c>
      <c r="B286" s="270" t="s">
        <v>158</v>
      </c>
      <c r="C286" s="277" t="s">
        <v>1358</v>
      </c>
      <c r="D286" s="278"/>
      <c r="E286" s="279" t="s">
        <v>3685</v>
      </c>
      <c r="F286" s="280"/>
      <c r="G286" s="279">
        <v>0</v>
      </c>
      <c r="H286" s="280"/>
      <c r="I286" s="279">
        <v>0</v>
      </c>
      <c r="J286" s="280"/>
      <c r="K286" s="279" t="s">
        <v>3685</v>
      </c>
      <c r="L286" s="294" t="e">
        <f>VLOOKUP(A286,#REF!,3,0)</f>
        <v>#REF!</v>
      </c>
      <c r="M286" s="299">
        <f t="shared" ref="M286:M287" si="12">G286-I286</f>
        <v>0</v>
      </c>
    </row>
    <row r="287" spans="1:13">
      <c r="A287" s="281" t="s">
        <v>1362</v>
      </c>
      <c r="B287" s="270" t="s">
        <v>158</v>
      </c>
      <c r="C287" s="281" t="s">
        <v>502</v>
      </c>
      <c r="D287" s="282"/>
      <c r="E287" s="283" t="s">
        <v>3685</v>
      </c>
      <c r="F287" s="284"/>
      <c r="G287" s="283">
        <v>0</v>
      </c>
      <c r="H287" s="284"/>
      <c r="I287" s="283">
        <v>0</v>
      </c>
      <c r="J287" s="284"/>
      <c r="K287" s="283" t="s">
        <v>3685</v>
      </c>
      <c r="L287" s="294" t="e">
        <f>VLOOKUP(A287,#REF!,3,0)</f>
        <v>#REF!</v>
      </c>
      <c r="M287" s="299">
        <f t="shared" si="12"/>
        <v>0</v>
      </c>
    </row>
    <row r="288" spans="1:13">
      <c r="A288" s="285"/>
      <c r="B288" s="270" t="s">
        <v>158</v>
      </c>
      <c r="C288" s="285" t="s">
        <v>158</v>
      </c>
      <c r="D288" s="286"/>
      <c r="E288" s="286"/>
      <c r="F288" s="286"/>
      <c r="G288" s="286"/>
      <c r="H288" s="286"/>
      <c r="I288" s="286"/>
      <c r="J288" s="286"/>
      <c r="K288" s="286"/>
      <c r="L288" s="295"/>
    </row>
    <row r="289" spans="1:13">
      <c r="A289" s="277" t="s">
        <v>1367</v>
      </c>
      <c r="B289" s="270" t="s">
        <v>158</v>
      </c>
      <c r="C289" s="277" t="s">
        <v>1368</v>
      </c>
      <c r="D289" s="278"/>
      <c r="E289" s="279" t="s">
        <v>4188</v>
      </c>
      <c r="F289" s="280"/>
      <c r="G289" s="300">
        <v>12025.98</v>
      </c>
      <c r="H289" s="280"/>
      <c r="I289" s="300">
        <v>14973.24</v>
      </c>
      <c r="J289" s="280"/>
      <c r="K289" s="279" t="s">
        <v>4397</v>
      </c>
      <c r="L289" s="294" t="e">
        <f>VLOOKUP(A289,#REF!,3,0)</f>
        <v>#REF!</v>
      </c>
      <c r="M289" s="299">
        <f t="shared" ref="M289:M302" si="13">G289-I289</f>
        <v>-2947.26</v>
      </c>
    </row>
    <row r="290" spans="1:13">
      <c r="A290" s="277" t="s">
        <v>1373</v>
      </c>
      <c r="B290" s="270" t="s">
        <v>158</v>
      </c>
      <c r="C290" s="277" t="s">
        <v>1368</v>
      </c>
      <c r="D290" s="278"/>
      <c r="E290" s="279" t="s">
        <v>4188</v>
      </c>
      <c r="F290" s="280"/>
      <c r="G290" s="300">
        <v>12025.98</v>
      </c>
      <c r="H290" s="280"/>
      <c r="I290" s="300">
        <v>14973.24</v>
      </c>
      <c r="J290" s="280"/>
      <c r="K290" s="279" t="s">
        <v>4397</v>
      </c>
      <c r="L290" s="294" t="e">
        <f>VLOOKUP(A290,#REF!,3,0)</f>
        <v>#REF!</v>
      </c>
      <c r="M290" s="299">
        <f t="shared" si="13"/>
        <v>-2947.26</v>
      </c>
    </row>
    <row r="291" spans="1:13">
      <c r="A291" s="277" t="s">
        <v>1374</v>
      </c>
      <c r="B291" s="270" t="s">
        <v>158</v>
      </c>
      <c r="C291" s="277" t="s">
        <v>1368</v>
      </c>
      <c r="D291" s="278"/>
      <c r="E291" s="279" t="s">
        <v>4188</v>
      </c>
      <c r="F291" s="280"/>
      <c r="G291" s="300">
        <v>12025.98</v>
      </c>
      <c r="H291" s="280"/>
      <c r="I291" s="300">
        <v>14973.24</v>
      </c>
      <c r="J291" s="280"/>
      <c r="K291" s="279" t="s">
        <v>4397</v>
      </c>
      <c r="L291" s="294" t="e">
        <f>VLOOKUP(A291,#REF!,3,0)</f>
        <v>#REF!</v>
      </c>
      <c r="M291" s="299">
        <f t="shared" si="13"/>
        <v>-2947.26</v>
      </c>
    </row>
    <row r="292" spans="1:13">
      <c r="A292" s="277" t="s">
        <v>1375</v>
      </c>
      <c r="B292" s="270" t="s">
        <v>158</v>
      </c>
      <c r="C292" s="277" t="s">
        <v>1376</v>
      </c>
      <c r="D292" s="278"/>
      <c r="E292" s="279" t="s">
        <v>4189</v>
      </c>
      <c r="F292" s="280"/>
      <c r="G292" s="300">
        <v>10539.38</v>
      </c>
      <c r="H292" s="280"/>
      <c r="I292" s="300">
        <v>14580.32</v>
      </c>
      <c r="J292" s="280"/>
      <c r="K292" s="279" t="s">
        <v>4398</v>
      </c>
      <c r="L292" s="294" t="e">
        <f>VLOOKUP(A292,#REF!,3,0)</f>
        <v>#REF!</v>
      </c>
      <c r="M292" s="299">
        <f t="shared" si="13"/>
        <v>-4040.9400000000005</v>
      </c>
    </row>
    <row r="293" spans="1:13">
      <c r="A293" s="281" t="s">
        <v>1381</v>
      </c>
      <c r="B293" s="270" t="s">
        <v>158</v>
      </c>
      <c r="C293" s="281" t="s">
        <v>1382</v>
      </c>
      <c r="D293" s="282"/>
      <c r="E293" s="283" t="s">
        <v>4190</v>
      </c>
      <c r="F293" s="284"/>
      <c r="G293" s="283">
        <v>490</v>
      </c>
      <c r="H293" s="284"/>
      <c r="I293" s="283">
        <v>0</v>
      </c>
      <c r="J293" s="284"/>
      <c r="K293" s="283" t="s">
        <v>2443</v>
      </c>
      <c r="L293" s="294" t="e">
        <f>VLOOKUP(A293,#REF!,3,0)</f>
        <v>#REF!</v>
      </c>
      <c r="M293" s="299">
        <f t="shared" si="13"/>
        <v>490</v>
      </c>
    </row>
    <row r="294" spans="1:13">
      <c r="A294" s="281" t="s">
        <v>1386</v>
      </c>
      <c r="B294" s="270" t="s">
        <v>158</v>
      </c>
      <c r="C294" s="281" t="s">
        <v>1387</v>
      </c>
      <c r="D294" s="282"/>
      <c r="E294" s="283" t="s">
        <v>4191</v>
      </c>
      <c r="F294" s="284"/>
      <c r="G294" s="283">
        <v>254.81</v>
      </c>
      <c r="H294" s="284"/>
      <c r="I294" s="283">
        <v>314.13</v>
      </c>
      <c r="J294" s="284"/>
      <c r="K294" s="283" t="s">
        <v>4399</v>
      </c>
      <c r="L294" s="294" t="e">
        <f>VLOOKUP(A294,#REF!,3,0)</f>
        <v>#REF!</v>
      </c>
      <c r="M294" s="299">
        <f t="shared" si="13"/>
        <v>-59.319999999999993</v>
      </c>
    </row>
    <row r="295" spans="1:13">
      <c r="A295" s="281" t="s">
        <v>1391</v>
      </c>
      <c r="B295" s="270" t="s">
        <v>158</v>
      </c>
      <c r="C295" s="281" t="s">
        <v>1392</v>
      </c>
      <c r="D295" s="282"/>
      <c r="E295" s="283" t="s">
        <v>3932</v>
      </c>
      <c r="F295" s="284"/>
      <c r="G295" s="283">
        <v>0</v>
      </c>
      <c r="H295" s="284"/>
      <c r="I295" s="283">
        <v>0</v>
      </c>
      <c r="J295" s="284"/>
      <c r="K295" s="283" t="s">
        <v>3932</v>
      </c>
      <c r="L295" s="294" t="e">
        <f>VLOOKUP(A295,#REF!,3,0)</f>
        <v>#REF!</v>
      </c>
      <c r="M295" s="299">
        <f t="shared" si="13"/>
        <v>0</v>
      </c>
    </row>
    <row r="296" spans="1:13">
      <c r="A296" s="281" t="s">
        <v>1396</v>
      </c>
      <c r="B296" s="270" t="s">
        <v>158</v>
      </c>
      <c r="C296" s="281" t="s">
        <v>1397</v>
      </c>
      <c r="D296" s="282"/>
      <c r="E296" s="283" t="s">
        <v>4192</v>
      </c>
      <c r="F296" s="284"/>
      <c r="G296" s="301">
        <v>9404.07</v>
      </c>
      <c r="H296" s="284"/>
      <c r="I296" s="301">
        <v>1266.2</v>
      </c>
      <c r="J296" s="284"/>
      <c r="K296" s="283" t="s">
        <v>4400</v>
      </c>
      <c r="L296" s="294" t="e">
        <f>VLOOKUP(A296,#REF!,3,0)</f>
        <v>#REF!</v>
      </c>
      <c r="M296" s="299">
        <f t="shared" si="13"/>
        <v>8137.87</v>
      </c>
    </row>
    <row r="297" spans="1:13">
      <c r="A297" s="281" t="s">
        <v>1404</v>
      </c>
      <c r="B297" s="270" t="s">
        <v>158</v>
      </c>
      <c r="C297" s="281" t="s">
        <v>1405</v>
      </c>
      <c r="D297" s="282"/>
      <c r="E297" s="283" t="s">
        <v>3934</v>
      </c>
      <c r="F297" s="284"/>
      <c r="G297" s="283">
        <v>0</v>
      </c>
      <c r="H297" s="284"/>
      <c r="I297" s="283">
        <v>0</v>
      </c>
      <c r="J297" s="284"/>
      <c r="K297" s="283" t="s">
        <v>3934</v>
      </c>
      <c r="L297" s="294" t="e">
        <f>VLOOKUP(A297,#REF!,3,0)</f>
        <v>#REF!</v>
      </c>
      <c r="M297" s="299">
        <f t="shared" si="13"/>
        <v>0</v>
      </c>
    </row>
    <row r="298" spans="1:13">
      <c r="A298" s="281" t="s">
        <v>3935</v>
      </c>
      <c r="B298" s="270" t="s">
        <v>158</v>
      </c>
      <c r="C298" s="281" t="s">
        <v>3936</v>
      </c>
      <c r="D298" s="282"/>
      <c r="E298" s="283" t="s">
        <v>3937</v>
      </c>
      <c r="F298" s="284"/>
      <c r="G298" s="283">
        <v>0</v>
      </c>
      <c r="H298" s="284"/>
      <c r="I298" s="283">
        <v>0</v>
      </c>
      <c r="J298" s="284"/>
      <c r="K298" s="283" t="s">
        <v>3937</v>
      </c>
      <c r="L298" s="294" t="e">
        <f>VLOOKUP(A298,#REF!,3,0)</f>
        <v>#REF!</v>
      </c>
      <c r="M298" s="299">
        <f t="shared" si="13"/>
        <v>0</v>
      </c>
    </row>
    <row r="299" spans="1:13">
      <c r="A299" s="281" t="s">
        <v>3938</v>
      </c>
      <c r="B299" s="270" t="s">
        <v>158</v>
      </c>
      <c r="C299" s="281" t="s">
        <v>3939</v>
      </c>
      <c r="D299" s="282"/>
      <c r="E299" s="283" t="s">
        <v>3940</v>
      </c>
      <c r="F299" s="284"/>
      <c r="G299" s="283">
        <v>0</v>
      </c>
      <c r="H299" s="284"/>
      <c r="I299" s="283">
        <v>0</v>
      </c>
      <c r="J299" s="284"/>
      <c r="K299" s="283" t="s">
        <v>3940</v>
      </c>
      <c r="L299" s="294" t="e">
        <f>VLOOKUP(A299,#REF!,3,0)</f>
        <v>#REF!</v>
      </c>
      <c r="M299" s="299">
        <f t="shared" si="13"/>
        <v>0</v>
      </c>
    </row>
    <row r="300" spans="1:13">
      <c r="A300" s="281" t="s">
        <v>1407</v>
      </c>
      <c r="B300" s="270" t="s">
        <v>158</v>
      </c>
      <c r="C300" s="281" t="s">
        <v>1408</v>
      </c>
      <c r="D300" s="282"/>
      <c r="E300" s="283" t="s">
        <v>3941</v>
      </c>
      <c r="F300" s="284"/>
      <c r="G300" s="283">
        <v>0</v>
      </c>
      <c r="H300" s="284"/>
      <c r="I300" s="283">
        <v>0</v>
      </c>
      <c r="J300" s="284"/>
      <c r="K300" s="283" t="s">
        <v>3941</v>
      </c>
      <c r="L300" s="294" t="e">
        <f>VLOOKUP(A300,#REF!,3,0)</f>
        <v>#REF!</v>
      </c>
      <c r="M300" s="299">
        <f t="shared" si="13"/>
        <v>0</v>
      </c>
    </row>
    <row r="301" spans="1:13">
      <c r="A301" s="281" t="s">
        <v>1412</v>
      </c>
      <c r="B301" s="270" t="s">
        <v>158</v>
      </c>
      <c r="C301" s="281" t="s">
        <v>1413</v>
      </c>
      <c r="D301" s="282"/>
      <c r="E301" s="283" t="s">
        <v>4193</v>
      </c>
      <c r="F301" s="284"/>
      <c r="G301" s="283">
        <v>0</v>
      </c>
      <c r="H301" s="284"/>
      <c r="I301" s="301">
        <v>12999.99</v>
      </c>
      <c r="J301" s="284"/>
      <c r="K301" s="283" t="s">
        <v>4401</v>
      </c>
      <c r="L301" s="294" t="e">
        <f>VLOOKUP(A301,#REF!,3,0)</f>
        <v>#REF!</v>
      </c>
      <c r="M301" s="299">
        <f t="shared" si="13"/>
        <v>-12999.99</v>
      </c>
    </row>
    <row r="302" spans="1:13">
      <c r="A302" s="281" t="s">
        <v>1417</v>
      </c>
      <c r="B302" s="270" t="s">
        <v>158</v>
      </c>
      <c r="C302" s="281" t="s">
        <v>1418</v>
      </c>
      <c r="D302" s="282"/>
      <c r="E302" s="283" t="s">
        <v>4194</v>
      </c>
      <c r="F302" s="284"/>
      <c r="G302" s="283">
        <v>390.5</v>
      </c>
      <c r="H302" s="284"/>
      <c r="I302" s="283">
        <v>0</v>
      </c>
      <c r="J302" s="284"/>
      <c r="K302" s="283" t="s">
        <v>4402</v>
      </c>
      <c r="L302" s="294" t="e">
        <f>VLOOKUP(A302,#REF!,3,0)</f>
        <v>#REF!</v>
      </c>
      <c r="M302" s="299">
        <f t="shared" si="13"/>
        <v>390.5</v>
      </c>
    </row>
    <row r="303" spans="1:13">
      <c r="A303" s="285"/>
      <c r="B303" s="270" t="s">
        <v>158</v>
      </c>
      <c r="C303" s="285" t="s">
        <v>158</v>
      </c>
      <c r="D303" s="286"/>
      <c r="E303" s="286"/>
      <c r="F303" s="286"/>
      <c r="G303" s="286"/>
      <c r="H303" s="286"/>
      <c r="I303" s="286"/>
      <c r="J303" s="286"/>
      <c r="K303" s="286"/>
      <c r="L303" s="295"/>
    </row>
    <row r="304" spans="1:13">
      <c r="A304" s="277" t="s">
        <v>1422</v>
      </c>
      <c r="B304" s="270" t="s">
        <v>158</v>
      </c>
      <c r="C304" s="277" t="s">
        <v>1423</v>
      </c>
      <c r="D304" s="278"/>
      <c r="E304" s="279" t="s">
        <v>3944</v>
      </c>
      <c r="F304" s="280"/>
      <c r="G304" s="279">
        <v>0</v>
      </c>
      <c r="H304" s="280"/>
      <c r="I304" s="279">
        <v>0</v>
      </c>
      <c r="J304" s="280"/>
      <c r="K304" s="279" t="s">
        <v>3944</v>
      </c>
      <c r="L304" s="294" t="e">
        <f>VLOOKUP(A304,#REF!,3,0)</f>
        <v>#REF!</v>
      </c>
      <c r="M304" s="299">
        <f t="shared" ref="M304:M305" si="14">G304-I304</f>
        <v>0</v>
      </c>
    </row>
    <row r="305" spans="1:13">
      <c r="A305" s="281" t="s">
        <v>1426</v>
      </c>
      <c r="B305" s="270" t="s">
        <v>158</v>
      </c>
      <c r="C305" s="281" t="s">
        <v>1423</v>
      </c>
      <c r="D305" s="282"/>
      <c r="E305" s="283" t="s">
        <v>3944</v>
      </c>
      <c r="F305" s="284"/>
      <c r="G305" s="283">
        <v>0</v>
      </c>
      <c r="H305" s="284"/>
      <c r="I305" s="283">
        <v>0</v>
      </c>
      <c r="J305" s="284"/>
      <c r="K305" s="283" t="s">
        <v>3944</v>
      </c>
      <c r="L305" s="294" t="e">
        <f>VLOOKUP(A305,#REF!,3,0)</f>
        <v>#REF!</v>
      </c>
      <c r="M305" s="299">
        <f t="shared" si="14"/>
        <v>0</v>
      </c>
    </row>
    <row r="306" spans="1:13">
      <c r="A306" s="285"/>
      <c r="B306" s="270" t="s">
        <v>158</v>
      </c>
      <c r="C306" s="285" t="s">
        <v>158</v>
      </c>
      <c r="D306" s="286"/>
      <c r="E306" s="286"/>
      <c r="F306" s="286"/>
      <c r="G306" s="286"/>
      <c r="H306" s="286"/>
      <c r="I306" s="286"/>
      <c r="J306" s="286"/>
      <c r="K306" s="286"/>
      <c r="L306" s="295"/>
    </row>
    <row r="307" spans="1:13">
      <c r="A307" s="277" t="s">
        <v>1427</v>
      </c>
      <c r="B307" s="270" t="s">
        <v>158</v>
      </c>
      <c r="C307" s="277" t="s">
        <v>1428</v>
      </c>
      <c r="D307" s="278"/>
      <c r="E307" s="279" t="s">
        <v>3459</v>
      </c>
      <c r="F307" s="280"/>
      <c r="G307" s="279">
        <v>0</v>
      </c>
      <c r="H307" s="280"/>
      <c r="I307" s="279">
        <v>392.92</v>
      </c>
      <c r="J307" s="280"/>
      <c r="K307" s="279" t="s">
        <v>4403</v>
      </c>
      <c r="L307" s="294" t="e">
        <f>VLOOKUP(A307,#REF!,3,0)</f>
        <v>#REF!</v>
      </c>
      <c r="M307" s="299">
        <f t="shared" ref="M307:M308" si="15">G307-I307</f>
        <v>-392.92</v>
      </c>
    </row>
    <row r="308" spans="1:13">
      <c r="A308" s="281" t="s">
        <v>1430</v>
      </c>
      <c r="B308" s="270" t="s">
        <v>158</v>
      </c>
      <c r="C308" s="281" t="s">
        <v>1431</v>
      </c>
      <c r="D308" s="282"/>
      <c r="E308" s="283" t="s">
        <v>3459</v>
      </c>
      <c r="F308" s="284"/>
      <c r="G308" s="283">
        <v>0</v>
      </c>
      <c r="H308" s="284"/>
      <c r="I308" s="283">
        <v>392.92</v>
      </c>
      <c r="J308" s="284"/>
      <c r="K308" s="283" t="s">
        <v>4403</v>
      </c>
      <c r="L308" s="294" t="e">
        <f>VLOOKUP(A308,#REF!,3,0)</f>
        <v>#REF!</v>
      </c>
      <c r="M308" s="299">
        <f t="shared" si="15"/>
        <v>-392.92</v>
      </c>
    </row>
    <row r="309" spans="1:13">
      <c r="A309" s="285"/>
      <c r="B309" s="270" t="s">
        <v>158</v>
      </c>
      <c r="C309" s="285" t="s">
        <v>158</v>
      </c>
      <c r="D309" s="286"/>
      <c r="E309" s="286"/>
      <c r="F309" s="286"/>
      <c r="G309" s="286"/>
      <c r="H309" s="286"/>
      <c r="I309" s="286"/>
      <c r="J309" s="286"/>
      <c r="K309" s="286"/>
      <c r="L309" s="295"/>
    </row>
    <row r="310" spans="1:13">
      <c r="A310" s="277" t="s">
        <v>1435</v>
      </c>
      <c r="B310" s="270" t="s">
        <v>158</v>
      </c>
      <c r="C310" s="277" t="s">
        <v>1436</v>
      </c>
      <c r="D310" s="278"/>
      <c r="E310" s="279" t="s">
        <v>4195</v>
      </c>
      <c r="F310" s="280"/>
      <c r="G310" s="300">
        <v>1486.6</v>
      </c>
      <c r="H310" s="280"/>
      <c r="I310" s="279">
        <v>0</v>
      </c>
      <c r="J310" s="280"/>
      <c r="K310" s="279" t="s">
        <v>4404</v>
      </c>
      <c r="L310" s="294" t="e">
        <f>VLOOKUP(A310,#REF!,3,0)</f>
        <v>#REF!</v>
      </c>
      <c r="M310" s="299">
        <f t="shared" ref="M310:M311" si="16">G310-I310</f>
        <v>1486.6</v>
      </c>
    </row>
    <row r="311" spans="1:13">
      <c r="A311" s="281" t="s">
        <v>1440</v>
      </c>
      <c r="B311" s="270" t="s">
        <v>158</v>
      </c>
      <c r="C311" s="281" t="s">
        <v>1441</v>
      </c>
      <c r="D311" s="282"/>
      <c r="E311" s="283" t="s">
        <v>4195</v>
      </c>
      <c r="F311" s="284"/>
      <c r="G311" s="301">
        <v>1486.6</v>
      </c>
      <c r="H311" s="284"/>
      <c r="I311" s="283">
        <v>0</v>
      </c>
      <c r="J311" s="284"/>
      <c r="K311" s="283" t="s">
        <v>4404</v>
      </c>
      <c r="L311" s="294" t="e">
        <f>VLOOKUP(A311,#REF!,3,0)</f>
        <v>#REF!</v>
      </c>
      <c r="M311" s="299">
        <f t="shared" si="16"/>
        <v>1486.6</v>
      </c>
    </row>
    <row r="312" spans="1:13">
      <c r="A312" s="285"/>
      <c r="B312" s="270" t="s">
        <v>158</v>
      </c>
      <c r="C312" s="285" t="s">
        <v>158</v>
      </c>
      <c r="D312" s="286"/>
      <c r="E312" s="286"/>
      <c r="F312" s="286"/>
      <c r="G312" s="286"/>
      <c r="H312" s="286"/>
      <c r="I312" s="286"/>
      <c r="J312" s="286"/>
      <c r="K312" s="286"/>
      <c r="L312" s="295"/>
    </row>
    <row r="313" spans="1:13">
      <c r="A313" s="277" t="s">
        <v>1442</v>
      </c>
      <c r="B313" s="270" t="s">
        <v>158</v>
      </c>
      <c r="C313" s="277" t="s">
        <v>1443</v>
      </c>
      <c r="D313" s="278"/>
      <c r="E313" s="279" t="s">
        <v>4196</v>
      </c>
      <c r="F313" s="280"/>
      <c r="G313" s="300">
        <v>3952.73</v>
      </c>
      <c r="H313" s="280"/>
      <c r="I313" s="300">
        <v>2000</v>
      </c>
      <c r="J313" s="280"/>
      <c r="K313" s="279" t="s">
        <v>4405</v>
      </c>
      <c r="L313" s="294" t="e">
        <f>VLOOKUP(A313,#REF!,3,0)</f>
        <v>#REF!</v>
      </c>
      <c r="M313" s="299">
        <f t="shared" ref="M313:M318" si="17">G313-I313</f>
        <v>1952.73</v>
      </c>
    </row>
    <row r="314" spans="1:13">
      <c r="A314" s="277" t="s">
        <v>1447</v>
      </c>
      <c r="B314" s="270" t="s">
        <v>158</v>
      </c>
      <c r="C314" s="277" t="s">
        <v>1443</v>
      </c>
      <c r="D314" s="278"/>
      <c r="E314" s="279" t="s">
        <v>4196</v>
      </c>
      <c r="F314" s="280"/>
      <c r="G314" s="300">
        <v>3952.73</v>
      </c>
      <c r="H314" s="280"/>
      <c r="I314" s="300">
        <v>2000</v>
      </c>
      <c r="J314" s="280"/>
      <c r="K314" s="279" t="s">
        <v>4405</v>
      </c>
      <c r="L314" s="294" t="e">
        <f>VLOOKUP(A314,#REF!,3,0)</f>
        <v>#REF!</v>
      </c>
      <c r="M314" s="299">
        <f t="shared" si="17"/>
        <v>1952.73</v>
      </c>
    </row>
    <row r="315" spans="1:13">
      <c r="A315" s="277" t="s">
        <v>1448</v>
      </c>
      <c r="B315" s="270" t="s">
        <v>158</v>
      </c>
      <c r="C315" s="277" t="s">
        <v>1443</v>
      </c>
      <c r="D315" s="278"/>
      <c r="E315" s="279" t="s">
        <v>4196</v>
      </c>
      <c r="F315" s="280"/>
      <c r="G315" s="300">
        <v>3952.73</v>
      </c>
      <c r="H315" s="280"/>
      <c r="I315" s="300">
        <v>2000</v>
      </c>
      <c r="J315" s="280"/>
      <c r="K315" s="279" t="s">
        <v>4405</v>
      </c>
      <c r="L315" s="294" t="e">
        <f>VLOOKUP(A315,#REF!,3,0)</f>
        <v>#REF!</v>
      </c>
      <c r="M315" s="299">
        <f t="shared" si="17"/>
        <v>1952.73</v>
      </c>
    </row>
    <row r="316" spans="1:13">
      <c r="A316" s="277" t="s">
        <v>1449</v>
      </c>
      <c r="B316" s="270" t="s">
        <v>158</v>
      </c>
      <c r="C316" s="277" t="s">
        <v>1450</v>
      </c>
      <c r="D316" s="278"/>
      <c r="E316" s="279" t="s">
        <v>3947</v>
      </c>
      <c r="F316" s="280"/>
      <c r="G316" s="279">
        <v>0</v>
      </c>
      <c r="H316" s="280"/>
      <c r="I316" s="300">
        <v>2000</v>
      </c>
      <c r="J316" s="280"/>
      <c r="K316" s="279" t="s">
        <v>4406</v>
      </c>
      <c r="L316" s="294" t="e">
        <f>VLOOKUP(A316,#REF!,3,0)</f>
        <v>#REF!</v>
      </c>
      <c r="M316" s="299">
        <f t="shared" si="17"/>
        <v>-2000</v>
      </c>
    </row>
    <row r="317" spans="1:13">
      <c r="A317" s="281" t="s">
        <v>1452</v>
      </c>
      <c r="B317" s="270" t="s">
        <v>158</v>
      </c>
      <c r="C317" s="281" t="s">
        <v>1453</v>
      </c>
      <c r="D317" s="282"/>
      <c r="E317" s="283" t="s">
        <v>3948</v>
      </c>
      <c r="F317" s="284"/>
      <c r="G317" s="283">
        <v>0</v>
      </c>
      <c r="H317" s="284"/>
      <c r="I317" s="283">
        <v>0</v>
      </c>
      <c r="J317" s="284"/>
      <c r="K317" s="283" t="s">
        <v>3948</v>
      </c>
      <c r="L317" s="294" t="e">
        <f>VLOOKUP(A317,#REF!,3,0)</f>
        <v>#REF!</v>
      </c>
      <c r="M317" s="299">
        <f t="shared" si="17"/>
        <v>0</v>
      </c>
    </row>
    <row r="318" spans="1:13">
      <c r="A318" s="281" t="s">
        <v>2804</v>
      </c>
      <c r="B318" s="270" t="s">
        <v>158</v>
      </c>
      <c r="C318" s="281" t="s">
        <v>2805</v>
      </c>
      <c r="D318" s="282"/>
      <c r="E318" s="283" t="s">
        <v>3462</v>
      </c>
      <c r="F318" s="284"/>
      <c r="G318" s="283">
        <v>0</v>
      </c>
      <c r="H318" s="284"/>
      <c r="I318" s="301">
        <v>2000</v>
      </c>
      <c r="J318" s="284"/>
      <c r="K318" s="283" t="s">
        <v>1094</v>
      </c>
      <c r="L318" s="294" t="e">
        <f>VLOOKUP(A318,#REF!,3,0)</f>
        <v>#REF!</v>
      </c>
      <c r="M318" s="299">
        <f t="shared" si="17"/>
        <v>-2000</v>
      </c>
    </row>
    <row r="319" spans="1:13">
      <c r="A319" s="285"/>
      <c r="B319" s="270" t="s">
        <v>158</v>
      </c>
      <c r="C319" s="285" t="s">
        <v>158</v>
      </c>
      <c r="D319" s="286"/>
      <c r="E319" s="286"/>
      <c r="F319" s="286"/>
      <c r="G319" s="286"/>
      <c r="H319" s="286"/>
      <c r="I319" s="286"/>
      <c r="J319" s="286"/>
      <c r="K319" s="286"/>
      <c r="L319" s="295"/>
    </row>
    <row r="320" spans="1:13">
      <c r="A320" s="277" t="s">
        <v>1903</v>
      </c>
      <c r="B320" s="270" t="s">
        <v>158</v>
      </c>
      <c r="C320" s="277" t="s">
        <v>1904</v>
      </c>
      <c r="D320" s="278"/>
      <c r="E320" s="279" t="s">
        <v>290</v>
      </c>
      <c r="F320" s="280"/>
      <c r="G320" s="279">
        <v>241.94</v>
      </c>
      <c r="H320" s="280"/>
      <c r="I320" s="279">
        <v>0</v>
      </c>
      <c r="J320" s="280"/>
      <c r="K320" s="279" t="s">
        <v>4407</v>
      </c>
      <c r="L320" s="294" t="e">
        <f>VLOOKUP(A320,#REF!,3,0)</f>
        <v>#REF!</v>
      </c>
      <c r="M320" s="299">
        <f t="shared" ref="M320:M321" si="18">G320-I320</f>
        <v>241.94</v>
      </c>
    </row>
    <row r="321" spans="1:13">
      <c r="A321" s="281" t="s">
        <v>1907</v>
      </c>
      <c r="B321" s="270" t="s">
        <v>158</v>
      </c>
      <c r="C321" s="281" t="s">
        <v>1908</v>
      </c>
      <c r="D321" s="282"/>
      <c r="E321" s="283" t="s">
        <v>290</v>
      </c>
      <c r="F321" s="284"/>
      <c r="G321" s="283">
        <v>241.94</v>
      </c>
      <c r="H321" s="284"/>
      <c r="I321" s="283">
        <v>0</v>
      </c>
      <c r="J321" s="284"/>
      <c r="K321" s="283" t="s">
        <v>4407</v>
      </c>
      <c r="L321" s="294" t="s">
        <v>136</v>
      </c>
      <c r="M321" s="299">
        <f t="shared" si="18"/>
        <v>241.94</v>
      </c>
    </row>
    <row r="322" spans="1:13">
      <c r="A322" s="285"/>
      <c r="B322" s="270" t="s">
        <v>158</v>
      </c>
      <c r="C322" s="285" t="s">
        <v>158</v>
      </c>
      <c r="D322" s="286"/>
      <c r="E322" s="286"/>
      <c r="F322" s="286"/>
      <c r="G322" s="286"/>
      <c r="H322" s="286"/>
      <c r="I322" s="286"/>
      <c r="J322" s="286"/>
      <c r="K322" s="286"/>
      <c r="L322" s="295"/>
    </row>
    <row r="323" spans="1:13">
      <c r="A323" s="277" t="s">
        <v>1454</v>
      </c>
      <c r="B323" s="270" t="s">
        <v>158</v>
      </c>
      <c r="C323" s="277" t="s">
        <v>1455</v>
      </c>
      <c r="D323" s="278"/>
      <c r="E323" s="279" t="s">
        <v>4197</v>
      </c>
      <c r="F323" s="280"/>
      <c r="G323" s="300">
        <v>3710.79</v>
      </c>
      <c r="H323" s="280"/>
      <c r="I323" s="279">
        <v>0</v>
      </c>
      <c r="J323" s="280"/>
      <c r="K323" s="279" t="s">
        <v>4408</v>
      </c>
      <c r="L323" s="294" t="e">
        <f>VLOOKUP(A323,#REF!,3,0)</f>
        <v>#REF!</v>
      </c>
      <c r="M323" s="299">
        <f t="shared" ref="M323:M325" si="19">G323-I323</f>
        <v>3710.79</v>
      </c>
    </row>
    <row r="324" spans="1:13">
      <c r="A324" s="281" t="s">
        <v>4409</v>
      </c>
      <c r="B324" s="270" t="s">
        <v>158</v>
      </c>
      <c r="C324" s="281" t="s">
        <v>4410</v>
      </c>
      <c r="D324" s="282"/>
      <c r="E324" s="283" t="s">
        <v>290</v>
      </c>
      <c r="F324" s="284"/>
      <c r="G324" s="301">
        <v>3710.79</v>
      </c>
      <c r="H324" s="284"/>
      <c r="I324" s="283">
        <v>0</v>
      </c>
      <c r="J324" s="284"/>
      <c r="K324" s="283" t="s">
        <v>4411</v>
      </c>
      <c r="L324" s="294" t="s">
        <v>136</v>
      </c>
      <c r="M324" s="299">
        <f t="shared" si="19"/>
        <v>3710.79</v>
      </c>
    </row>
    <row r="325" spans="1:13">
      <c r="A325" s="281" t="s">
        <v>1459</v>
      </c>
      <c r="B325" s="270" t="s">
        <v>158</v>
      </c>
      <c r="C325" s="281" t="s">
        <v>1460</v>
      </c>
      <c r="D325" s="282"/>
      <c r="E325" s="283" t="s">
        <v>4197</v>
      </c>
      <c r="F325" s="284"/>
      <c r="G325" s="283">
        <v>0</v>
      </c>
      <c r="H325" s="284"/>
      <c r="I325" s="283">
        <v>0</v>
      </c>
      <c r="J325" s="284"/>
      <c r="K325" s="283" t="s">
        <v>4197</v>
      </c>
      <c r="L325" s="294" t="e">
        <f>VLOOKUP(A325,#REF!,3,0)</f>
        <v>#REF!</v>
      </c>
      <c r="M325" s="299">
        <f t="shared" si="19"/>
        <v>0</v>
      </c>
    </row>
    <row r="326" spans="1:13">
      <c r="A326" s="285"/>
      <c r="B326" s="270" t="s">
        <v>158</v>
      </c>
      <c r="C326" s="285" t="s">
        <v>158</v>
      </c>
      <c r="D326" s="286"/>
      <c r="E326" s="286"/>
      <c r="F326" s="286"/>
      <c r="G326" s="286"/>
      <c r="H326" s="286"/>
      <c r="I326" s="286"/>
      <c r="J326" s="286"/>
      <c r="K326" s="286"/>
      <c r="L326" s="295"/>
    </row>
    <row r="327" spans="1:13">
      <c r="A327" s="277" t="s">
        <v>1468</v>
      </c>
      <c r="B327" s="270" t="s">
        <v>158</v>
      </c>
      <c r="C327" s="277" t="s">
        <v>1469</v>
      </c>
      <c r="D327" s="278"/>
      <c r="E327" s="279" t="s">
        <v>3701</v>
      </c>
      <c r="F327" s="280"/>
      <c r="G327" s="300">
        <v>3129.65</v>
      </c>
      <c r="H327" s="280"/>
      <c r="I327" s="279">
        <v>0</v>
      </c>
      <c r="J327" s="280"/>
      <c r="K327" s="279" t="s">
        <v>4412</v>
      </c>
      <c r="L327" s="294" t="e">
        <f>VLOOKUP(A327,#REF!,3,0)</f>
        <v>#REF!</v>
      </c>
      <c r="M327" s="299">
        <f t="shared" ref="M327:M333" si="20">G327-I327</f>
        <v>3129.65</v>
      </c>
    </row>
    <row r="328" spans="1:13">
      <c r="A328" s="277" t="s">
        <v>1473</v>
      </c>
      <c r="B328" s="270" t="s">
        <v>158</v>
      </c>
      <c r="C328" s="277" t="s">
        <v>1469</v>
      </c>
      <c r="D328" s="278"/>
      <c r="E328" s="279" t="s">
        <v>3701</v>
      </c>
      <c r="F328" s="280"/>
      <c r="G328" s="300">
        <v>3129.65</v>
      </c>
      <c r="H328" s="280"/>
      <c r="I328" s="279">
        <v>0</v>
      </c>
      <c r="J328" s="280"/>
      <c r="K328" s="279" t="s">
        <v>4412</v>
      </c>
      <c r="L328" s="294" t="e">
        <f>VLOOKUP(A328,#REF!,3,0)</f>
        <v>#REF!</v>
      </c>
      <c r="M328" s="299">
        <f t="shared" si="20"/>
        <v>3129.65</v>
      </c>
    </row>
    <row r="329" spans="1:13">
      <c r="A329" s="277" t="s">
        <v>1474</v>
      </c>
      <c r="B329" s="270" t="s">
        <v>158</v>
      </c>
      <c r="C329" s="277" t="s">
        <v>1469</v>
      </c>
      <c r="D329" s="278"/>
      <c r="E329" s="279" t="s">
        <v>3701</v>
      </c>
      <c r="F329" s="280"/>
      <c r="G329" s="300">
        <v>3129.65</v>
      </c>
      <c r="H329" s="280"/>
      <c r="I329" s="279">
        <v>0</v>
      </c>
      <c r="J329" s="280"/>
      <c r="K329" s="279" t="s">
        <v>4412</v>
      </c>
      <c r="L329" s="294" t="e">
        <f>VLOOKUP(A329,#REF!,3,0)</f>
        <v>#REF!</v>
      </c>
      <c r="M329" s="299">
        <f t="shared" si="20"/>
        <v>3129.65</v>
      </c>
    </row>
    <row r="330" spans="1:13">
      <c r="A330" s="277" t="s">
        <v>1480</v>
      </c>
      <c r="B330" s="270" t="s">
        <v>158</v>
      </c>
      <c r="C330" s="277" t="s">
        <v>1481</v>
      </c>
      <c r="D330" s="278"/>
      <c r="E330" s="279" t="s">
        <v>3701</v>
      </c>
      <c r="F330" s="280"/>
      <c r="G330" s="300">
        <v>3129.65</v>
      </c>
      <c r="H330" s="280"/>
      <c r="I330" s="279">
        <v>0</v>
      </c>
      <c r="J330" s="280"/>
      <c r="K330" s="279" t="s">
        <v>4412</v>
      </c>
      <c r="L330" s="294" t="e">
        <f>VLOOKUP(A330,#REF!,3,0)</f>
        <v>#REF!</v>
      </c>
      <c r="M330" s="299">
        <f t="shared" si="20"/>
        <v>3129.65</v>
      </c>
    </row>
    <row r="331" spans="1:13">
      <c r="A331" s="281" t="s">
        <v>3465</v>
      </c>
      <c r="B331" s="270" t="s">
        <v>158</v>
      </c>
      <c r="C331" s="281" t="s">
        <v>1605</v>
      </c>
      <c r="D331" s="282"/>
      <c r="E331" s="283" t="s">
        <v>3466</v>
      </c>
      <c r="F331" s="284"/>
      <c r="G331" s="283">
        <v>0</v>
      </c>
      <c r="H331" s="284"/>
      <c r="I331" s="283">
        <v>0</v>
      </c>
      <c r="J331" s="284"/>
      <c r="K331" s="283" t="s">
        <v>3466</v>
      </c>
      <c r="L331" s="294" t="e">
        <f>VLOOKUP(A331,#REF!,3,0)</f>
        <v>#REF!</v>
      </c>
      <c r="M331" s="299">
        <f t="shared" si="20"/>
        <v>0</v>
      </c>
    </row>
    <row r="332" spans="1:13">
      <c r="A332" s="281" t="s">
        <v>1485</v>
      </c>
      <c r="B332" s="270" t="s">
        <v>158</v>
      </c>
      <c r="C332" s="281" t="s">
        <v>1486</v>
      </c>
      <c r="D332" s="282"/>
      <c r="E332" s="283" t="s">
        <v>290</v>
      </c>
      <c r="F332" s="284"/>
      <c r="G332" s="301">
        <v>3129.65</v>
      </c>
      <c r="H332" s="284"/>
      <c r="I332" s="283">
        <v>0</v>
      </c>
      <c r="J332" s="284"/>
      <c r="K332" s="283" t="s">
        <v>3485</v>
      </c>
      <c r="L332" s="294" t="e">
        <f>VLOOKUP(A332,#REF!,3,0)</f>
        <v>#REF!</v>
      </c>
      <c r="M332" s="299">
        <f t="shared" si="20"/>
        <v>3129.65</v>
      </c>
    </row>
    <row r="333" spans="1:13">
      <c r="A333" s="281" t="s">
        <v>1490</v>
      </c>
      <c r="B333" s="270" t="s">
        <v>158</v>
      </c>
      <c r="C333" s="281" t="s">
        <v>1491</v>
      </c>
      <c r="D333" s="282"/>
      <c r="E333" s="283" t="s">
        <v>3702</v>
      </c>
      <c r="F333" s="284"/>
      <c r="G333" s="283">
        <v>0</v>
      </c>
      <c r="H333" s="284"/>
      <c r="I333" s="283">
        <v>0</v>
      </c>
      <c r="J333" s="284"/>
      <c r="K333" s="283" t="s">
        <v>3702</v>
      </c>
      <c r="L333" s="294" t="e">
        <f>VLOOKUP(A333,#REF!,3,0)</f>
        <v>#REF!</v>
      </c>
      <c r="M333" s="299">
        <f t="shared" si="20"/>
        <v>0</v>
      </c>
    </row>
    <row r="334" spans="1:13">
      <c r="A334" s="285"/>
      <c r="B334" s="270" t="s">
        <v>158</v>
      </c>
      <c r="C334" s="285" t="s">
        <v>158</v>
      </c>
      <c r="D334" s="286"/>
      <c r="E334" s="286"/>
      <c r="F334" s="286"/>
      <c r="G334" s="286"/>
      <c r="H334" s="286"/>
      <c r="I334" s="286"/>
      <c r="J334" s="286"/>
      <c r="K334" s="286"/>
      <c r="L334" s="295"/>
    </row>
    <row r="335" spans="1:13">
      <c r="A335" s="277" t="s">
        <v>1519</v>
      </c>
      <c r="B335" s="270" t="s">
        <v>158</v>
      </c>
      <c r="C335" s="277" t="s">
        <v>1520</v>
      </c>
      <c r="D335" s="278"/>
      <c r="E335" s="279" t="s">
        <v>4198</v>
      </c>
      <c r="F335" s="280"/>
      <c r="G335" s="279">
        <v>0</v>
      </c>
      <c r="H335" s="280"/>
      <c r="I335" s="279">
        <v>29.79</v>
      </c>
      <c r="J335" s="280"/>
      <c r="K335" s="279" t="s">
        <v>4413</v>
      </c>
      <c r="L335" s="294" t="e">
        <f>VLOOKUP(A335,#REF!,3,0)</f>
        <v>#REF!</v>
      </c>
      <c r="M335" s="299">
        <f t="shared" ref="M335:M340" si="21">G335-I335</f>
        <v>-29.79</v>
      </c>
    </row>
    <row r="336" spans="1:13">
      <c r="A336" s="277" t="s">
        <v>1524</v>
      </c>
      <c r="B336" s="270" t="s">
        <v>158</v>
      </c>
      <c r="C336" s="277" t="s">
        <v>1525</v>
      </c>
      <c r="D336" s="278"/>
      <c r="E336" s="279" t="s">
        <v>4198</v>
      </c>
      <c r="F336" s="280"/>
      <c r="G336" s="279">
        <v>0</v>
      </c>
      <c r="H336" s="280"/>
      <c r="I336" s="279">
        <v>29.79</v>
      </c>
      <c r="J336" s="280"/>
      <c r="K336" s="279" t="s">
        <v>4413</v>
      </c>
      <c r="L336" s="294" t="e">
        <f>VLOOKUP(A336,#REF!,3,0)</f>
        <v>#REF!</v>
      </c>
      <c r="M336" s="299">
        <f t="shared" si="21"/>
        <v>-29.79</v>
      </c>
    </row>
    <row r="337" spans="1:13">
      <c r="A337" s="277" t="s">
        <v>1526</v>
      </c>
      <c r="B337" s="270" t="s">
        <v>158</v>
      </c>
      <c r="C337" s="277" t="s">
        <v>1525</v>
      </c>
      <c r="D337" s="278"/>
      <c r="E337" s="279" t="s">
        <v>4198</v>
      </c>
      <c r="F337" s="280"/>
      <c r="G337" s="279">
        <v>0</v>
      </c>
      <c r="H337" s="280"/>
      <c r="I337" s="279">
        <v>29.79</v>
      </c>
      <c r="J337" s="280"/>
      <c r="K337" s="279" t="s">
        <v>4413</v>
      </c>
      <c r="L337" s="294" t="e">
        <f>VLOOKUP(A337,#REF!,3,0)</f>
        <v>#REF!</v>
      </c>
      <c r="M337" s="299">
        <f t="shared" si="21"/>
        <v>-29.79</v>
      </c>
    </row>
    <row r="338" spans="1:13">
      <c r="A338" s="277" t="s">
        <v>1527</v>
      </c>
      <c r="B338" s="270" t="s">
        <v>158</v>
      </c>
      <c r="C338" s="277" t="s">
        <v>1528</v>
      </c>
      <c r="D338" s="278"/>
      <c r="E338" s="279" t="s">
        <v>4198</v>
      </c>
      <c r="F338" s="280"/>
      <c r="G338" s="279">
        <v>0</v>
      </c>
      <c r="H338" s="280"/>
      <c r="I338" s="279">
        <v>29.79</v>
      </c>
      <c r="J338" s="280"/>
      <c r="K338" s="279" t="s">
        <v>4413</v>
      </c>
      <c r="L338" s="294" t="e">
        <f>VLOOKUP(A338,#REF!,3,0)</f>
        <v>#REF!</v>
      </c>
      <c r="M338" s="299">
        <f t="shared" si="21"/>
        <v>-29.79</v>
      </c>
    </row>
    <row r="339" spans="1:13">
      <c r="A339" s="281" t="s">
        <v>1532</v>
      </c>
      <c r="B339" s="270" t="s">
        <v>158</v>
      </c>
      <c r="C339" s="281" t="s">
        <v>1533</v>
      </c>
      <c r="D339" s="282"/>
      <c r="E339" s="283" t="s">
        <v>4199</v>
      </c>
      <c r="F339" s="284"/>
      <c r="G339" s="283">
        <v>0</v>
      </c>
      <c r="H339" s="284"/>
      <c r="I339" s="283">
        <v>29.79</v>
      </c>
      <c r="J339" s="284"/>
      <c r="K339" s="283" t="s">
        <v>4414</v>
      </c>
      <c r="L339" s="294" t="e">
        <f>VLOOKUP(A339,#REF!,3,0)</f>
        <v>#REF!</v>
      </c>
      <c r="M339" s="299">
        <f t="shared" si="21"/>
        <v>-29.79</v>
      </c>
    </row>
    <row r="340" spans="1:13">
      <c r="A340" s="281" t="s">
        <v>1535</v>
      </c>
      <c r="B340" s="270" t="s">
        <v>158</v>
      </c>
      <c r="C340" s="281" t="s">
        <v>1536</v>
      </c>
      <c r="D340" s="282"/>
      <c r="E340" s="283" t="s">
        <v>3470</v>
      </c>
      <c r="F340" s="284"/>
      <c r="G340" s="283">
        <v>0</v>
      </c>
      <c r="H340" s="284"/>
      <c r="I340" s="283">
        <v>0</v>
      </c>
      <c r="J340" s="284"/>
      <c r="K340" s="283" t="s">
        <v>3470</v>
      </c>
      <c r="L340" s="294" t="s">
        <v>156</v>
      </c>
      <c r="M340" s="299">
        <f t="shared" si="21"/>
        <v>0</v>
      </c>
    </row>
    <row r="341" spans="1:13">
      <c r="A341" s="285"/>
      <c r="B341" s="270" t="s">
        <v>158</v>
      </c>
      <c r="C341" s="285" t="s">
        <v>158</v>
      </c>
      <c r="D341" s="286"/>
      <c r="E341" s="286"/>
      <c r="F341" s="286"/>
      <c r="G341" s="286"/>
      <c r="H341" s="286"/>
      <c r="I341" s="286"/>
      <c r="J341" s="286"/>
      <c r="K341" s="286"/>
      <c r="L341" s="295"/>
    </row>
    <row r="342" spans="1:13">
      <c r="A342" s="277" t="s">
        <v>1542</v>
      </c>
      <c r="B342" s="270" t="s">
        <v>158</v>
      </c>
      <c r="C342" s="277" t="s">
        <v>1543</v>
      </c>
      <c r="D342" s="278"/>
      <c r="E342" s="279" t="s">
        <v>4200</v>
      </c>
      <c r="F342" s="280"/>
      <c r="G342" s="300">
        <v>8734.26</v>
      </c>
      <c r="H342" s="280"/>
      <c r="I342" s="279">
        <v>0</v>
      </c>
      <c r="J342" s="280"/>
      <c r="K342" s="279" t="s">
        <v>4415</v>
      </c>
      <c r="L342" s="294" t="e">
        <f>VLOOKUP(A342,#REF!,3,0)</f>
        <v>#REF!</v>
      </c>
      <c r="M342" s="299">
        <f t="shared" ref="M342:M347" si="22">G342-I342</f>
        <v>8734.26</v>
      </c>
    </row>
    <row r="343" spans="1:13">
      <c r="A343" s="277" t="s">
        <v>1547</v>
      </c>
      <c r="B343" s="270" t="s">
        <v>158</v>
      </c>
      <c r="C343" s="277" t="s">
        <v>1543</v>
      </c>
      <c r="D343" s="278"/>
      <c r="E343" s="279" t="s">
        <v>4200</v>
      </c>
      <c r="F343" s="280"/>
      <c r="G343" s="300">
        <v>8734.26</v>
      </c>
      <c r="H343" s="280"/>
      <c r="I343" s="279">
        <v>0</v>
      </c>
      <c r="J343" s="280"/>
      <c r="K343" s="279" t="s">
        <v>4415</v>
      </c>
      <c r="L343" s="294" t="e">
        <f>VLOOKUP(A343,#REF!,3,0)</f>
        <v>#REF!</v>
      </c>
      <c r="M343" s="299">
        <f t="shared" si="22"/>
        <v>8734.26</v>
      </c>
    </row>
    <row r="344" spans="1:13">
      <c r="A344" s="277" t="s">
        <v>1548</v>
      </c>
      <c r="B344" s="270" t="s">
        <v>158</v>
      </c>
      <c r="C344" s="277" t="s">
        <v>1543</v>
      </c>
      <c r="D344" s="278"/>
      <c r="E344" s="279" t="s">
        <v>4200</v>
      </c>
      <c r="F344" s="280"/>
      <c r="G344" s="300">
        <v>8734.26</v>
      </c>
      <c r="H344" s="280"/>
      <c r="I344" s="279">
        <v>0</v>
      </c>
      <c r="J344" s="280"/>
      <c r="K344" s="279" t="s">
        <v>4415</v>
      </c>
      <c r="L344" s="294" t="e">
        <f>VLOOKUP(A344,#REF!,3,0)</f>
        <v>#REF!</v>
      </c>
      <c r="M344" s="299">
        <f t="shared" si="22"/>
        <v>8734.26</v>
      </c>
    </row>
    <row r="345" spans="1:13">
      <c r="A345" s="277" t="s">
        <v>1549</v>
      </c>
      <c r="B345" s="270" t="s">
        <v>158</v>
      </c>
      <c r="C345" s="277" t="s">
        <v>1550</v>
      </c>
      <c r="D345" s="278"/>
      <c r="E345" s="279" t="s">
        <v>4201</v>
      </c>
      <c r="F345" s="280"/>
      <c r="G345" s="300">
        <v>2200</v>
      </c>
      <c r="H345" s="280"/>
      <c r="I345" s="279">
        <v>0</v>
      </c>
      <c r="J345" s="280"/>
      <c r="K345" s="279" t="s">
        <v>4416</v>
      </c>
      <c r="L345" s="294" t="e">
        <f>VLOOKUP(A345,#REF!,3,0)</f>
        <v>#REF!</v>
      </c>
      <c r="M345" s="299">
        <f t="shared" si="22"/>
        <v>2200</v>
      </c>
    </row>
    <row r="346" spans="1:13">
      <c r="A346" s="281" t="s">
        <v>1553</v>
      </c>
      <c r="B346" s="270" t="s">
        <v>158</v>
      </c>
      <c r="C346" s="281" t="s">
        <v>1554</v>
      </c>
      <c r="D346" s="282"/>
      <c r="E346" s="283" t="s">
        <v>4202</v>
      </c>
      <c r="F346" s="284"/>
      <c r="G346" s="301">
        <v>2200</v>
      </c>
      <c r="H346" s="284"/>
      <c r="I346" s="283">
        <v>0</v>
      </c>
      <c r="J346" s="284"/>
      <c r="K346" s="283" t="s">
        <v>4417</v>
      </c>
      <c r="L346" s="294" t="e">
        <f>VLOOKUP(A346,#REF!,3,0)</f>
        <v>#REF!</v>
      </c>
      <c r="M346" s="299">
        <f t="shared" si="22"/>
        <v>2200</v>
      </c>
    </row>
    <row r="347" spans="1:13">
      <c r="A347" s="281" t="s">
        <v>3708</v>
      </c>
      <c r="B347" s="270" t="s">
        <v>158</v>
      </c>
      <c r="C347" s="281" t="s">
        <v>3709</v>
      </c>
      <c r="D347" s="282"/>
      <c r="E347" s="283" t="s">
        <v>3710</v>
      </c>
      <c r="F347" s="284"/>
      <c r="G347" s="283">
        <v>0</v>
      </c>
      <c r="H347" s="284"/>
      <c r="I347" s="283">
        <v>0</v>
      </c>
      <c r="J347" s="284"/>
      <c r="K347" s="283" t="s">
        <v>3710</v>
      </c>
      <c r="L347" s="294" t="e">
        <f>VLOOKUP(A347,#REF!,3,0)</f>
        <v>#REF!</v>
      </c>
      <c r="M347" s="299">
        <f t="shared" si="22"/>
        <v>0</v>
      </c>
    </row>
    <row r="348" spans="1:13">
      <c r="A348" s="285"/>
      <c r="B348" s="270" t="s">
        <v>158</v>
      </c>
      <c r="C348" s="285" t="s">
        <v>158</v>
      </c>
      <c r="D348" s="286"/>
      <c r="E348" s="286"/>
      <c r="F348" s="286"/>
      <c r="G348" s="286"/>
      <c r="H348" s="286"/>
      <c r="I348" s="286"/>
      <c r="J348" s="286"/>
      <c r="K348" s="286"/>
      <c r="L348" s="295"/>
    </row>
    <row r="349" spans="1:13">
      <c r="A349" s="277" t="s">
        <v>1555</v>
      </c>
      <c r="B349" s="270" t="s">
        <v>158</v>
      </c>
      <c r="C349" s="277" t="s">
        <v>1556</v>
      </c>
      <c r="D349" s="278"/>
      <c r="E349" s="279" t="s">
        <v>4203</v>
      </c>
      <c r="F349" s="280"/>
      <c r="G349" s="300">
        <v>6534.26</v>
      </c>
      <c r="H349" s="280"/>
      <c r="I349" s="279">
        <v>0</v>
      </c>
      <c r="J349" s="280"/>
      <c r="K349" s="279" t="s">
        <v>4418</v>
      </c>
      <c r="L349" s="294" t="e">
        <f>VLOOKUP(A349,#REF!,3,0)</f>
        <v>#REF!</v>
      </c>
      <c r="M349" s="299">
        <f t="shared" ref="M349:M351" si="23">G349-I349</f>
        <v>6534.26</v>
      </c>
    </row>
    <row r="350" spans="1:13">
      <c r="A350" s="281" t="s">
        <v>3954</v>
      </c>
      <c r="B350" s="270" t="s">
        <v>158</v>
      </c>
      <c r="C350" s="281" t="s">
        <v>4204</v>
      </c>
      <c r="D350" s="282"/>
      <c r="E350" s="283" t="s">
        <v>4205</v>
      </c>
      <c r="F350" s="284"/>
      <c r="G350" s="283">
        <v>534.26</v>
      </c>
      <c r="H350" s="284"/>
      <c r="I350" s="283">
        <v>0</v>
      </c>
      <c r="J350" s="284"/>
      <c r="K350" s="283" t="s">
        <v>4419</v>
      </c>
      <c r="L350" s="294" t="e">
        <f>VLOOKUP(A350,#REF!,3,0)</f>
        <v>#REF!</v>
      </c>
      <c r="M350" s="299">
        <f t="shared" si="23"/>
        <v>534.26</v>
      </c>
    </row>
    <row r="351" spans="1:13">
      <c r="A351" s="281" t="s">
        <v>1558</v>
      </c>
      <c r="B351" s="270" t="s">
        <v>158</v>
      </c>
      <c r="C351" s="281" t="s">
        <v>1559</v>
      </c>
      <c r="D351" s="282"/>
      <c r="E351" s="283" t="s">
        <v>3711</v>
      </c>
      <c r="F351" s="284"/>
      <c r="G351" s="301">
        <v>6000</v>
      </c>
      <c r="H351" s="284"/>
      <c r="I351" s="283">
        <v>0</v>
      </c>
      <c r="J351" s="284"/>
      <c r="K351" s="283" t="s">
        <v>4420</v>
      </c>
      <c r="L351" s="294" t="e">
        <f>VLOOKUP(A351,#REF!,3,0)</f>
        <v>#REF!</v>
      </c>
      <c r="M351" s="299">
        <f t="shared" si="23"/>
        <v>6000</v>
      </c>
    </row>
    <row r="352" spans="1:13">
      <c r="A352" s="285"/>
      <c r="B352" s="270" t="s">
        <v>158</v>
      </c>
      <c r="C352" s="285" t="s">
        <v>158</v>
      </c>
      <c r="D352" s="286"/>
      <c r="E352" s="286"/>
      <c r="F352" s="286"/>
      <c r="G352" s="286"/>
      <c r="H352" s="286"/>
      <c r="I352" s="286"/>
      <c r="J352" s="286"/>
      <c r="K352" s="286"/>
      <c r="L352" s="295"/>
    </row>
    <row r="353" spans="1:13">
      <c r="A353" s="277" t="s">
        <v>1560</v>
      </c>
      <c r="B353" s="270" t="s">
        <v>158</v>
      </c>
      <c r="C353" s="277" t="s">
        <v>3474</v>
      </c>
      <c r="D353" s="278"/>
      <c r="E353" s="279" t="s">
        <v>4206</v>
      </c>
      <c r="F353" s="280"/>
      <c r="G353" s="300">
        <v>1049.0999999999999</v>
      </c>
      <c r="H353" s="280"/>
      <c r="I353" s="279">
        <v>0</v>
      </c>
      <c r="J353" s="280"/>
      <c r="K353" s="279" t="s">
        <v>4421</v>
      </c>
      <c r="L353" s="294" t="e">
        <f>VLOOKUP(A353,#REF!,3,0)</f>
        <v>#REF!</v>
      </c>
      <c r="M353" s="299">
        <f t="shared" ref="M353:M369" si="24">G353-I353</f>
        <v>1049.0999999999999</v>
      </c>
    </row>
    <row r="354" spans="1:13">
      <c r="A354" s="277" t="s">
        <v>1566</v>
      </c>
      <c r="B354" s="270" t="s">
        <v>158</v>
      </c>
      <c r="C354" s="277" t="s">
        <v>3474</v>
      </c>
      <c r="D354" s="278"/>
      <c r="E354" s="279" t="s">
        <v>4206</v>
      </c>
      <c r="F354" s="280"/>
      <c r="G354" s="300">
        <v>1049.0999999999999</v>
      </c>
      <c r="H354" s="280"/>
      <c r="I354" s="279">
        <v>0</v>
      </c>
      <c r="J354" s="280"/>
      <c r="K354" s="279" t="s">
        <v>4421</v>
      </c>
      <c r="L354" s="294" t="e">
        <f>VLOOKUP(A354,#REF!,3,0)</f>
        <v>#REF!</v>
      </c>
      <c r="M354" s="299">
        <f t="shared" si="24"/>
        <v>1049.0999999999999</v>
      </c>
    </row>
    <row r="355" spans="1:13">
      <c r="A355" s="277" t="s">
        <v>1567</v>
      </c>
      <c r="B355" s="270" t="s">
        <v>158</v>
      </c>
      <c r="C355" s="277" t="s">
        <v>3474</v>
      </c>
      <c r="D355" s="278"/>
      <c r="E355" s="279" t="s">
        <v>4207</v>
      </c>
      <c r="F355" s="280"/>
      <c r="G355" s="279">
        <v>520.53</v>
      </c>
      <c r="H355" s="280"/>
      <c r="I355" s="279">
        <v>0</v>
      </c>
      <c r="J355" s="280"/>
      <c r="K355" s="279" t="s">
        <v>4422</v>
      </c>
      <c r="L355" s="294" t="e">
        <f>VLOOKUP(A355,#REF!,3,0)</f>
        <v>#REF!</v>
      </c>
      <c r="M355" s="299">
        <f t="shared" si="24"/>
        <v>520.53</v>
      </c>
    </row>
    <row r="356" spans="1:13">
      <c r="A356" s="277" t="s">
        <v>1571</v>
      </c>
      <c r="B356" s="270" t="s">
        <v>158</v>
      </c>
      <c r="C356" s="277" t="s">
        <v>3474</v>
      </c>
      <c r="D356" s="278"/>
      <c r="E356" s="279" t="s">
        <v>4207</v>
      </c>
      <c r="F356" s="280"/>
      <c r="G356" s="279">
        <v>520.53</v>
      </c>
      <c r="H356" s="280"/>
      <c r="I356" s="279">
        <v>0</v>
      </c>
      <c r="J356" s="280"/>
      <c r="K356" s="279" t="s">
        <v>4422</v>
      </c>
      <c r="L356" s="294" t="e">
        <f>VLOOKUP(A356,#REF!,3,0)</f>
        <v>#REF!</v>
      </c>
      <c r="M356" s="299">
        <f t="shared" si="24"/>
        <v>520.53</v>
      </c>
    </row>
    <row r="357" spans="1:13">
      <c r="A357" s="281" t="s">
        <v>1586</v>
      </c>
      <c r="B357" s="270" t="s">
        <v>158</v>
      </c>
      <c r="C357" s="281" t="s">
        <v>1587</v>
      </c>
      <c r="D357" s="282"/>
      <c r="E357" s="283" t="s">
        <v>3477</v>
      </c>
      <c r="F357" s="284"/>
      <c r="G357" s="283">
        <v>0</v>
      </c>
      <c r="H357" s="284"/>
      <c r="I357" s="283">
        <v>0</v>
      </c>
      <c r="J357" s="284"/>
      <c r="K357" s="283" t="s">
        <v>3477</v>
      </c>
      <c r="L357" s="294" t="e">
        <f>VLOOKUP(A357,#REF!,3,0)</f>
        <v>#REF!</v>
      </c>
      <c r="M357" s="299">
        <f t="shared" si="24"/>
        <v>0</v>
      </c>
    </row>
    <row r="358" spans="1:13">
      <c r="A358" s="281" t="s">
        <v>1599</v>
      </c>
      <c r="B358" s="270" t="s">
        <v>158</v>
      </c>
      <c r="C358" s="281" t="s">
        <v>1600</v>
      </c>
      <c r="D358" s="282"/>
      <c r="E358" s="283" t="s">
        <v>3714</v>
      </c>
      <c r="F358" s="284"/>
      <c r="G358" s="283">
        <v>0</v>
      </c>
      <c r="H358" s="284"/>
      <c r="I358" s="283">
        <v>0</v>
      </c>
      <c r="J358" s="284"/>
      <c r="K358" s="283" t="s">
        <v>3714</v>
      </c>
      <c r="L358" s="294" t="e">
        <f>VLOOKUP(A358,#REF!,3,0)</f>
        <v>#REF!</v>
      </c>
      <c r="M358" s="299">
        <f t="shared" si="24"/>
        <v>0</v>
      </c>
    </row>
    <row r="359" spans="1:13">
      <c r="A359" s="281" t="s">
        <v>1930</v>
      </c>
      <c r="B359" s="270" t="s">
        <v>158</v>
      </c>
      <c r="C359" s="281" t="s">
        <v>1931</v>
      </c>
      <c r="D359" s="282"/>
      <c r="E359" s="283" t="s">
        <v>4208</v>
      </c>
      <c r="F359" s="284"/>
      <c r="G359" s="283">
        <v>223.7</v>
      </c>
      <c r="H359" s="284"/>
      <c r="I359" s="283">
        <v>0</v>
      </c>
      <c r="J359" s="284"/>
      <c r="K359" s="283" t="s">
        <v>4423</v>
      </c>
      <c r="L359" s="294" t="e">
        <f>VLOOKUP(A359,#REF!,3,0)</f>
        <v>#REF!</v>
      </c>
      <c r="M359" s="299">
        <f t="shared" si="24"/>
        <v>223.7</v>
      </c>
    </row>
    <row r="360" spans="1:13">
      <c r="A360" s="281" t="s">
        <v>1621</v>
      </c>
      <c r="B360" s="270" t="s">
        <v>158</v>
      </c>
      <c r="C360" s="281" t="s">
        <v>1622</v>
      </c>
      <c r="D360" s="282"/>
      <c r="E360" s="283" t="s">
        <v>290</v>
      </c>
      <c r="F360" s="284"/>
      <c r="G360" s="283">
        <v>218.33</v>
      </c>
      <c r="H360" s="284"/>
      <c r="I360" s="283">
        <v>0</v>
      </c>
      <c r="J360" s="284"/>
      <c r="K360" s="283" t="s">
        <v>4424</v>
      </c>
      <c r="L360" s="294" t="e">
        <f>VLOOKUP(A360,#REF!,3,0)</f>
        <v>#REF!</v>
      </c>
      <c r="M360" s="299">
        <f t="shared" si="24"/>
        <v>218.33</v>
      </c>
    </row>
    <row r="361" spans="1:13">
      <c r="A361" s="281" t="s">
        <v>1635</v>
      </c>
      <c r="B361" s="270" t="s">
        <v>158</v>
      </c>
      <c r="C361" s="281" t="s">
        <v>1636</v>
      </c>
      <c r="D361" s="282"/>
      <c r="E361" s="283" t="s">
        <v>3719</v>
      </c>
      <c r="F361" s="284"/>
      <c r="G361" s="283">
        <v>0</v>
      </c>
      <c r="H361" s="284"/>
      <c r="I361" s="283">
        <v>0</v>
      </c>
      <c r="J361" s="284"/>
      <c r="K361" s="283" t="s">
        <v>3719</v>
      </c>
      <c r="L361" s="294" t="e">
        <f>VLOOKUP(A361,#REF!,3,0)</f>
        <v>#REF!</v>
      </c>
      <c r="M361" s="299">
        <f t="shared" si="24"/>
        <v>0</v>
      </c>
    </row>
    <row r="362" spans="1:13">
      <c r="A362" s="281" t="s">
        <v>1643</v>
      </c>
      <c r="B362" s="270" t="s">
        <v>158</v>
      </c>
      <c r="C362" s="281" t="s">
        <v>1644</v>
      </c>
      <c r="D362" s="282"/>
      <c r="E362" s="283" t="s">
        <v>3478</v>
      </c>
      <c r="F362" s="284"/>
      <c r="G362" s="283">
        <v>0</v>
      </c>
      <c r="H362" s="284"/>
      <c r="I362" s="283">
        <v>0</v>
      </c>
      <c r="J362" s="284"/>
      <c r="K362" s="283" t="s">
        <v>3478</v>
      </c>
      <c r="L362" s="294" t="e">
        <f>VLOOKUP(A362,#REF!,3,0)</f>
        <v>#REF!</v>
      </c>
      <c r="M362" s="299">
        <f t="shared" si="24"/>
        <v>0</v>
      </c>
    </row>
    <row r="363" spans="1:13">
      <c r="A363" s="281" t="s">
        <v>1652</v>
      </c>
      <c r="B363" s="270" t="s">
        <v>158</v>
      </c>
      <c r="C363" s="281" t="s">
        <v>1653</v>
      </c>
      <c r="D363" s="282"/>
      <c r="E363" s="283" t="s">
        <v>2418</v>
      </c>
      <c r="F363" s="284"/>
      <c r="G363" s="283">
        <v>0</v>
      </c>
      <c r="H363" s="284"/>
      <c r="I363" s="283">
        <v>0</v>
      </c>
      <c r="J363" s="284"/>
      <c r="K363" s="283" t="s">
        <v>2418</v>
      </c>
      <c r="L363" s="294" t="e">
        <f>VLOOKUP(A363,#REF!,3,0)</f>
        <v>#REF!</v>
      </c>
      <c r="M363" s="299">
        <f t="shared" si="24"/>
        <v>0</v>
      </c>
    </row>
    <row r="364" spans="1:13">
      <c r="A364" s="281" t="s">
        <v>1657</v>
      </c>
      <c r="B364" s="270" t="s">
        <v>158</v>
      </c>
      <c r="C364" s="281" t="s">
        <v>1658</v>
      </c>
      <c r="D364" s="282"/>
      <c r="E364" s="283" t="s">
        <v>3720</v>
      </c>
      <c r="F364" s="284"/>
      <c r="G364" s="283">
        <v>0</v>
      </c>
      <c r="H364" s="284"/>
      <c r="I364" s="283">
        <v>0</v>
      </c>
      <c r="J364" s="284"/>
      <c r="K364" s="283" t="s">
        <v>3720</v>
      </c>
      <c r="L364" s="294" t="e">
        <f>VLOOKUP(A364,#REF!,3,0)</f>
        <v>#REF!</v>
      </c>
      <c r="M364" s="299">
        <f t="shared" si="24"/>
        <v>0</v>
      </c>
    </row>
    <row r="365" spans="1:13">
      <c r="A365" s="281" t="s">
        <v>3721</v>
      </c>
      <c r="B365" s="270" t="s">
        <v>158</v>
      </c>
      <c r="C365" s="281" t="s">
        <v>3722</v>
      </c>
      <c r="D365" s="282"/>
      <c r="E365" s="283" t="s">
        <v>3723</v>
      </c>
      <c r="F365" s="284"/>
      <c r="G365" s="283">
        <v>0</v>
      </c>
      <c r="H365" s="284"/>
      <c r="I365" s="283">
        <v>0</v>
      </c>
      <c r="J365" s="284"/>
      <c r="K365" s="283" t="s">
        <v>3723</v>
      </c>
      <c r="L365" s="294" t="e">
        <f>VLOOKUP(A365,#REF!,3,0)</f>
        <v>#REF!</v>
      </c>
      <c r="M365" s="299">
        <f t="shared" si="24"/>
        <v>0</v>
      </c>
    </row>
    <row r="366" spans="1:13">
      <c r="A366" s="281" t="s">
        <v>1674</v>
      </c>
      <c r="B366" s="270" t="s">
        <v>158</v>
      </c>
      <c r="C366" s="281" t="s">
        <v>1675</v>
      </c>
      <c r="D366" s="282"/>
      <c r="E366" s="283" t="s">
        <v>290</v>
      </c>
      <c r="F366" s="284"/>
      <c r="G366" s="283">
        <v>78.5</v>
      </c>
      <c r="H366" s="284"/>
      <c r="I366" s="283">
        <v>0</v>
      </c>
      <c r="J366" s="284"/>
      <c r="K366" s="283" t="s">
        <v>4425</v>
      </c>
      <c r="L366" s="294" t="e">
        <f>VLOOKUP(A366,#REF!,3,0)</f>
        <v>#REF!</v>
      </c>
      <c r="M366" s="299">
        <f t="shared" si="24"/>
        <v>78.5</v>
      </c>
    </row>
    <row r="367" spans="1:13">
      <c r="A367" s="281" t="s">
        <v>1690</v>
      </c>
      <c r="B367" s="270" t="s">
        <v>158</v>
      </c>
      <c r="C367" s="281" t="s">
        <v>1691</v>
      </c>
      <c r="D367" s="282"/>
      <c r="E367" s="283" t="s">
        <v>3960</v>
      </c>
      <c r="F367" s="284"/>
      <c r="G367" s="283">
        <v>0</v>
      </c>
      <c r="H367" s="284"/>
      <c r="I367" s="283">
        <v>0</v>
      </c>
      <c r="J367" s="284"/>
      <c r="K367" s="283" t="s">
        <v>3960</v>
      </c>
      <c r="L367" s="294" t="e">
        <f>VLOOKUP(A367,#REF!,3,0)</f>
        <v>#REF!</v>
      </c>
      <c r="M367" s="299">
        <f t="shared" si="24"/>
        <v>0</v>
      </c>
    </row>
    <row r="368" spans="1:13">
      <c r="A368" s="281" t="s">
        <v>1699</v>
      </c>
      <c r="B368" s="270" t="s">
        <v>158</v>
      </c>
      <c r="C368" s="281" t="s">
        <v>1700</v>
      </c>
      <c r="D368" s="282"/>
      <c r="E368" s="283" t="s">
        <v>3480</v>
      </c>
      <c r="F368" s="284"/>
      <c r="G368" s="283">
        <v>0</v>
      </c>
      <c r="H368" s="284"/>
      <c r="I368" s="283">
        <v>0</v>
      </c>
      <c r="J368" s="284"/>
      <c r="K368" s="283" t="s">
        <v>3480</v>
      </c>
      <c r="L368" s="294" t="e">
        <f>VLOOKUP(A368,#REF!,3,0)</f>
        <v>#REF!</v>
      </c>
      <c r="M368" s="299">
        <f t="shared" si="24"/>
        <v>0</v>
      </c>
    </row>
    <row r="369" spans="1:13">
      <c r="A369" s="281" t="s">
        <v>3481</v>
      </c>
      <c r="B369" s="270" t="s">
        <v>158</v>
      </c>
      <c r="C369" s="281" t="s">
        <v>1491</v>
      </c>
      <c r="D369" s="282"/>
      <c r="E369" s="283" t="s">
        <v>3482</v>
      </c>
      <c r="F369" s="284"/>
      <c r="G369" s="283">
        <v>0</v>
      </c>
      <c r="H369" s="284"/>
      <c r="I369" s="283">
        <v>0</v>
      </c>
      <c r="J369" s="284"/>
      <c r="K369" s="283" t="s">
        <v>3482</v>
      </c>
      <c r="L369" s="294" t="e">
        <f>VLOOKUP(A369,#REF!,3,0)</f>
        <v>#REF!</v>
      </c>
      <c r="M369" s="299">
        <f t="shared" si="24"/>
        <v>0</v>
      </c>
    </row>
    <row r="370" spans="1:13">
      <c r="A370" s="285"/>
      <c r="B370" s="270" t="s">
        <v>158</v>
      </c>
      <c r="C370" s="285" t="s">
        <v>158</v>
      </c>
      <c r="D370" s="286"/>
      <c r="E370" s="286"/>
      <c r="F370" s="286"/>
      <c r="G370" s="286"/>
      <c r="H370" s="286"/>
      <c r="I370" s="286"/>
      <c r="J370" s="286"/>
      <c r="K370" s="286"/>
      <c r="L370" s="295"/>
    </row>
    <row r="371" spans="1:13">
      <c r="A371" s="277" t="s">
        <v>1713</v>
      </c>
      <c r="B371" s="270" t="s">
        <v>158</v>
      </c>
      <c r="C371" s="277" t="s">
        <v>1714</v>
      </c>
      <c r="D371" s="278"/>
      <c r="E371" s="279" t="s">
        <v>1352</v>
      </c>
      <c r="F371" s="280"/>
      <c r="G371" s="279">
        <v>0</v>
      </c>
      <c r="H371" s="280"/>
      <c r="I371" s="279">
        <v>0</v>
      </c>
      <c r="J371" s="280"/>
      <c r="K371" s="279" t="s">
        <v>1352</v>
      </c>
      <c r="L371" s="294" t="e">
        <f>VLOOKUP(A371,#REF!,3,0)</f>
        <v>#REF!</v>
      </c>
      <c r="M371" s="299">
        <f t="shared" ref="M371:M373" si="25">G371-I371</f>
        <v>0</v>
      </c>
    </row>
    <row r="372" spans="1:13">
      <c r="A372" s="277" t="s">
        <v>1718</v>
      </c>
      <c r="B372" s="270" t="s">
        <v>158</v>
      </c>
      <c r="C372" s="277" t="s">
        <v>1714</v>
      </c>
      <c r="D372" s="278"/>
      <c r="E372" s="279" t="s">
        <v>1352</v>
      </c>
      <c r="F372" s="280"/>
      <c r="G372" s="279">
        <v>0</v>
      </c>
      <c r="H372" s="280"/>
      <c r="I372" s="279">
        <v>0</v>
      </c>
      <c r="J372" s="280"/>
      <c r="K372" s="279" t="s">
        <v>1352</v>
      </c>
      <c r="L372" s="294" t="e">
        <f>VLOOKUP(A372,#REF!,3,0)</f>
        <v>#REF!</v>
      </c>
      <c r="M372" s="299">
        <f t="shared" si="25"/>
        <v>0</v>
      </c>
    </row>
    <row r="373" spans="1:13">
      <c r="A373" s="281" t="s">
        <v>1934</v>
      </c>
      <c r="B373" s="270" t="s">
        <v>158</v>
      </c>
      <c r="C373" s="281" t="s">
        <v>1708</v>
      </c>
      <c r="D373" s="282"/>
      <c r="E373" s="283" t="s">
        <v>1352</v>
      </c>
      <c r="F373" s="284"/>
      <c r="G373" s="283">
        <v>0</v>
      </c>
      <c r="H373" s="284"/>
      <c r="I373" s="283">
        <v>0</v>
      </c>
      <c r="J373" s="284"/>
      <c r="K373" s="283" t="s">
        <v>1352</v>
      </c>
      <c r="L373" s="294" t="e">
        <f>VLOOKUP(A373,#REF!,3,0)</f>
        <v>#REF!</v>
      </c>
      <c r="M373" s="299">
        <f t="shared" si="25"/>
        <v>0</v>
      </c>
    </row>
    <row r="374" spans="1:13">
      <c r="A374" s="285"/>
      <c r="B374" s="270" t="s">
        <v>158</v>
      </c>
      <c r="C374" s="285" t="s">
        <v>158</v>
      </c>
      <c r="D374" s="286"/>
      <c r="E374" s="286"/>
      <c r="F374" s="286"/>
      <c r="G374" s="286"/>
      <c r="H374" s="286"/>
      <c r="I374" s="286"/>
      <c r="J374" s="286"/>
      <c r="K374" s="286"/>
      <c r="L374" s="295"/>
    </row>
    <row r="375" spans="1:13">
      <c r="A375" s="277" t="s">
        <v>1726</v>
      </c>
      <c r="B375" s="270" t="s">
        <v>158</v>
      </c>
      <c r="C375" s="277" t="s">
        <v>1727</v>
      </c>
      <c r="D375" s="278"/>
      <c r="E375" s="279" t="s">
        <v>4209</v>
      </c>
      <c r="F375" s="280"/>
      <c r="G375" s="279">
        <v>528.57000000000005</v>
      </c>
      <c r="H375" s="280"/>
      <c r="I375" s="279">
        <v>0</v>
      </c>
      <c r="J375" s="280"/>
      <c r="K375" s="279" t="s">
        <v>4426</v>
      </c>
      <c r="L375" s="294" t="e">
        <f>VLOOKUP(A375,#REF!,3,0)</f>
        <v>#REF!</v>
      </c>
      <c r="M375" s="299">
        <f t="shared" ref="M375:M378" si="26">G375-I375</f>
        <v>528.57000000000005</v>
      </c>
    </row>
    <row r="376" spans="1:13">
      <c r="A376" s="277" t="s">
        <v>1731</v>
      </c>
      <c r="B376" s="270" t="s">
        <v>158</v>
      </c>
      <c r="C376" s="277" t="s">
        <v>1727</v>
      </c>
      <c r="D376" s="278"/>
      <c r="E376" s="279" t="s">
        <v>4209</v>
      </c>
      <c r="F376" s="280"/>
      <c r="G376" s="279">
        <v>528.57000000000005</v>
      </c>
      <c r="H376" s="280"/>
      <c r="I376" s="279">
        <v>0</v>
      </c>
      <c r="J376" s="280"/>
      <c r="K376" s="279" t="s">
        <v>4426</v>
      </c>
      <c r="L376" s="294" t="e">
        <f>VLOOKUP(A376,#REF!,3,0)</f>
        <v>#REF!</v>
      </c>
      <c r="M376" s="299">
        <f t="shared" si="26"/>
        <v>528.57000000000005</v>
      </c>
    </row>
    <row r="377" spans="1:13">
      <c r="A377" s="281" t="s">
        <v>1732</v>
      </c>
      <c r="B377" s="270" t="s">
        <v>158</v>
      </c>
      <c r="C377" s="281" t="s">
        <v>1733</v>
      </c>
      <c r="D377" s="282"/>
      <c r="E377" s="283" t="s">
        <v>3962</v>
      </c>
      <c r="F377" s="284"/>
      <c r="G377" s="283">
        <v>520.61</v>
      </c>
      <c r="H377" s="284"/>
      <c r="I377" s="283">
        <v>0</v>
      </c>
      <c r="J377" s="284"/>
      <c r="K377" s="283" t="s">
        <v>4427</v>
      </c>
      <c r="L377" s="294" t="e">
        <f>VLOOKUP(A377,#REF!,3,0)</f>
        <v>#REF!</v>
      </c>
      <c r="M377" s="299">
        <f t="shared" si="26"/>
        <v>520.61</v>
      </c>
    </row>
    <row r="378" spans="1:13">
      <c r="A378" s="281" t="s">
        <v>1737</v>
      </c>
      <c r="B378" s="270" t="s">
        <v>158</v>
      </c>
      <c r="C378" s="281" t="s">
        <v>1738</v>
      </c>
      <c r="D378" s="282"/>
      <c r="E378" s="283" t="s">
        <v>4210</v>
      </c>
      <c r="F378" s="284"/>
      <c r="G378" s="283">
        <v>7.96</v>
      </c>
      <c r="H378" s="284"/>
      <c r="I378" s="283">
        <v>0</v>
      </c>
      <c r="J378" s="284"/>
      <c r="K378" s="283" t="s">
        <v>4428</v>
      </c>
      <c r="L378" s="294" t="e">
        <f>VLOOKUP(A378,#REF!,3,0)</f>
        <v>#REF!</v>
      </c>
      <c r="M378" s="299">
        <f t="shared" si="26"/>
        <v>7.96</v>
      </c>
    </row>
    <row r="379" spans="1:13">
      <c r="A379" s="285"/>
      <c r="B379" s="270" t="s">
        <v>158</v>
      </c>
      <c r="C379" s="285" t="s">
        <v>158</v>
      </c>
      <c r="D379" s="286"/>
      <c r="E379" s="286"/>
      <c r="F379" s="286"/>
      <c r="G379" s="286"/>
      <c r="H379" s="286"/>
      <c r="I379" s="286"/>
      <c r="J379" s="286"/>
      <c r="K379" s="286"/>
      <c r="L379" s="295"/>
    </row>
    <row r="380" spans="1:13">
      <c r="A380" s="277" t="s">
        <v>3489</v>
      </c>
      <c r="B380" s="270" t="s">
        <v>158</v>
      </c>
      <c r="C380" s="277" t="s">
        <v>3490</v>
      </c>
      <c r="D380" s="278"/>
      <c r="E380" s="279" t="s">
        <v>4211</v>
      </c>
      <c r="F380" s="280"/>
      <c r="G380" s="300">
        <v>14645.93</v>
      </c>
      <c r="H380" s="280"/>
      <c r="I380" s="300">
        <v>3129.65</v>
      </c>
      <c r="J380" s="280"/>
      <c r="K380" s="279" t="s">
        <v>4429</v>
      </c>
      <c r="L380" s="294" t="e">
        <f>VLOOKUP(A380,#REF!,3,0)</f>
        <v>#REF!</v>
      </c>
      <c r="M380" s="299">
        <f t="shared" ref="M380:M401" si="27">G380-I380</f>
        <v>11516.28</v>
      </c>
    </row>
    <row r="381" spans="1:13">
      <c r="A381" s="277" t="s">
        <v>3492</v>
      </c>
      <c r="B381" s="270" t="s">
        <v>158</v>
      </c>
      <c r="C381" s="277" t="s">
        <v>3490</v>
      </c>
      <c r="D381" s="278"/>
      <c r="E381" s="279" t="s">
        <v>4211</v>
      </c>
      <c r="F381" s="280"/>
      <c r="G381" s="300">
        <v>14645.93</v>
      </c>
      <c r="H381" s="280"/>
      <c r="I381" s="300">
        <v>3129.65</v>
      </c>
      <c r="J381" s="280"/>
      <c r="K381" s="279" t="s">
        <v>4429</v>
      </c>
      <c r="L381" s="294" t="e">
        <f>VLOOKUP(A381,#REF!,3,0)</f>
        <v>#REF!</v>
      </c>
      <c r="M381" s="299">
        <f t="shared" si="27"/>
        <v>11516.28</v>
      </c>
    </row>
    <row r="382" spans="1:13">
      <c r="A382" s="277" t="s">
        <v>3965</v>
      </c>
      <c r="B382" s="270" t="s">
        <v>158</v>
      </c>
      <c r="C382" s="277" t="s">
        <v>3490</v>
      </c>
      <c r="D382" s="278"/>
      <c r="E382" s="279" t="s">
        <v>4212</v>
      </c>
      <c r="F382" s="280"/>
      <c r="G382" s="300">
        <v>14550</v>
      </c>
      <c r="H382" s="280"/>
      <c r="I382" s="300">
        <v>3129.65</v>
      </c>
      <c r="J382" s="280"/>
      <c r="K382" s="279" t="s">
        <v>4430</v>
      </c>
      <c r="L382" s="294" t="e">
        <f>VLOOKUP(A382,#REF!,3,0)</f>
        <v>#REF!</v>
      </c>
      <c r="M382" s="299">
        <f t="shared" si="27"/>
        <v>11420.35</v>
      </c>
    </row>
    <row r="383" spans="1:13">
      <c r="A383" s="277" t="s">
        <v>3967</v>
      </c>
      <c r="B383" s="270" t="s">
        <v>158</v>
      </c>
      <c r="C383" s="277" t="s">
        <v>3490</v>
      </c>
      <c r="D383" s="278"/>
      <c r="E383" s="279" t="s">
        <v>4212</v>
      </c>
      <c r="F383" s="280"/>
      <c r="G383" s="300">
        <v>14550</v>
      </c>
      <c r="H383" s="280"/>
      <c r="I383" s="300">
        <v>3129.65</v>
      </c>
      <c r="J383" s="280"/>
      <c r="K383" s="279" t="s">
        <v>4430</v>
      </c>
      <c r="L383" s="294" t="e">
        <f>VLOOKUP(A383,#REF!,3,0)</f>
        <v>#REF!</v>
      </c>
      <c r="M383" s="299">
        <f t="shared" si="27"/>
        <v>11420.35</v>
      </c>
    </row>
    <row r="384" spans="1:13">
      <c r="A384" s="281" t="s">
        <v>3968</v>
      </c>
      <c r="B384" s="270" t="s">
        <v>158</v>
      </c>
      <c r="C384" s="281" t="s">
        <v>1628</v>
      </c>
      <c r="D384" s="282"/>
      <c r="E384" s="283" t="s">
        <v>1626</v>
      </c>
      <c r="F384" s="284"/>
      <c r="G384" s="283">
        <v>0</v>
      </c>
      <c r="H384" s="284"/>
      <c r="I384" s="283">
        <v>0</v>
      </c>
      <c r="J384" s="284"/>
      <c r="K384" s="283" t="s">
        <v>1626</v>
      </c>
      <c r="L384" s="294" t="e">
        <f>VLOOKUP(A384,#REF!,3,0)</f>
        <v>#REF!</v>
      </c>
      <c r="M384" s="299">
        <f t="shared" si="27"/>
        <v>0</v>
      </c>
    </row>
    <row r="385" spans="1:13">
      <c r="A385" s="281" t="s">
        <v>3969</v>
      </c>
      <c r="B385" s="270" t="s">
        <v>158</v>
      </c>
      <c r="C385" s="281" t="s">
        <v>1708</v>
      </c>
      <c r="D385" s="282"/>
      <c r="E385" s="283" t="s">
        <v>3970</v>
      </c>
      <c r="F385" s="284"/>
      <c r="G385" s="283">
        <v>0</v>
      </c>
      <c r="H385" s="284"/>
      <c r="I385" s="283">
        <v>0</v>
      </c>
      <c r="J385" s="284"/>
      <c r="K385" s="283" t="s">
        <v>3970</v>
      </c>
      <c r="L385" s="294" t="e">
        <f>VLOOKUP(A385,#REF!,3,0)</f>
        <v>#REF!</v>
      </c>
      <c r="M385" s="299">
        <f t="shared" si="27"/>
        <v>0</v>
      </c>
    </row>
    <row r="386" spans="1:13">
      <c r="A386" s="281" t="s">
        <v>3971</v>
      </c>
      <c r="B386" s="270" t="s">
        <v>158</v>
      </c>
      <c r="C386" s="281" t="s">
        <v>1678</v>
      </c>
      <c r="D386" s="282"/>
      <c r="E386" s="283" t="s">
        <v>3724</v>
      </c>
      <c r="F386" s="284"/>
      <c r="G386" s="283">
        <v>0</v>
      </c>
      <c r="H386" s="284"/>
      <c r="I386" s="283">
        <v>0</v>
      </c>
      <c r="J386" s="284"/>
      <c r="K386" s="283" t="s">
        <v>3724</v>
      </c>
      <c r="L386" s="294" t="e">
        <f>VLOOKUP(A386,#REF!,3,0)</f>
        <v>#REF!</v>
      </c>
      <c r="M386" s="299">
        <f t="shared" si="27"/>
        <v>0</v>
      </c>
    </row>
    <row r="387" spans="1:13">
      <c r="A387" s="281" t="s">
        <v>3972</v>
      </c>
      <c r="B387" s="270" t="s">
        <v>158</v>
      </c>
      <c r="C387" s="281" t="s">
        <v>3727</v>
      </c>
      <c r="D387" s="282"/>
      <c r="E387" s="283" t="s">
        <v>3728</v>
      </c>
      <c r="F387" s="284"/>
      <c r="G387" s="283">
        <v>0</v>
      </c>
      <c r="H387" s="284"/>
      <c r="I387" s="283">
        <v>0</v>
      </c>
      <c r="J387" s="284"/>
      <c r="K387" s="283" t="s">
        <v>3728</v>
      </c>
      <c r="L387" s="294" t="e">
        <f>VLOOKUP(A387,#REF!,3,0)</f>
        <v>#REF!</v>
      </c>
      <c r="M387" s="299">
        <f t="shared" si="27"/>
        <v>0</v>
      </c>
    </row>
    <row r="388" spans="1:13">
      <c r="A388" s="281" t="s">
        <v>3973</v>
      </c>
      <c r="B388" s="270" t="s">
        <v>158</v>
      </c>
      <c r="C388" s="281" t="s">
        <v>1608</v>
      </c>
      <c r="D388" s="282"/>
      <c r="E388" s="283" t="s">
        <v>3716</v>
      </c>
      <c r="F388" s="284"/>
      <c r="G388" s="283">
        <v>0</v>
      </c>
      <c r="H388" s="284"/>
      <c r="I388" s="283">
        <v>0</v>
      </c>
      <c r="J388" s="284"/>
      <c r="K388" s="283" t="s">
        <v>3716</v>
      </c>
      <c r="L388" s="294" t="e">
        <f>VLOOKUP(A388,#REF!,3,0)</f>
        <v>#REF!</v>
      </c>
      <c r="M388" s="299">
        <f t="shared" si="27"/>
        <v>0</v>
      </c>
    </row>
    <row r="389" spans="1:13">
      <c r="A389" s="281" t="s">
        <v>4213</v>
      </c>
      <c r="B389" s="270" t="s">
        <v>158</v>
      </c>
      <c r="C389" s="281" t="s">
        <v>1611</v>
      </c>
      <c r="D389" s="282"/>
      <c r="E389" s="283" t="s">
        <v>4214</v>
      </c>
      <c r="F389" s="284"/>
      <c r="G389" s="283">
        <v>0</v>
      </c>
      <c r="H389" s="284"/>
      <c r="I389" s="283">
        <v>0</v>
      </c>
      <c r="J389" s="284"/>
      <c r="K389" s="283" t="s">
        <v>4214</v>
      </c>
      <c r="L389" s="294" t="e">
        <f>VLOOKUP(A389,#REF!,3,0)</f>
        <v>#REF!</v>
      </c>
      <c r="M389" s="299">
        <f t="shared" si="27"/>
        <v>0</v>
      </c>
    </row>
    <row r="390" spans="1:13">
      <c r="A390" s="281" t="s">
        <v>3974</v>
      </c>
      <c r="B390" s="270" t="s">
        <v>158</v>
      </c>
      <c r="C390" s="281" t="s">
        <v>1636</v>
      </c>
      <c r="D390" s="282"/>
      <c r="E390" s="283" t="s">
        <v>3975</v>
      </c>
      <c r="F390" s="284"/>
      <c r="G390" s="283">
        <v>0</v>
      </c>
      <c r="H390" s="284"/>
      <c r="I390" s="283">
        <v>0</v>
      </c>
      <c r="J390" s="284"/>
      <c r="K390" s="283" t="s">
        <v>3975</v>
      </c>
      <c r="L390" s="294" t="e">
        <f>VLOOKUP(A390,#REF!,3,0)</f>
        <v>#REF!</v>
      </c>
      <c r="M390" s="299">
        <f t="shared" si="27"/>
        <v>0</v>
      </c>
    </row>
    <row r="391" spans="1:13">
      <c r="A391" s="281" t="s">
        <v>3976</v>
      </c>
      <c r="B391" s="270" t="s">
        <v>158</v>
      </c>
      <c r="C391" s="281" t="s">
        <v>1658</v>
      </c>
      <c r="D391" s="282"/>
      <c r="E391" s="283" t="s">
        <v>3977</v>
      </c>
      <c r="F391" s="284"/>
      <c r="G391" s="283">
        <v>0</v>
      </c>
      <c r="H391" s="284"/>
      <c r="I391" s="283">
        <v>0</v>
      </c>
      <c r="J391" s="284"/>
      <c r="K391" s="283" t="s">
        <v>3977</v>
      </c>
      <c r="L391" s="294" t="e">
        <f>VLOOKUP(A391,#REF!,3,0)</f>
        <v>#REF!</v>
      </c>
      <c r="M391" s="299">
        <f t="shared" si="27"/>
        <v>0</v>
      </c>
    </row>
    <row r="392" spans="1:13">
      <c r="A392" s="281" t="s">
        <v>3978</v>
      </c>
      <c r="B392" s="270" t="s">
        <v>158</v>
      </c>
      <c r="C392" s="281" t="s">
        <v>3979</v>
      </c>
      <c r="D392" s="282"/>
      <c r="E392" s="283" t="s">
        <v>4215</v>
      </c>
      <c r="F392" s="284"/>
      <c r="G392" s="283">
        <v>0</v>
      </c>
      <c r="H392" s="284"/>
      <c r="I392" s="283">
        <v>0</v>
      </c>
      <c r="J392" s="284"/>
      <c r="K392" s="283" t="s">
        <v>4215</v>
      </c>
      <c r="L392" s="294" t="e">
        <f>VLOOKUP(A392,#REF!,3,0)</f>
        <v>#REF!</v>
      </c>
      <c r="M392" s="299">
        <f t="shared" si="27"/>
        <v>0</v>
      </c>
    </row>
    <row r="393" spans="1:13">
      <c r="A393" s="281" t="s">
        <v>3981</v>
      </c>
      <c r="B393" s="270" t="s">
        <v>158</v>
      </c>
      <c r="C393" s="281" t="s">
        <v>1650</v>
      </c>
      <c r="D393" s="282"/>
      <c r="E393" s="283" t="s">
        <v>3982</v>
      </c>
      <c r="F393" s="284"/>
      <c r="G393" s="301">
        <v>4000</v>
      </c>
      <c r="H393" s="284"/>
      <c r="I393" s="283">
        <v>0</v>
      </c>
      <c r="J393" s="284"/>
      <c r="K393" s="283" t="s">
        <v>4431</v>
      </c>
      <c r="L393" s="294" t="e">
        <f>VLOOKUP(A393,#REF!,3,0)</f>
        <v>#REF!</v>
      </c>
      <c r="M393" s="299">
        <f t="shared" si="27"/>
        <v>4000</v>
      </c>
    </row>
    <row r="394" spans="1:13">
      <c r="A394" s="281" t="s">
        <v>3983</v>
      </c>
      <c r="B394" s="270" t="s">
        <v>158</v>
      </c>
      <c r="C394" s="281" t="s">
        <v>1663</v>
      </c>
      <c r="D394" s="282"/>
      <c r="E394" s="283" t="s">
        <v>4216</v>
      </c>
      <c r="F394" s="284"/>
      <c r="G394" s="283">
        <v>0</v>
      </c>
      <c r="H394" s="284"/>
      <c r="I394" s="283">
        <v>0</v>
      </c>
      <c r="J394" s="284"/>
      <c r="K394" s="283" t="s">
        <v>4216</v>
      </c>
      <c r="L394" s="294" t="e">
        <f>VLOOKUP(A394,#REF!,3,0)</f>
        <v>#REF!</v>
      </c>
      <c r="M394" s="299">
        <f t="shared" si="27"/>
        <v>0</v>
      </c>
    </row>
    <row r="395" spans="1:13">
      <c r="A395" s="281" t="s">
        <v>3985</v>
      </c>
      <c r="B395" s="270" t="s">
        <v>158</v>
      </c>
      <c r="C395" s="281" t="s">
        <v>3986</v>
      </c>
      <c r="D395" s="282"/>
      <c r="E395" s="283" t="s">
        <v>2429</v>
      </c>
      <c r="F395" s="284"/>
      <c r="G395" s="283">
        <v>0</v>
      </c>
      <c r="H395" s="284"/>
      <c r="I395" s="283">
        <v>0</v>
      </c>
      <c r="J395" s="284"/>
      <c r="K395" s="283" t="s">
        <v>2429</v>
      </c>
      <c r="L395" s="294" t="e">
        <f>VLOOKUP(A395,#REF!,3,0)</f>
        <v>#REF!</v>
      </c>
      <c r="M395" s="299">
        <f t="shared" si="27"/>
        <v>0</v>
      </c>
    </row>
    <row r="396" spans="1:13">
      <c r="A396" s="281" t="s">
        <v>3988</v>
      </c>
      <c r="B396" s="270" t="s">
        <v>158</v>
      </c>
      <c r="C396" s="281" t="s">
        <v>1614</v>
      </c>
      <c r="D396" s="282"/>
      <c r="E396" s="283" t="s">
        <v>4217</v>
      </c>
      <c r="F396" s="284"/>
      <c r="G396" s="283">
        <v>0</v>
      </c>
      <c r="H396" s="284"/>
      <c r="I396" s="283">
        <v>0</v>
      </c>
      <c r="J396" s="284"/>
      <c r="K396" s="283" t="s">
        <v>4217</v>
      </c>
      <c r="L396" s="294" t="e">
        <f>VLOOKUP(A396,#REF!,3,0)</f>
        <v>#REF!</v>
      </c>
      <c r="M396" s="299">
        <f t="shared" si="27"/>
        <v>0</v>
      </c>
    </row>
    <row r="397" spans="1:13">
      <c r="A397" s="281" t="s">
        <v>3989</v>
      </c>
      <c r="B397" s="270" t="s">
        <v>158</v>
      </c>
      <c r="C397" s="281" t="s">
        <v>1584</v>
      </c>
      <c r="D397" s="282"/>
      <c r="E397" s="283" t="s">
        <v>4218</v>
      </c>
      <c r="F397" s="284"/>
      <c r="G397" s="283">
        <v>0</v>
      </c>
      <c r="H397" s="284"/>
      <c r="I397" s="283">
        <v>0</v>
      </c>
      <c r="J397" s="284"/>
      <c r="K397" s="283" t="s">
        <v>4218</v>
      </c>
      <c r="L397" s="294" t="e">
        <f>VLOOKUP(A397,#REF!,3,0)</f>
        <v>#REF!</v>
      </c>
      <c r="M397" s="299">
        <f t="shared" si="27"/>
        <v>0</v>
      </c>
    </row>
    <row r="398" spans="1:13">
      <c r="A398" s="281" t="s">
        <v>3991</v>
      </c>
      <c r="B398" s="270" t="s">
        <v>158</v>
      </c>
      <c r="C398" s="281" t="s">
        <v>3484</v>
      </c>
      <c r="D398" s="282"/>
      <c r="E398" s="283" t="s">
        <v>3485</v>
      </c>
      <c r="F398" s="284"/>
      <c r="G398" s="283">
        <v>0</v>
      </c>
      <c r="H398" s="284"/>
      <c r="I398" s="301">
        <v>3129.65</v>
      </c>
      <c r="J398" s="284"/>
      <c r="K398" s="283" t="s">
        <v>290</v>
      </c>
      <c r="L398" s="294" t="e">
        <f>VLOOKUP(A398,#REF!,3,0)</f>
        <v>#REF!</v>
      </c>
      <c r="M398" s="299">
        <f t="shared" si="27"/>
        <v>-3129.65</v>
      </c>
    </row>
    <row r="399" spans="1:13">
      <c r="A399" s="281" t="s">
        <v>4219</v>
      </c>
      <c r="B399" s="270" t="s">
        <v>158</v>
      </c>
      <c r="C399" s="281" t="s">
        <v>1691</v>
      </c>
      <c r="D399" s="282"/>
      <c r="E399" s="283" t="s">
        <v>3660</v>
      </c>
      <c r="F399" s="284"/>
      <c r="G399" s="301">
        <v>2650</v>
      </c>
      <c r="H399" s="284"/>
      <c r="I399" s="283">
        <v>0</v>
      </c>
      <c r="J399" s="284"/>
      <c r="K399" s="283" t="s">
        <v>4432</v>
      </c>
      <c r="L399" s="294" t="e">
        <f>VLOOKUP(A399,#REF!,3,0)</f>
        <v>#REF!</v>
      </c>
      <c r="M399" s="299">
        <f t="shared" si="27"/>
        <v>2650</v>
      </c>
    </row>
    <row r="400" spans="1:13">
      <c r="A400" s="281" t="s">
        <v>4433</v>
      </c>
      <c r="B400" s="270" t="s">
        <v>158</v>
      </c>
      <c r="C400" s="281" t="s">
        <v>4434</v>
      </c>
      <c r="D400" s="282"/>
      <c r="E400" s="283" t="s">
        <v>290</v>
      </c>
      <c r="F400" s="284"/>
      <c r="G400" s="301">
        <v>3400</v>
      </c>
      <c r="H400" s="284"/>
      <c r="I400" s="283">
        <v>0</v>
      </c>
      <c r="J400" s="284"/>
      <c r="K400" s="283" t="s">
        <v>4435</v>
      </c>
      <c r="L400" s="294" t="e">
        <f>VLOOKUP(A400,#REF!,3,0)</f>
        <v>#REF!</v>
      </c>
      <c r="M400" s="299">
        <f t="shared" si="27"/>
        <v>3400</v>
      </c>
    </row>
    <row r="401" spans="1:13">
      <c r="A401" s="281" t="s">
        <v>4436</v>
      </c>
      <c r="B401" s="270" t="s">
        <v>158</v>
      </c>
      <c r="C401" s="281" t="s">
        <v>4437</v>
      </c>
      <c r="D401" s="282"/>
      <c r="E401" s="283" t="s">
        <v>290</v>
      </c>
      <c r="F401" s="284"/>
      <c r="G401" s="301">
        <v>4500</v>
      </c>
      <c r="H401" s="284"/>
      <c r="I401" s="283">
        <v>0</v>
      </c>
      <c r="J401" s="284"/>
      <c r="K401" s="283" t="s">
        <v>2403</v>
      </c>
      <c r="L401" s="294" t="e">
        <f>VLOOKUP(A401,#REF!,3,0)</f>
        <v>#REF!</v>
      </c>
      <c r="M401" s="299">
        <f t="shared" si="27"/>
        <v>4500</v>
      </c>
    </row>
    <row r="402" spans="1:13">
      <c r="A402" s="285"/>
      <c r="B402" s="270" t="s">
        <v>158</v>
      </c>
      <c r="C402" s="285" t="s">
        <v>158</v>
      </c>
      <c r="D402" s="286"/>
      <c r="E402" s="286"/>
      <c r="F402" s="286"/>
      <c r="G402" s="286"/>
      <c r="H402" s="286"/>
      <c r="I402" s="286"/>
      <c r="J402" s="286"/>
      <c r="K402" s="286"/>
      <c r="L402" s="295"/>
    </row>
    <row r="403" spans="1:13">
      <c r="A403" s="277" t="s">
        <v>3493</v>
      </c>
      <c r="B403" s="270" t="s">
        <v>158</v>
      </c>
      <c r="C403" s="277" t="s">
        <v>1727</v>
      </c>
      <c r="D403" s="278"/>
      <c r="E403" s="279" t="s">
        <v>4220</v>
      </c>
      <c r="F403" s="280"/>
      <c r="G403" s="279">
        <v>95.93</v>
      </c>
      <c r="H403" s="280"/>
      <c r="I403" s="279">
        <v>0</v>
      </c>
      <c r="J403" s="280"/>
      <c r="K403" s="279" t="s">
        <v>4438</v>
      </c>
      <c r="L403" s="294" t="e">
        <f>VLOOKUP(A403,#REF!,3,0)</f>
        <v>#REF!</v>
      </c>
      <c r="M403" s="299">
        <f t="shared" ref="M403:M406" si="28">G403-I403</f>
        <v>95.93</v>
      </c>
    </row>
    <row r="404" spans="1:13">
      <c r="A404" s="277" t="s">
        <v>3494</v>
      </c>
      <c r="B404" s="270" t="s">
        <v>158</v>
      </c>
      <c r="C404" s="277" t="s">
        <v>1727</v>
      </c>
      <c r="D404" s="278"/>
      <c r="E404" s="279" t="s">
        <v>4220</v>
      </c>
      <c r="F404" s="280"/>
      <c r="G404" s="279">
        <v>95.93</v>
      </c>
      <c r="H404" s="280"/>
      <c r="I404" s="279">
        <v>0</v>
      </c>
      <c r="J404" s="280"/>
      <c r="K404" s="279" t="s">
        <v>4438</v>
      </c>
      <c r="L404" s="294" t="e">
        <f>VLOOKUP(A404,#REF!,3,0)</f>
        <v>#REF!</v>
      </c>
      <c r="M404" s="299">
        <f t="shared" si="28"/>
        <v>95.93</v>
      </c>
    </row>
    <row r="405" spans="1:13">
      <c r="A405" s="281" t="s">
        <v>3495</v>
      </c>
      <c r="B405" s="270" t="s">
        <v>158</v>
      </c>
      <c r="C405" s="281" t="s">
        <v>1733</v>
      </c>
      <c r="D405" s="282"/>
      <c r="E405" s="283" t="s">
        <v>3731</v>
      </c>
      <c r="F405" s="284"/>
      <c r="G405" s="283">
        <v>0</v>
      </c>
      <c r="H405" s="284"/>
      <c r="I405" s="283">
        <v>0</v>
      </c>
      <c r="J405" s="284"/>
      <c r="K405" s="283" t="s">
        <v>3731</v>
      </c>
      <c r="L405" s="294" t="e">
        <f>VLOOKUP(A405,#REF!,3,0)</f>
        <v>#REF!</v>
      </c>
      <c r="M405" s="299">
        <f t="shared" si="28"/>
        <v>0</v>
      </c>
    </row>
    <row r="406" spans="1:13">
      <c r="A406" s="281" t="s">
        <v>4221</v>
      </c>
      <c r="B406" s="270" t="s">
        <v>158</v>
      </c>
      <c r="C406" s="281" t="s">
        <v>4222</v>
      </c>
      <c r="D406" s="282"/>
      <c r="E406" s="283" t="s">
        <v>4223</v>
      </c>
      <c r="F406" s="284"/>
      <c r="G406" s="283">
        <v>95.93</v>
      </c>
      <c r="H406" s="284"/>
      <c r="I406" s="283">
        <v>0</v>
      </c>
      <c r="J406" s="284"/>
      <c r="K406" s="283" t="s">
        <v>4439</v>
      </c>
      <c r="L406" s="294" t="e">
        <f>VLOOKUP(A406,#REF!,3,0)</f>
        <v>#REF!</v>
      </c>
      <c r="M406" s="299">
        <f t="shared" si="28"/>
        <v>95.93</v>
      </c>
    </row>
    <row r="407" spans="1:13">
      <c r="A407" s="285"/>
      <c r="B407" s="270" t="s">
        <v>158</v>
      </c>
      <c r="C407" s="285" t="s">
        <v>158</v>
      </c>
      <c r="D407" s="286"/>
      <c r="E407" s="286"/>
      <c r="F407" s="286"/>
      <c r="G407" s="286"/>
      <c r="H407" s="286"/>
      <c r="I407" s="286"/>
      <c r="J407" s="286"/>
      <c r="K407" s="286"/>
      <c r="L407" s="295"/>
    </row>
    <row r="408" spans="1:13">
      <c r="A408" s="277" t="s">
        <v>1744</v>
      </c>
      <c r="B408" s="270" t="s">
        <v>158</v>
      </c>
      <c r="C408" s="277" t="s">
        <v>1745</v>
      </c>
      <c r="D408" s="278"/>
      <c r="E408" s="279" t="s">
        <v>4224</v>
      </c>
      <c r="F408" s="280"/>
      <c r="G408" s="300">
        <v>18403</v>
      </c>
      <c r="H408" s="280"/>
      <c r="I408" s="279">
        <v>0</v>
      </c>
      <c r="J408" s="280"/>
      <c r="K408" s="279" t="s">
        <v>4440</v>
      </c>
      <c r="L408" s="294" t="e">
        <f>VLOOKUP(A408,#REF!,3,0)</f>
        <v>#REF!</v>
      </c>
      <c r="M408" s="299">
        <f t="shared" ref="M408:M412" si="29">G408-I408</f>
        <v>18403</v>
      </c>
    </row>
    <row r="409" spans="1:13">
      <c r="A409" s="277" t="s">
        <v>1748</v>
      </c>
      <c r="B409" s="270" t="s">
        <v>158</v>
      </c>
      <c r="C409" s="277" t="s">
        <v>1745</v>
      </c>
      <c r="D409" s="278"/>
      <c r="E409" s="279" t="s">
        <v>4224</v>
      </c>
      <c r="F409" s="280"/>
      <c r="G409" s="300">
        <v>18403</v>
      </c>
      <c r="H409" s="280"/>
      <c r="I409" s="279">
        <v>0</v>
      </c>
      <c r="J409" s="280"/>
      <c r="K409" s="279" t="s">
        <v>4440</v>
      </c>
      <c r="L409" s="294" t="e">
        <f>VLOOKUP(A409,#REF!,3,0)</f>
        <v>#REF!</v>
      </c>
      <c r="M409" s="299">
        <f t="shared" si="29"/>
        <v>18403</v>
      </c>
    </row>
    <row r="410" spans="1:13">
      <c r="A410" s="277" t="s">
        <v>1749</v>
      </c>
      <c r="B410" s="270" t="s">
        <v>158</v>
      </c>
      <c r="C410" s="277" t="s">
        <v>1745</v>
      </c>
      <c r="D410" s="278"/>
      <c r="E410" s="279" t="s">
        <v>4224</v>
      </c>
      <c r="F410" s="280"/>
      <c r="G410" s="300">
        <v>18403</v>
      </c>
      <c r="H410" s="280"/>
      <c r="I410" s="279">
        <v>0</v>
      </c>
      <c r="J410" s="280"/>
      <c r="K410" s="279" t="s">
        <v>4440</v>
      </c>
      <c r="L410" s="294" t="e">
        <f>VLOOKUP(A410,#REF!,3,0)</f>
        <v>#REF!</v>
      </c>
      <c r="M410" s="299">
        <f t="shared" si="29"/>
        <v>18403</v>
      </c>
    </row>
    <row r="411" spans="1:13">
      <c r="A411" s="277" t="s">
        <v>1750</v>
      </c>
      <c r="B411" s="270" t="s">
        <v>158</v>
      </c>
      <c r="C411" s="277" t="s">
        <v>1745</v>
      </c>
      <c r="D411" s="278"/>
      <c r="E411" s="279" t="s">
        <v>4224</v>
      </c>
      <c r="F411" s="280"/>
      <c r="G411" s="300">
        <v>18403</v>
      </c>
      <c r="H411" s="280"/>
      <c r="I411" s="279">
        <v>0</v>
      </c>
      <c r="J411" s="280"/>
      <c r="K411" s="279" t="s">
        <v>4440</v>
      </c>
      <c r="L411" s="294" t="e">
        <f>VLOOKUP(A411,#REF!,3,0)</f>
        <v>#REF!</v>
      </c>
      <c r="M411" s="299">
        <f t="shared" si="29"/>
        <v>18403</v>
      </c>
    </row>
    <row r="412" spans="1:13">
      <c r="A412" s="281" t="s">
        <v>1751</v>
      </c>
      <c r="B412" s="270" t="s">
        <v>158</v>
      </c>
      <c r="C412" s="281" t="s">
        <v>1752</v>
      </c>
      <c r="D412" s="282"/>
      <c r="E412" s="283" t="s">
        <v>4224</v>
      </c>
      <c r="F412" s="284"/>
      <c r="G412" s="301">
        <v>18403</v>
      </c>
      <c r="H412" s="284"/>
      <c r="I412" s="283">
        <v>0</v>
      </c>
      <c r="J412" s="284"/>
      <c r="K412" s="283" t="s">
        <v>4440</v>
      </c>
      <c r="L412" s="294" t="e">
        <f>VLOOKUP(A412,#REF!,3,0)</f>
        <v>#REF!</v>
      </c>
      <c r="M412" s="299">
        <f t="shared" si="29"/>
        <v>18403</v>
      </c>
    </row>
    <row r="413" spans="1:13">
      <c r="A413" s="285"/>
      <c r="B413" s="270" t="s">
        <v>158</v>
      </c>
      <c r="C413" s="285" t="s">
        <v>158</v>
      </c>
      <c r="D413" s="286"/>
      <c r="E413" s="286"/>
      <c r="F413" s="286"/>
      <c r="G413" s="286"/>
      <c r="H413" s="286"/>
      <c r="I413" s="286"/>
      <c r="J413" s="286"/>
      <c r="K413" s="286"/>
      <c r="L413" s="295"/>
    </row>
    <row r="414" spans="1:13">
      <c r="A414" s="277" t="s">
        <v>1753</v>
      </c>
      <c r="B414" s="270" t="s">
        <v>158</v>
      </c>
      <c r="C414" s="277" t="s">
        <v>1754</v>
      </c>
      <c r="D414" s="278"/>
      <c r="E414" s="279" t="s">
        <v>4225</v>
      </c>
      <c r="F414" s="280"/>
      <c r="G414" s="300">
        <v>8279.2000000000007</v>
      </c>
      <c r="H414" s="280"/>
      <c r="I414" s="279">
        <v>0</v>
      </c>
      <c r="J414" s="280"/>
      <c r="K414" s="279" t="s">
        <v>4441</v>
      </c>
      <c r="L414" s="294" t="e">
        <f>VLOOKUP(A414,#REF!,3,0)</f>
        <v>#REF!</v>
      </c>
      <c r="M414" s="299">
        <f t="shared" ref="M414:M419" si="30">G414-I414</f>
        <v>8279.2000000000007</v>
      </c>
    </row>
    <row r="415" spans="1:13">
      <c r="A415" s="277" t="s">
        <v>1757</v>
      </c>
      <c r="B415" s="270" t="s">
        <v>158</v>
      </c>
      <c r="C415" s="277" t="s">
        <v>1754</v>
      </c>
      <c r="D415" s="278"/>
      <c r="E415" s="279" t="s">
        <v>4225</v>
      </c>
      <c r="F415" s="280"/>
      <c r="G415" s="300">
        <v>8279.2000000000007</v>
      </c>
      <c r="H415" s="280"/>
      <c r="I415" s="279">
        <v>0</v>
      </c>
      <c r="J415" s="280"/>
      <c r="K415" s="279" t="s">
        <v>4441</v>
      </c>
      <c r="L415" s="294" t="e">
        <f>VLOOKUP(A415,#REF!,3,0)</f>
        <v>#REF!</v>
      </c>
      <c r="M415" s="299">
        <f t="shared" si="30"/>
        <v>8279.2000000000007</v>
      </c>
    </row>
    <row r="416" spans="1:13">
      <c r="A416" s="277" t="s">
        <v>1758</v>
      </c>
      <c r="B416" s="270" t="s">
        <v>158</v>
      </c>
      <c r="C416" s="277" t="s">
        <v>1754</v>
      </c>
      <c r="D416" s="278"/>
      <c r="E416" s="279" t="s">
        <v>4225</v>
      </c>
      <c r="F416" s="280"/>
      <c r="G416" s="300">
        <v>8279.2000000000007</v>
      </c>
      <c r="H416" s="280"/>
      <c r="I416" s="279">
        <v>0</v>
      </c>
      <c r="J416" s="280"/>
      <c r="K416" s="279" t="s">
        <v>4441</v>
      </c>
      <c r="L416" s="294" t="e">
        <f>VLOOKUP(A416,#REF!,3,0)</f>
        <v>#REF!</v>
      </c>
      <c r="M416" s="299">
        <f t="shared" si="30"/>
        <v>8279.2000000000007</v>
      </c>
    </row>
    <row r="417" spans="1:13">
      <c r="A417" s="277" t="s">
        <v>1759</v>
      </c>
      <c r="B417" s="270" t="s">
        <v>158</v>
      </c>
      <c r="C417" s="277" t="s">
        <v>1754</v>
      </c>
      <c r="D417" s="278"/>
      <c r="E417" s="279" t="s">
        <v>4225</v>
      </c>
      <c r="F417" s="280"/>
      <c r="G417" s="300">
        <v>8279.2000000000007</v>
      </c>
      <c r="H417" s="280"/>
      <c r="I417" s="279">
        <v>0</v>
      </c>
      <c r="J417" s="280"/>
      <c r="K417" s="279" t="s">
        <v>4441</v>
      </c>
      <c r="L417" s="294" t="e">
        <f>VLOOKUP(A417,#REF!,3,0)</f>
        <v>#REF!</v>
      </c>
      <c r="M417" s="299">
        <f t="shared" si="30"/>
        <v>8279.2000000000007</v>
      </c>
    </row>
    <row r="418" spans="1:13">
      <c r="A418" s="281" t="s">
        <v>1760</v>
      </c>
      <c r="B418" s="270" t="s">
        <v>158</v>
      </c>
      <c r="C418" s="281" t="s">
        <v>1761</v>
      </c>
      <c r="D418" s="282"/>
      <c r="E418" s="283" t="s">
        <v>4226</v>
      </c>
      <c r="F418" s="284"/>
      <c r="G418" s="301">
        <v>8190.51</v>
      </c>
      <c r="H418" s="284"/>
      <c r="I418" s="283">
        <v>0</v>
      </c>
      <c r="J418" s="284"/>
      <c r="K418" s="283" t="s">
        <v>4442</v>
      </c>
      <c r="L418" s="294" t="e">
        <f>VLOOKUP(A418,#REF!,3,0)</f>
        <v>#REF!</v>
      </c>
      <c r="M418" s="299">
        <f t="shared" si="30"/>
        <v>8190.51</v>
      </c>
    </row>
    <row r="419" spans="1:13">
      <c r="A419" s="281" t="s">
        <v>1765</v>
      </c>
      <c r="B419" s="270" t="s">
        <v>158</v>
      </c>
      <c r="C419" s="281" t="s">
        <v>1766</v>
      </c>
      <c r="D419" s="282"/>
      <c r="E419" s="283" t="s">
        <v>4227</v>
      </c>
      <c r="F419" s="284"/>
      <c r="G419" s="283">
        <v>88.69</v>
      </c>
      <c r="H419" s="284"/>
      <c r="I419" s="283">
        <v>0</v>
      </c>
      <c r="J419" s="284"/>
      <c r="K419" s="283" t="s">
        <v>4443</v>
      </c>
      <c r="L419" s="294" t="e">
        <f>VLOOKUP(A419,#REF!,3,0)</f>
        <v>#REF!</v>
      </c>
      <c r="M419" s="299">
        <f t="shared" si="30"/>
        <v>88.69</v>
      </c>
    </row>
    <row r="420" spans="1:13">
      <c r="A420" s="277"/>
      <c r="B420" s="270" t="s">
        <v>158</v>
      </c>
      <c r="C420" s="277" t="s">
        <v>158</v>
      </c>
      <c r="D420" s="278"/>
      <c r="E420" s="278"/>
      <c r="F420" s="278"/>
      <c r="G420" s="278"/>
      <c r="H420" s="278"/>
      <c r="I420" s="278"/>
      <c r="J420" s="278"/>
      <c r="K420" s="278"/>
      <c r="L420" s="296"/>
    </row>
    <row r="421" spans="1:13">
      <c r="A421" s="277" t="s">
        <v>1776</v>
      </c>
      <c r="B421" s="270" t="s">
        <v>158</v>
      </c>
      <c r="C421" s="277" t="s">
        <v>1777</v>
      </c>
      <c r="D421" s="278"/>
      <c r="E421" s="279" t="s">
        <v>4228</v>
      </c>
      <c r="F421" s="280"/>
      <c r="G421" s="279">
        <v>532.14</v>
      </c>
      <c r="H421" s="280"/>
      <c r="I421" s="279">
        <v>0</v>
      </c>
      <c r="J421" s="280"/>
      <c r="K421" s="279" t="s">
        <v>4444</v>
      </c>
      <c r="L421" s="294" t="e">
        <f>VLOOKUP(A421,#REF!,3,0)</f>
        <v>#REF!</v>
      </c>
      <c r="M421" s="299">
        <f t="shared" ref="M421:M427" si="31">G421-I421</f>
        <v>532.14</v>
      </c>
    </row>
    <row r="422" spans="1:13">
      <c r="A422" s="277" t="s">
        <v>1781</v>
      </c>
      <c r="B422" s="270" t="s">
        <v>158</v>
      </c>
      <c r="C422" s="277" t="s">
        <v>1782</v>
      </c>
      <c r="D422" s="278"/>
      <c r="E422" s="279" t="s">
        <v>4228</v>
      </c>
      <c r="F422" s="280"/>
      <c r="G422" s="279">
        <v>532.14</v>
      </c>
      <c r="H422" s="280"/>
      <c r="I422" s="279">
        <v>0</v>
      </c>
      <c r="J422" s="280"/>
      <c r="K422" s="279" t="s">
        <v>4444</v>
      </c>
      <c r="L422" s="294" t="e">
        <f>VLOOKUP(A422,#REF!,3,0)</f>
        <v>#REF!</v>
      </c>
      <c r="M422" s="299">
        <f t="shared" si="31"/>
        <v>532.14</v>
      </c>
    </row>
    <row r="423" spans="1:13">
      <c r="A423" s="277" t="s">
        <v>1783</v>
      </c>
      <c r="B423" s="270" t="s">
        <v>158</v>
      </c>
      <c r="C423" s="277" t="s">
        <v>1782</v>
      </c>
      <c r="D423" s="278"/>
      <c r="E423" s="279" t="s">
        <v>4228</v>
      </c>
      <c r="F423" s="280"/>
      <c r="G423" s="279">
        <v>532.14</v>
      </c>
      <c r="H423" s="280"/>
      <c r="I423" s="279">
        <v>0</v>
      </c>
      <c r="J423" s="280"/>
      <c r="K423" s="279" t="s">
        <v>4444</v>
      </c>
      <c r="L423" s="294" t="e">
        <f>VLOOKUP(A423,#REF!,3,0)</f>
        <v>#REF!</v>
      </c>
      <c r="M423" s="299">
        <f t="shared" si="31"/>
        <v>532.14</v>
      </c>
    </row>
    <row r="424" spans="1:13">
      <c r="A424" s="277" t="s">
        <v>1784</v>
      </c>
      <c r="B424" s="270" t="s">
        <v>158</v>
      </c>
      <c r="C424" s="277" t="s">
        <v>1782</v>
      </c>
      <c r="D424" s="278"/>
      <c r="E424" s="279" t="s">
        <v>4228</v>
      </c>
      <c r="F424" s="280"/>
      <c r="G424" s="279">
        <v>532.14</v>
      </c>
      <c r="H424" s="280"/>
      <c r="I424" s="279">
        <v>0</v>
      </c>
      <c r="J424" s="280"/>
      <c r="K424" s="279" t="s">
        <v>4444</v>
      </c>
      <c r="L424" s="294" t="e">
        <f>VLOOKUP(A424,#REF!,3,0)</f>
        <v>#REF!</v>
      </c>
      <c r="M424" s="299">
        <f t="shared" si="31"/>
        <v>532.14</v>
      </c>
    </row>
    <row r="425" spans="1:13">
      <c r="A425" s="281" t="s">
        <v>1785</v>
      </c>
      <c r="B425" s="270" t="s">
        <v>158</v>
      </c>
      <c r="C425" s="281" t="s">
        <v>1786</v>
      </c>
      <c r="D425" s="282"/>
      <c r="E425" s="283" t="s">
        <v>4229</v>
      </c>
      <c r="F425" s="284"/>
      <c r="G425" s="283">
        <v>532.14</v>
      </c>
      <c r="H425" s="284"/>
      <c r="I425" s="283">
        <v>0</v>
      </c>
      <c r="J425" s="284"/>
      <c r="K425" s="283" t="s">
        <v>4445</v>
      </c>
      <c r="L425" s="294" t="e">
        <f>VLOOKUP(A425,#REF!,3,0)</f>
        <v>#REF!</v>
      </c>
      <c r="M425" s="299">
        <f t="shared" si="31"/>
        <v>532.14</v>
      </c>
    </row>
    <row r="426" spans="1:13">
      <c r="A426" s="281" t="s">
        <v>3738</v>
      </c>
      <c r="B426" s="270" t="s">
        <v>158</v>
      </c>
      <c r="C426" s="281" t="s">
        <v>3739</v>
      </c>
      <c r="D426" s="282"/>
      <c r="E426" s="283" t="s">
        <v>4230</v>
      </c>
      <c r="F426" s="284"/>
      <c r="G426" s="283">
        <v>0</v>
      </c>
      <c r="H426" s="284"/>
      <c r="I426" s="283">
        <v>0</v>
      </c>
      <c r="J426" s="284"/>
      <c r="K426" s="283" t="s">
        <v>4230</v>
      </c>
      <c r="L426" s="294" t="e">
        <f>VLOOKUP(A426,#REF!,3,0)</f>
        <v>#REF!</v>
      </c>
      <c r="M426" s="299">
        <f t="shared" si="31"/>
        <v>0</v>
      </c>
    </row>
    <row r="427" spans="1:13">
      <c r="A427" s="281" t="s">
        <v>1789</v>
      </c>
      <c r="B427" s="270" t="s">
        <v>158</v>
      </c>
      <c r="C427" s="281" t="s">
        <v>1790</v>
      </c>
      <c r="D427" s="282"/>
      <c r="E427" s="283" t="s">
        <v>4231</v>
      </c>
      <c r="F427" s="284"/>
      <c r="G427" s="283">
        <v>0</v>
      </c>
      <c r="H427" s="284"/>
      <c r="I427" s="283">
        <v>0</v>
      </c>
      <c r="J427" s="284"/>
      <c r="K427" s="283" t="s">
        <v>4231</v>
      </c>
      <c r="L427" s="294" t="e">
        <f>VLOOKUP(A427,#REF!,3,0)</f>
        <v>#REF!</v>
      </c>
      <c r="M427" s="299">
        <f t="shared" si="31"/>
        <v>0</v>
      </c>
    </row>
    <row r="428" spans="1:13">
      <c r="A428" s="285"/>
      <c r="B428" s="270" t="s">
        <v>158</v>
      </c>
      <c r="C428" s="285" t="s">
        <v>158</v>
      </c>
      <c r="D428" s="286"/>
      <c r="E428" s="286"/>
      <c r="F428" s="286"/>
      <c r="G428" s="286"/>
      <c r="H428" s="286"/>
      <c r="I428" s="286"/>
      <c r="J428" s="286"/>
      <c r="K428" s="286"/>
      <c r="L428" s="295"/>
    </row>
    <row r="429" spans="1:13">
      <c r="A429" s="277">
        <v>4</v>
      </c>
      <c r="B429" s="277" t="s">
        <v>1793</v>
      </c>
      <c r="C429" s="278"/>
      <c r="D429" s="278"/>
      <c r="E429" s="279" t="s">
        <v>4095</v>
      </c>
      <c r="F429" s="280"/>
      <c r="G429" s="300">
        <v>1743.91</v>
      </c>
      <c r="H429" s="280"/>
      <c r="I429" s="300">
        <v>631179.26</v>
      </c>
      <c r="J429" s="280"/>
      <c r="K429" s="279" t="s">
        <v>4315</v>
      </c>
      <c r="L429" s="294" t="e">
        <f>VLOOKUP(A429,#REF!,3,0)</f>
        <v>#REF!</v>
      </c>
      <c r="M429" s="299">
        <f>I429-G429</f>
        <v>629435.35</v>
      </c>
    </row>
    <row r="430" spans="1:13">
      <c r="A430" s="277" t="s">
        <v>1795</v>
      </c>
      <c r="B430" s="270" t="s">
        <v>158</v>
      </c>
      <c r="C430" s="277" t="s">
        <v>1793</v>
      </c>
      <c r="D430" s="278"/>
      <c r="E430" s="279" t="s">
        <v>4095</v>
      </c>
      <c r="F430" s="280"/>
      <c r="G430" s="300">
        <v>1743.91</v>
      </c>
      <c r="H430" s="280"/>
      <c r="I430" s="300">
        <v>631179.26</v>
      </c>
      <c r="J430" s="280"/>
      <c r="K430" s="279" t="s">
        <v>4315</v>
      </c>
      <c r="L430" s="294" t="e">
        <f>VLOOKUP(A430,#REF!,3,0)</f>
        <v>#REF!</v>
      </c>
      <c r="M430" s="299">
        <f t="shared" ref="M430:M434" si="32">I430-G430</f>
        <v>629435.35</v>
      </c>
    </row>
    <row r="431" spans="1:13">
      <c r="A431" s="277" t="s">
        <v>1796</v>
      </c>
      <c r="B431" s="270" t="s">
        <v>158</v>
      </c>
      <c r="C431" s="277" t="s">
        <v>1793</v>
      </c>
      <c r="D431" s="278"/>
      <c r="E431" s="279" t="s">
        <v>4095</v>
      </c>
      <c r="F431" s="280"/>
      <c r="G431" s="300">
        <v>1743.91</v>
      </c>
      <c r="H431" s="280"/>
      <c r="I431" s="300">
        <v>631179.26</v>
      </c>
      <c r="J431" s="280"/>
      <c r="K431" s="279" t="s">
        <v>4315</v>
      </c>
      <c r="L431" s="294" t="e">
        <f>VLOOKUP(A431,#REF!,3,0)</f>
        <v>#REF!</v>
      </c>
      <c r="M431" s="299">
        <f t="shared" si="32"/>
        <v>629435.35</v>
      </c>
    </row>
    <row r="432" spans="1:13">
      <c r="A432" s="277" t="s">
        <v>1797</v>
      </c>
      <c r="B432" s="270" t="s">
        <v>158</v>
      </c>
      <c r="C432" s="277" t="s">
        <v>1798</v>
      </c>
      <c r="D432" s="278"/>
      <c r="E432" s="279" t="s">
        <v>4232</v>
      </c>
      <c r="F432" s="280"/>
      <c r="G432" s="279">
        <v>0</v>
      </c>
      <c r="H432" s="280"/>
      <c r="I432" s="300">
        <v>573241.02</v>
      </c>
      <c r="J432" s="280"/>
      <c r="K432" s="279" t="s">
        <v>4446</v>
      </c>
      <c r="L432" s="294" t="e">
        <f>VLOOKUP(A432,#REF!,3,0)</f>
        <v>#REF!</v>
      </c>
      <c r="M432" s="299">
        <f t="shared" si="32"/>
        <v>573241.02</v>
      </c>
    </row>
    <row r="433" spans="1:13">
      <c r="A433" s="277" t="s">
        <v>1801</v>
      </c>
      <c r="B433" s="270" t="s">
        <v>158</v>
      </c>
      <c r="C433" s="277" t="s">
        <v>1798</v>
      </c>
      <c r="D433" s="278"/>
      <c r="E433" s="279" t="s">
        <v>4232</v>
      </c>
      <c r="F433" s="280"/>
      <c r="G433" s="279">
        <v>0</v>
      </c>
      <c r="H433" s="280"/>
      <c r="I433" s="300">
        <v>573241.02</v>
      </c>
      <c r="J433" s="280"/>
      <c r="K433" s="279" t="s">
        <v>4446</v>
      </c>
      <c r="L433" s="294" t="e">
        <f>VLOOKUP(A433,#REF!,3,0)</f>
        <v>#REF!</v>
      </c>
      <c r="M433" s="299">
        <f t="shared" si="32"/>
        <v>573241.02</v>
      </c>
    </row>
    <row r="434" spans="1:13">
      <c r="A434" s="281" t="s">
        <v>1802</v>
      </c>
      <c r="B434" s="270" t="s">
        <v>158</v>
      </c>
      <c r="C434" s="281" t="s">
        <v>1803</v>
      </c>
      <c r="D434" s="282"/>
      <c r="E434" s="283" t="s">
        <v>4232</v>
      </c>
      <c r="F434" s="284"/>
      <c r="G434" s="283">
        <v>0</v>
      </c>
      <c r="H434" s="284"/>
      <c r="I434" s="301">
        <v>573241.02</v>
      </c>
      <c r="J434" s="284"/>
      <c r="K434" s="283" t="s">
        <v>4446</v>
      </c>
      <c r="L434" s="294" t="e">
        <f>VLOOKUP(A434,#REF!,3,0)</f>
        <v>#REF!</v>
      </c>
      <c r="M434" s="299">
        <f t="shared" si="32"/>
        <v>573241.02</v>
      </c>
    </row>
    <row r="435" spans="1:13">
      <c r="A435" s="285"/>
      <c r="B435" s="270" t="s">
        <v>158</v>
      </c>
      <c r="C435" s="285" t="s">
        <v>158</v>
      </c>
      <c r="D435" s="286"/>
      <c r="E435" s="286"/>
      <c r="F435" s="286"/>
      <c r="G435" s="286"/>
      <c r="H435" s="286"/>
      <c r="I435" s="286"/>
      <c r="J435" s="286"/>
      <c r="K435" s="286"/>
      <c r="L435" s="295"/>
    </row>
    <row r="436" spans="1:13">
      <c r="A436" s="277" t="s">
        <v>1804</v>
      </c>
      <c r="B436" s="270" t="s">
        <v>158</v>
      </c>
      <c r="C436" s="277" t="s">
        <v>1805</v>
      </c>
      <c r="D436" s="278"/>
      <c r="E436" s="279" t="s">
        <v>4233</v>
      </c>
      <c r="F436" s="280"/>
      <c r="G436" s="279">
        <v>0</v>
      </c>
      <c r="H436" s="280"/>
      <c r="I436" s="300">
        <v>44348.959999999999</v>
      </c>
      <c r="J436" s="280"/>
      <c r="K436" s="279" t="s">
        <v>4447</v>
      </c>
      <c r="L436" s="294" t="e">
        <f>VLOOKUP(A436,#REF!,3,0)</f>
        <v>#REF!</v>
      </c>
      <c r="M436" s="299">
        <f t="shared" ref="M436:M439" si="33">I436-G436</f>
        <v>44348.959999999999</v>
      </c>
    </row>
    <row r="437" spans="1:13">
      <c r="A437" s="277" t="s">
        <v>1809</v>
      </c>
      <c r="B437" s="270" t="s">
        <v>158</v>
      </c>
      <c r="C437" s="277" t="s">
        <v>1810</v>
      </c>
      <c r="D437" s="278"/>
      <c r="E437" s="279" t="s">
        <v>4001</v>
      </c>
      <c r="F437" s="280"/>
      <c r="G437" s="279">
        <v>0</v>
      </c>
      <c r="H437" s="280"/>
      <c r="I437" s="279">
        <v>0</v>
      </c>
      <c r="J437" s="280"/>
      <c r="K437" s="279" t="s">
        <v>4001</v>
      </c>
      <c r="L437" s="294" t="e">
        <f>VLOOKUP(A437,#REF!,3,0)</f>
        <v>#REF!</v>
      </c>
      <c r="M437" s="299">
        <f t="shared" si="33"/>
        <v>0</v>
      </c>
    </row>
    <row r="438" spans="1:13">
      <c r="A438" s="281" t="s">
        <v>1814</v>
      </c>
      <c r="B438" s="270" t="s">
        <v>158</v>
      </c>
      <c r="C438" s="281" t="s">
        <v>1815</v>
      </c>
      <c r="D438" s="282"/>
      <c r="E438" s="283" t="s">
        <v>4002</v>
      </c>
      <c r="F438" s="284"/>
      <c r="G438" s="283">
        <v>0</v>
      </c>
      <c r="H438" s="284"/>
      <c r="I438" s="283">
        <v>0</v>
      </c>
      <c r="J438" s="284"/>
      <c r="K438" s="283" t="s">
        <v>4002</v>
      </c>
      <c r="L438" s="294" t="e">
        <f>VLOOKUP(A438,#REF!,3,0)</f>
        <v>#REF!</v>
      </c>
      <c r="M438" s="299">
        <f t="shared" si="33"/>
        <v>0</v>
      </c>
    </row>
    <row r="439" spans="1:13">
      <c r="A439" s="281" t="s">
        <v>1818</v>
      </c>
      <c r="B439" s="270" t="s">
        <v>158</v>
      </c>
      <c r="C439" s="281" t="s">
        <v>1819</v>
      </c>
      <c r="D439" s="282"/>
      <c r="E439" s="283" t="s">
        <v>4003</v>
      </c>
      <c r="F439" s="284"/>
      <c r="G439" s="283">
        <v>0</v>
      </c>
      <c r="H439" s="284"/>
      <c r="I439" s="283">
        <v>0</v>
      </c>
      <c r="J439" s="284"/>
      <c r="K439" s="283" t="s">
        <v>4003</v>
      </c>
      <c r="L439" s="294" t="e">
        <f>VLOOKUP(A439,#REF!,3,0)</f>
        <v>#REF!</v>
      </c>
      <c r="M439" s="299">
        <f t="shared" si="33"/>
        <v>0</v>
      </c>
    </row>
    <row r="440" spans="1:13">
      <c r="A440" s="285"/>
      <c r="B440" s="270" t="s">
        <v>158</v>
      </c>
      <c r="C440" s="285" t="s">
        <v>158</v>
      </c>
      <c r="D440" s="286"/>
      <c r="E440" s="286"/>
      <c r="F440" s="286"/>
      <c r="G440" s="286"/>
      <c r="H440" s="286"/>
      <c r="I440" s="286"/>
      <c r="J440" s="286"/>
      <c r="K440" s="286"/>
      <c r="L440" s="295"/>
    </row>
    <row r="441" spans="1:13">
      <c r="A441" s="277" t="s">
        <v>1823</v>
      </c>
      <c r="B441" s="270" t="s">
        <v>158</v>
      </c>
      <c r="C441" s="277" t="s">
        <v>1824</v>
      </c>
      <c r="D441" s="278"/>
      <c r="E441" s="279" t="s">
        <v>4234</v>
      </c>
      <c r="F441" s="280"/>
      <c r="G441" s="279">
        <v>0</v>
      </c>
      <c r="H441" s="280"/>
      <c r="I441" s="279">
        <v>0</v>
      </c>
      <c r="J441" s="280"/>
      <c r="K441" s="279" t="s">
        <v>4234</v>
      </c>
      <c r="L441" s="294" t="e">
        <f>VLOOKUP(A441,#REF!,3,0)</f>
        <v>#REF!</v>
      </c>
      <c r="M441" s="299">
        <f t="shared" ref="M441:M442" si="34">I441-G441</f>
        <v>0</v>
      </c>
    </row>
    <row r="442" spans="1:13">
      <c r="A442" s="281" t="s">
        <v>1827</v>
      </c>
      <c r="B442" s="270" t="s">
        <v>158</v>
      </c>
      <c r="C442" s="281" t="s">
        <v>1828</v>
      </c>
      <c r="D442" s="282"/>
      <c r="E442" s="283" t="s">
        <v>4234</v>
      </c>
      <c r="F442" s="284"/>
      <c r="G442" s="283">
        <v>0</v>
      </c>
      <c r="H442" s="284"/>
      <c r="I442" s="283">
        <v>0</v>
      </c>
      <c r="J442" s="284"/>
      <c r="K442" s="283" t="s">
        <v>4234</v>
      </c>
      <c r="L442" s="294" t="e">
        <f>VLOOKUP(A442,#REF!,3,0)</f>
        <v>#REF!</v>
      </c>
      <c r="M442" s="299">
        <f t="shared" si="34"/>
        <v>0</v>
      </c>
    </row>
    <row r="443" spans="1:13">
      <c r="A443" s="285"/>
      <c r="B443" s="270" t="s">
        <v>158</v>
      </c>
      <c r="C443" s="285" t="s">
        <v>158</v>
      </c>
      <c r="D443" s="286"/>
      <c r="E443" s="286"/>
      <c r="F443" s="286"/>
      <c r="G443" s="286"/>
      <c r="H443" s="286"/>
      <c r="I443" s="286"/>
      <c r="J443" s="286"/>
      <c r="K443" s="286"/>
      <c r="L443" s="295"/>
    </row>
    <row r="444" spans="1:13">
      <c r="A444" s="277" t="s">
        <v>1829</v>
      </c>
      <c r="B444" s="270" t="s">
        <v>158</v>
      </c>
      <c r="C444" s="277" t="s">
        <v>3507</v>
      </c>
      <c r="D444" s="278"/>
      <c r="E444" s="279" t="s">
        <v>4235</v>
      </c>
      <c r="F444" s="280"/>
      <c r="G444" s="279">
        <v>0</v>
      </c>
      <c r="H444" s="280"/>
      <c r="I444" s="300">
        <v>33403</v>
      </c>
      <c r="J444" s="280"/>
      <c r="K444" s="279" t="s">
        <v>4448</v>
      </c>
      <c r="L444" s="294" t="e">
        <f>VLOOKUP(A444,#REF!,3,0)</f>
        <v>#REF!</v>
      </c>
      <c r="M444" s="299">
        <f t="shared" ref="M444:M445" si="35">I444-G444</f>
        <v>33403</v>
      </c>
    </row>
    <row r="445" spans="1:13">
      <c r="A445" s="281" t="s">
        <v>1833</v>
      </c>
      <c r="B445" s="270" t="s">
        <v>158</v>
      </c>
      <c r="C445" s="281" t="s">
        <v>1834</v>
      </c>
      <c r="D445" s="282"/>
      <c r="E445" s="283" t="s">
        <v>4235</v>
      </c>
      <c r="F445" s="284"/>
      <c r="G445" s="283">
        <v>0</v>
      </c>
      <c r="H445" s="284"/>
      <c r="I445" s="301">
        <v>33403</v>
      </c>
      <c r="J445" s="284"/>
      <c r="K445" s="283" t="s">
        <v>4448</v>
      </c>
      <c r="L445" s="294" t="e">
        <f>VLOOKUP(A445,#REF!,3,0)</f>
        <v>#REF!</v>
      </c>
      <c r="M445" s="299">
        <f t="shared" si="35"/>
        <v>33403</v>
      </c>
    </row>
    <row r="446" spans="1:13">
      <c r="A446" s="285"/>
      <c r="B446" s="270" t="s">
        <v>158</v>
      </c>
      <c r="C446" s="285" t="s">
        <v>158</v>
      </c>
      <c r="D446" s="286"/>
      <c r="E446" s="286"/>
      <c r="F446" s="286"/>
      <c r="G446" s="286"/>
      <c r="H446" s="286"/>
      <c r="I446" s="286"/>
      <c r="J446" s="286"/>
      <c r="K446" s="286"/>
      <c r="L446" s="295"/>
    </row>
    <row r="447" spans="1:13">
      <c r="A447" s="277" t="s">
        <v>1835</v>
      </c>
      <c r="B447" s="270" t="s">
        <v>158</v>
      </c>
      <c r="C447" s="277" t="s">
        <v>1836</v>
      </c>
      <c r="D447" s="278"/>
      <c r="E447" s="279" t="s">
        <v>4236</v>
      </c>
      <c r="F447" s="280"/>
      <c r="G447" s="279">
        <v>0</v>
      </c>
      <c r="H447" s="280"/>
      <c r="I447" s="300">
        <v>10945.96</v>
      </c>
      <c r="J447" s="280"/>
      <c r="K447" s="279" t="s">
        <v>4449</v>
      </c>
      <c r="L447" s="294" t="e">
        <f>VLOOKUP(A447,#REF!,3,0)</f>
        <v>#REF!</v>
      </c>
      <c r="M447" s="299">
        <f t="shared" ref="M447:M451" si="36">I447-G447</f>
        <v>10945.96</v>
      </c>
    </row>
    <row r="448" spans="1:13">
      <c r="A448" s="281" t="s">
        <v>1839</v>
      </c>
      <c r="B448" s="270" t="s">
        <v>158</v>
      </c>
      <c r="C448" s="281" t="s">
        <v>1840</v>
      </c>
      <c r="D448" s="282"/>
      <c r="E448" s="283" t="s">
        <v>4237</v>
      </c>
      <c r="F448" s="284"/>
      <c r="G448" s="283">
        <v>0</v>
      </c>
      <c r="H448" s="284"/>
      <c r="I448" s="283">
        <v>0</v>
      </c>
      <c r="J448" s="284"/>
      <c r="K448" s="283" t="s">
        <v>4237</v>
      </c>
      <c r="L448" s="294" t="e">
        <f>VLOOKUP(A448,#REF!,3,0)</f>
        <v>#REF!</v>
      </c>
      <c r="M448" s="299">
        <f t="shared" si="36"/>
        <v>0</v>
      </c>
    </row>
    <row r="449" spans="1:13">
      <c r="A449" s="281" t="s">
        <v>1842</v>
      </c>
      <c r="B449" s="270" t="s">
        <v>158</v>
      </c>
      <c r="C449" s="281" t="s">
        <v>1843</v>
      </c>
      <c r="D449" s="282"/>
      <c r="E449" s="283" t="s">
        <v>3751</v>
      </c>
      <c r="F449" s="284"/>
      <c r="G449" s="283">
        <v>0</v>
      </c>
      <c r="H449" s="284"/>
      <c r="I449" s="283">
        <v>771.59</v>
      </c>
      <c r="J449" s="284"/>
      <c r="K449" s="283" t="s">
        <v>4450</v>
      </c>
      <c r="L449" s="294" t="e">
        <f>VLOOKUP(A449,#REF!,3,0)</f>
        <v>#REF!</v>
      </c>
      <c r="M449" s="299">
        <f t="shared" si="36"/>
        <v>771.59</v>
      </c>
    </row>
    <row r="450" spans="1:13">
      <c r="A450" s="281" t="s">
        <v>4451</v>
      </c>
      <c r="B450" s="270" t="s">
        <v>158</v>
      </c>
      <c r="C450" s="281" t="s">
        <v>4452</v>
      </c>
      <c r="D450" s="282"/>
      <c r="E450" s="283" t="s">
        <v>290</v>
      </c>
      <c r="F450" s="284"/>
      <c r="G450" s="283">
        <v>0</v>
      </c>
      <c r="H450" s="284"/>
      <c r="I450" s="283">
        <v>380.59</v>
      </c>
      <c r="J450" s="284"/>
      <c r="K450" s="283" t="s">
        <v>4453</v>
      </c>
      <c r="L450" s="294" t="e">
        <f>VLOOKUP(A450,#REF!,3,0)</f>
        <v>#REF!</v>
      </c>
      <c r="M450" s="299">
        <f t="shared" si="36"/>
        <v>380.59</v>
      </c>
    </row>
    <row r="451" spans="1:13">
      <c r="A451" s="281" t="s">
        <v>4008</v>
      </c>
      <c r="B451" s="270" t="s">
        <v>158</v>
      </c>
      <c r="C451" s="281" t="s">
        <v>4009</v>
      </c>
      <c r="D451" s="282"/>
      <c r="E451" s="283" t="s">
        <v>4238</v>
      </c>
      <c r="F451" s="284"/>
      <c r="G451" s="283">
        <v>0</v>
      </c>
      <c r="H451" s="284"/>
      <c r="I451" s="301">
        <v>9793.7800000000007</v>
      </c>
      <c r="J451" s="284"/>
      <c r="K451" s="283" t="s">
        <v>4454</v>
      </c>
      <c r="L451" s="294" t="e">
        <f>VLOOKUP(A451,#REF!,3,0)</f>
        <v>#REF!</v>
      </c>
      <c r="M451" s="299">
        <f t="shared" si="36"/>
        <v>9793.7800000000007</v>
      </c>
    </row>
    <row r="452" spans="1:13">
      <c r="A452" s="285"/>
      <c r="B452" s="270" t="s">
        <v>158</v>
      </c>
      <c r="C452" s="285" t="s">
        <v>158</v>
      </c>
      <c r="D452" s="286"/>
      <c r="E452" s="286"/>
      <c r="F452" s="286"/>
      <c r="G452" s="286"/>
      <c r="H452" s="286"/>
      <c r="I452" s="286"/>
      <c r="J452" s="286"/>
      <c r="K452" s="286"/>
      <c r="L452" s="295"/>
    </row>
    <row r="453" spans="1:13">
      <c r="A453" s="277" t="s">
        <v>1846</v>
      </c>
      <c r="B453" s="270" t="s">
        <v>158</v>
      </c>
      <c r="C453" s="277" t="s">
        <v>1847</v>
      </c>
      <c r="D453" s="278"/>
      <c r="E453" s="279" t="s">
        <v>4239</v>
      </c>
      <c r="F453" s="280"/>
      <c r="G453" s="279">
        <v>0</v>
      </c>
      <c r="H453" s="280"/>
      <c r="I453" s="300">
        <v>13589.28</v>
      </c>
      <c r="J453" s="280"/>
      <c r="K453" s="279" t="s">
        <v>4455</v>
      </c>
      <c r="L453" s="294" t="e">
        <f>VLOOKUP(A453,#REF!,3,0)</f>
        <v>#REF!</v>
      </c>
      <c r="M453" s="299">
        <f t="shared" ref="M453:M459" si="37">I453-G453</f>
        <v>13589.28</v>
      </c>
    </row>
    <row r="454" spans="1:13">
      <c r="A454" s="277" t="s">
        <v>1851</v>
      </c>
      <c r="B454" s="270" t="s">
        <v>158</v>
      </c>
      <c r="C454" s="277" t="s">
        <v>1847</v>
      </c>
      <c r="D454" s="278"/>
      <c r="E454" s="279" t="s">
        <v>4239</v>
      </c>
      <c r="F454" s="280"/>
      <c r="G454" s="279">
        <v>0</v>
      </c>
      <c r="H454" s="280"/>
      <c r="I454" s="300">
        <v>13589.28</v>
      </c>
      <c r="J454" s="280"/>
      <c r="K454" s="279" t="s">
        <v>4455</v>
      </c>
      <c r="L454" s="294" t="e">
        <f>VLOOKUP(A454,#REF!,3,0)</f>
        <v>#REF!</v>
      </c>
      <c r="M454" s="299">
        <f t="shared" si="37"/>
        <v>13589.28</v>
      </c>
    </row>
    <row r="455" spans="1:13">
      <c r="A455" s="281" t="s">
        <v>1852</v>
      </c>
      <c r="B455" s="270" t="s">
        <v>158</v>
      </c>
      <c r="C455" s="281" t="s">
        <v>1853</v>
      </c>
      <c r="D455" s="282"/>
      <c r="E455" s="283" t="s">
        <v>4240</v>
      </c>
      <c r="F455" s="284"/>
      <c r="G455" s="283">
        <v>0</v>
      </c>
      <c r="H455" s="284"/>
      <c r="I455" s="301">
        <v>10413.81</v>
      </c>
      <c r="J455" s="284"/>
      <c r="K455" s="283" t="s">
        <v>4456</v>
      </c>
      <c r="L455" s="294" t="e">
        <f>VLOOKUP(A455,#REF!,3,0)</f>
        <v>#REF!</v>
      </c>
      <c r="M455" s="299">
        <f t="shared" si="37"/>
        <v>10413.81</v>
      </c>
    </row>
    <row r="456" spans="1:13">
      <c r="A456" s="281" t="s">
        <v>4457</v>
      </c>
      <c r="B456" s="270" t="s">
        <v>158</v>
      </c>
      <c r="C456" s="281" t="s">
        <v>4458</v>
      </c>
      <c r="D456" s="282"/>
      <c r="E456" s="283" t="s">
        <v>290</v>
      </c>
      <c r="F456" s="284"/>
      <c r="G456" s="283">
        <v>0</v>
      </c>
      <c r="H456" s="284"/>
      <c r="I456" s="283">
        <v>19.5</v>
      </c>
      <c r="J456" s="284"/>
      <c r="K456" s="283" t="s">
        <v>4459</v>
      </c>
      <c r="L456" s="294" t="e">
        <f>VLOOKUP(A456,#REF!,3,0)</f>
        <v>#REF!</v>
      </c>
      <c r="M456" s="299">
        <f t="shared" si="37"/>
        <v>19.5</v>
      </c>
    </row>
    <row r="457" spans="1:13">
      <c r="A457" s="281" t="s">
        <v>1857</v>
      </c>
      <c r="B457" s="270" t="s">
        <v>158</v>
      </c>
      <c r="C457" s="281" t="s">
        <v>1858</v>
      </c>
      <c r="D457" s="282"/>
      <c r="E457" s="283" t="s">
        <v>4241</v>
      </c>
      <c r="F457" s="284"/>
      <c r="G457" s="283">
        <v>0</v>
      </c>
      <c r="H457" s="284"/>
      <c r="I457" s="283">
        <v>199.01</v>
      </c>
      <c r="J457" s="284"/>
      <c r="K457" s="283" t="s">
        <v>4460</v>
      </c>
      <c r="L457" s="294" t="e">
        <f>VLOOKUP(A457,#REF!,3,0)</f>
        <v>#REF!</v>
      </c>
      <c r="M457" s="299">
        <f t="shared" si="37"/>
        <v>199.01</v>
      </c>
    </row>
    <row r="458" spans="1:13">
      <c r="A458" s="281" t="s">
        <v>3514</v>
      </c>
      <c r="B458" s="270" t="s">
        <v>158</v>
      </c>
      <c r="C458" s="281" t="s">
        <v>3515</v>
      </c>
      <c r="D458" s="282"/>
      <c r="E458" s="283" t="s">
        <v>4242</v>
      </c>
      <c r="F458" s="284"/>
      <c r="G458" s="283">
        <v>0</v>
      </c>
      <c r="H458" s="284"/>
      <c r="I458" s="301">
        <v>2398.35</v>
      </c>
      <c r="J458" s="284"/>
      <c r="K458" s="283" t="s">
        <v>4461</v>
      </c>
      <c r="L458" s="294" t="e">
        <f>VLOOKUP(A458,#REF!,3,0)</f>
        <v>#REF!</v>
      </c>
      <c r="M458" s="299">
        <f t="shared" si="37"/>
        <v>2398.35</v>
      </c>
    </row>
    <row r="459" spans="1:13">
      <c r="A459" s="281" t="s">
        <v>3517</v>
      </c>
      <c r="B459" s="270" t="s">
        <v>158</v>
      </c>
      <c r="C459" s="281" t="s">
        <v>3518</v>
      </c>
      <c r="D459" s="282"/>
      <c r="E459" s="283" t="s">
        <v>4243</v>
      </c>
      <c r="F459" s="284"/>
      <c r="G459" s="283">
        <v>0</v>
      </c>
      <c r="H459" s="284"/>
      <c r="I459" s="283">
        <v>558.61</v>
      </c>
      <c r="J459" s="284"/>
      <c r="K459" s="283" t="s">
        <v>4462</v>
      </c>
      <c r="L459" s="294" t="e">
        <f>VLOOKUP(A459,#REF!,3,0)</f>
        <v>#REF!</v>
      </c>
      <c r="M459" s="299">
        <f t="shared" si="37"/>
        <v>558.61</v>
      </c>
    </row>
    <row r="460" spans="1:13">
      <c r="A460" s="277"/>
      <c r="B460" s="270" t="s">
        <v>158</v>
      </c>
      <c r="C460" s="277" t="s">
        <v>158</v>
      </c>
      <c r="D460" s="278"/>
      <c r="E460" s="278"/>
      <c r="F460" s="278"/>
      <c r="G460" s="278"/>
      <c r="H460" s="278"/>
      <c r="I460" s="278"/>
      <c r="J460" s="278"/>
      <c r="K460" s="278"/>
      <c r="L460" s="296"/>
    </row>
    <row r="461" spans="1:13">
      <c r="A461" s="277" t="s">
        <v>1864</v>
      </c>
      <c r="B461" s="270" t="s">
        <v>158</v>
      </c>
      <c r="C461" s="277" t="s">
        <v>1865</v>
      </c>
      <c r="D461" s="278"/>
      <c r="E461" s="279" t="s">
        <v>3757</v>
      </c>
      <c r="F461" s="280"/>
      <c r="G461" s="300">
        <v>1743.91</v>
      </c>
      <c r="H461" s="280"/>
      <c r="I461" s="279">
        <v>0</v>
      </c>
      <c r="J461" s="280"/>
      <c r="K461" s="279" t="s">
        <v>4463</v>
      </c>
      <c r="L461" s="294" t="e">
        <f>VLOOKUP(A461,#REF!,3,0)</f>
        <v>#REF!</v>
      </c>
      <c r="M461" s="299">
        <f t="shared" ref="M461:M463" si="38">I461-G461</f>
        <v>-1743.91</v>
      </c>
    </row>
    <row r="462" spans="1:13">
      <c r="A462" s="277" t="s">
        <v>1869</v>
      </c>
      <c r="B462" s="270" t="s">
        <v>158</v>
      </c>
      <c r="C462" s="277" t="s">
        <v>1865</v>
      </c>
      <c r="D462" s="278"/>
      <c r="E462" s="279" t="s">
        <v>3757</v>
      </c>
      <c r="F462" s="280"/>
      <c r="G462" s="300">
        <v>1743.91</v>
      </c>
      <c r="H462" s="280"/>
      <c r="I462" s="279">
        <v>0</v>
      </c>
      <c r="J462" s="280"/>
      <c r="K462" s="279" t="s">
        <v>4463</v>
      </c>
      <c r="L462" s="294" t="e">
        <f>VLOOKUP(A462,#REF!,3,0)</f>
        <v>#REF!</v>
      </c>
      <c r="M462" s="299">
        <f t="shared" si="38"/>
        <v>-1743.91</v>
      </c>
    </row>
    <row r="463" spans="1:13">
      <c r="A463" s="281" t="s">
        <v>1870</v>
      </c>
      <c r="B463" s="270" t="s">
        <v>158</v>
      </c>
      <c r="C463" s="281" t="s">
        <v>3521</v>
      </c>
      <c r="D463" s="282"/>
      <c r="E463" s="283" t="s">
        <v>3757</v>
      </c>
      <c r="F463" s="284"/>
      <c r="G463" s="301">
        <v>1743.91</v>
      </c>
      <c r="H463" s="284"/>
      <c r="I463" s="283">
        <v>0</v>
      </c>
      <c r="J463" s="284"/>
      <c r="K463" s="283" t="s">
        <v>4463</v>
      </c>
      <c r="L463" s="294" t="e">
        <f>VLOOKUP(A463,#REF!,3,0)</f>
        <v>#REF!</v>
      </c>
      <c r="M463" s="299">
        <f t="shared" si="38"/>
        <v>-1743.91</v>
      </c>
    </row>
    <row r="464" spans="1:13">
      <c r="A464" s="287" t="s">
        <v>1877</v>
      </c>
      <c r="B464" s="288"/>
      <c r="C464" s="288"/>
      <c r="D464" s="288"/>
      <c r="E464" s="288"/>
      <c r="F464" s="288"/>
      <c r="G464" s="288"/>
      <c r="H464" s="288"/>
      <c r="I464" s="288"/>
      <c r="J464" s="288"/>
      <c r="K464" s="288"/>
      <c r="L464" s="297"/>
    </row>
    <row r="465" spans="1:12">
      <c r="A465" s="289" t="s">
        <v>264</v>
      </c>
      <c r="B465" s="290"/>
      <c r="C465" s="290"/>
      <c r="D465" s="291" t="s">
        <v>4245</v>
      </c>
      <c r="F465" s="289" t="s">
        <v>542</v>
      </c>
      <c r="G465" s="290"/>
      <c r="H465" s="290"/>
      <c r="I465" s="290"/>
      <c r="J465" s="290"/>
      <c r="K465" s="291" t="s">
        <v>4245</v>
      </c>
      <c r="L465" s="298"/>
    </row>
    <row r="466" spans="1:12">
      <c r="A466" s="289" t="s">
        <v>742</v>
      </c>
      <c r="B466" s="290"/>
      <c r="C466" s="290"/>
      <c r="D466" s="291" t="s">
        <v>4315</v>
      </c>
      <c r="F466" s="289" t="s">
        <v>1793</v>
      </c>
      <c r="G466" s="290"/>
      <c r="H466" s="290"/>
      <c r="I466" s="290"/>
      <c r="J466" s="290"/>
      <c r="K466" s="291" t="s">
        <v>4315</v>
      </c>
      <c r="L466" s="298"/>
    </row>
    <row r="467" spans="1:12">
      <c r="A467" s="289"/>
      <c r="B467" s="290"/>
      <c r="C467" s="290"/>
      <c r="D467" s="291" t="s">
        <v>158</v>
      </c>
      <c r="F467" s="289" t="s">
        <v>158</v>
      </c>
      <c r="G467" s="290"/>
      <c r="H467" s="290"/>
      <c r="I467" s="290"/>
      <c r="J467" s="290"/>
      <c r="K467" s="291" t="s">
        <v>158</v>
      </c>
      <c r="L467" s="298"/>
    </row>
    <row r="468" spans="1:12">
      <c r="A468" s="289" t="s">
        <v>1878</v>
      </c>
      <c r="B468" s="290"/>
      <c r="C468" s="290"/>
      <c r="D468" s="291" t="s">
        <v>4464</v>
      </c>
      <c r="F468" s="289" t="s">
        <v>1880</v>
      </c>
      <c r="G468" s="290"/>
      <c r="H468" s="290"/>
      <c r="I468" s="290"/>
      <c r="J468" s="290"/>
      <c r="K468" s="291" t="s">
        <v>4464</v>
      </c>
      <c r="L468" s="298"/>
    </row>
    <row r="469" spans="1:12">
      <c r="D469" s="289" t="s">
        <v>1881</v>
      </c>
      <c r="E469" s="290"/>
      <c r="F469" s="291" t="s">
        <v>290</v>
      </c>
      <c r="G469" s="292"/>
    </row>
    <row r="470" spans="1:12">
      <c r="D470" s="289" t="s">
        <v>1882</v>
      </c>
      <c r="E470" s="290"/>
      <c r="F470" s="291" t="s">
        <v>290</v>
      </c>
      <c r="G470" s="292"/>
    </row>
    <row r="471" spans="1:12">
      <c r="A471" s="270"/>
      <c r="B471" s="271"/>
      <c r="C471" s="271"/>
      <c r="D471" s="271"/>
      <c r="E471" s="271"/>
      <c r="F471" s="271"/>
      <c r="G471" s="271"/>
      <c r="H471" s="271"/>
      <c r="I471" s="271"/>
      <c r="J471" s="271"/>
      <c r="K471" s="271"/>
      <c r="L471" s="295"/>
    </row>
  </sheetData>
  <autoFilter ref="A1:L471" xr:uid="{00000000-0009-0000-0000-000007000000}"/>
  <pageMargins left="0.3611111111111111" right="0.3611111111111111" top="0.3611111111111111" bottom="0.3611111111111111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488"/>
  <sheetViews>
    <sheetView showGridLines="0" topLeftCell="A337" workbookViewId="0">
      <selection activeCell="L356" sqref="L356"/>
    </sheetView>
  </sheetViews>
  <sheetFormatPr defaultRowHeight="12"/>
  <cols>
    <col min="1" max="1" width="15.85546875" style="272" bestFit="1" customWidth="1"/>
    <col min="2" max="2" width="3.7109375" style="272" customWidth="1"/>
    <col min="3" max="3" width="44.140625" style="272" bestFit="1" customWidth="1"/>
    <col min="4" max="4" width="3.7109375" style="272" customWidth="1"/>
    <col min="5" max="5" width="12.28515625" style="272" bestFit="1" customWidth="1"/>
    <col min="6" max="6" width="3.7109375" style="272" customWidth="1"/>
    <col min="7" max="7" width="10" style="272" bestFit="1" customWidth="1"/>
    <col min="8" max="8" width="3.7109375" style="272" customWidth="1"/>
    <col min="9" max="9" width="10" style="272" bestFit="1" customWidth="1"/>
    <col min="10" max="10" width="3.7109375" style="272" customWidth="1"/>
    <col min="11" max="11" width="12.28515625" style="272" bestFit="1" customWidth="1"/>
    <col min="12" max="12" width="7.28515625" style="299" customWidth="1"/>
    <col min="13" max="256" width="9.140625" style="272"/>
    <col min="257" max="257" width="15.85546875" style="272" bestFit="1" customWidth="1"/>
    <col min="258" max="258" width="3.7109375" style="272" customWidth="1"/>
    <col min="259" max="259" width="44.140625" style="272" bestFit="1" customWidth="1"/>
    <col min="260" max="260" width="3.7109375" style="272" customWidth="1"/>
    <col min="261" max="261" width="12.28515625" style="272" bestFit="1" customWidth="1"/>
    <col min="262" max="262" width="3.7109375" style="272" customWidth="1"/>
    <col min="263" max="263" width="10" style="272" bestFit="1" customWidth="1"/>
    <col min="264" max="264" width="3.7109375" style="272" customWidth="1"/>
    <col min="265" max="265" width="10" style="272" bestFit="1" customWidth="1"/>
    <col min="266" max="266" width="3.7109375" style="272" customWidth="1"/>
    <col min="267" max="267" width="12.28515625" style="272" bestFit="1" customWidth="1"/>
    <col min="268" max="268" width="7.28515625" style="272" customWidth="1"/>
    <col min="269" max="512" width="9.140625" style="272"/>
    <col min="513" max="513" width="15.85546875" style="272" bestFit="1" customWidth="1"/>
    <col min="514" max="514" width="3.7109375" style="272" customWidth="1"/>
    <col min="515" max="515" width="44.140625" style="272" bestFit="1" customWidth="1"/>
    <col min="516" max="516" width="3.7109375" style="272" customWidth="1"/>
    <col min="517" max="517" width="12.28515625" style="272" bestFit="1" customWidth="1"/>
    <col min="518" max="518" width="3.7109375" style="272" customWidth="1"/>
    <col min="519" max="519" width="10" style="272" bestFit="1" customWidth="1"/>
    <col min="520" max="520" width="3.7109375" style="272" customWidth="1"/>
    <col min="521" max="521" width="10" style="272" bestFit="1" customWidth="1"/>
    <col min="522" max="522" width="3.7109375" style="272" customWidth="1"/>
    <col min="523" max="523" width="12.28515625" style="272" bestFit="1" customWidth="1"/>
    <col min="524" max="524" width="7.28515625" style="272" customWidth="1"/>
    <col min="525" max="768" width="9.140625" style="272"/>
    <col min="769" max="769" width="15.85546875" style="272" bestFit="1" customWidth="1"/>
    <col min="770" max="770" width="3.7109375" style="272" customWidth="1"/>
    <col min="771" max="771" width="44.140625" style="272" bestFit="1" customWidth="1"/>
    <col min="772" max="772" width="3.7109375" style="272" customWidth="1"/>
    <col min="773" max="773" width="12.28515625" style="272" bestFit="1" customWidth="1"/>
    <col min="774" max="774" width="3.7109375" style="272" customWidth="1"/>
    <col min="775" max="775" width="10" style="272" bestFit="1" customWidth="1"/>
    <col min="776" max="776" width="3.7109375" style="272" customWidth="1"/>
    <col min="777" max="777" width="10" style="272" bestFit="1" customWidth="1"/>
    <col min="778" max="778" width="3.7109375" style="272" customWidth="1"/>
    <col min="779" max="779" width="12.28515625" style="272" bestFit="1" customWidth="1"/>
    <col min="780" max="780" width="7.28515625" style="272" customWidth="1"/>
    <col min="781" max="1024" width="9.140625" style="272"/>
    <col min="1025" max="1025" width="15.85546875" style="272" bestFit="1" customWidth="1"/>
    <col min="1026" max="1026" width="3.7109375" style="272" customWidth="1"/>
    <col min="1027" max="1027" width="44.140625" style="272" bestFit="1" customWidth="1"/>
    <col min="1028" max="1028" width="3.7109375" style="272" customWidth="1"/>
    <col min="1029" max="1029" width="12.28515625" style="272" bestFit="1" customWidth="1"/>
    <col min="1030" max="1030" width="3.7109375" style="272" customWidth="1"/>
    <col min="1031" max="1031" width="10" style="272" bestFit="1" customWidth="1"/>
    <col min="1032" max="1032" width="3.7109375" style="272" customWidth="1"/>
    <col min="1033" max="1033" width="10" style="272" bestFit="1" customWidth="1"/>
    <col min="1034" max="1034" width="3.7109375" style="272" customWidth="1"/>
    <col min="1035" max="1035" width="12.28515625" style="272" bestFit="1" customWidth="1"/>
    <col min="1036" max="1036" width="7.28515625" style="272" customWidth="1"/>
    <col min="1037" max="1280" width="9.140625" style="272"/>
    <col min="1281" max="1281" width="15.85546875" style="272" bestFit="1" customWidth="1"/>
    <col min="1282" max="1282" width="3.7109375" style="272" customWidth="1"/>
    <col min="1283" max="1283" width="44.140625" style="272" bestFit="1" customWidth="1"/>
    <col min="1284" max="1284" width="3.7109375" style="272" customWidth="1"/>
    <col min="1285" max="1285" width="12.28515625" style="272" bestFit="1" customWidth="1"/>
    <col min="1286" max="1286" width="3.7109375" style="272" customWidth="1"/>
    <col min="1287" max="1287" width="10" style="272" bestFit="1" customWidth="1"/>
    <col min="1288" max="1288" width="3.7109375" style="272" customWidth="1"/>
    <col min="1289" max="1289" width="10" style="272" bestFit="1" customWidth="1"/>
    <col min="1290" max="1290" width="3.7109375" style="272" customWidth="1"/>
    <col min="1291" max="1291" width="12.28515625" style="272" bestFit="1" customWidth="1"/>
    <col min="1292" max="1292" width="7.28515625" style="272" customWidth="1"/>
    <col min="1293" max="1536" width="9.140625" style="272"/>
    <col min="1537" max="1537" width="15.85546875" style="272" bestFit="1" customWidth="1"/>
    <col min="1538" max="1538" width="3.7109375" style="272" customWidth="1"/>
    <col min="1539" max="1539" width="44.140625" style="272" bestFit="1" customWidth="1"/>
    <col min="1540" max="1540" width="3.7109375" style="272" customWidth="1"/>
    <col min="1541" max="1541" width="12.28515625" style="272" bestFit="1" customWidth="1"/>
    <col min="1542" max="1542" width="3.7109375" style="272" customWidth="1"/>
    <col min="1543" max="1543" width="10" style="272" bestFit="1" customWidth="1"/>
    <col min="1544" max="1544" width="3.7109375" style="272" customWidth="1"/>
    <col min="1545" max="1545" width="10" style="272" bestFit="1" customWidth="1"/>
    <col min="1546" max="1546" width="3.7109375" style="272" customWidth="1"/>
    <col min="1547" max="1547" width="12.28515625" style="272" bestFit="1" customWidth="1"/>
    <col min="1548" max="1548" width="7.28515625" style="272" customWidth="1"/>
    <col min="1549" max="1792" width="9.140625" style="272"/>
    <col min="1793" max="1793" width="15.85546875" style="272" bestFit="1" customWidth="1"/>
    <col min="1794" max="1794" width="3.7109375" style="272" customWidth="1"/>
    <col min="1795" max="1795" width="44.140625" style="272" bestFit="1" customWidth="1"/>
    <col min="1796" max="1796" width="3.7109375" style="272" customWidth="1"/>
    <col min="1797" max="1797" width="12.28515625" style="272" bestFit="1" customWidth="1"/>
    <col min="1798" max="1798" width="3.7109375" style="272" customWidth="1"/>
    <col min="1799" max="1799" width="10" style="272" bestFit="1" customWidth="1"/>
    <col min="1800" max="1800" width="3.7109375" style="272" customWidth="1"/>
    <col min="1801" max="1801" width="10" style="272" bestFit="1" customWidth="1"/>
    <col min="1802" max="1802" width="3.7109375" style="272" customWidth="1"/>
    <col min="1803" max="1803" width="12.28515625" style="272" bestFit="1" customWidth="1"/>
    <col min="1804" max="1804" width="7.28515625" style="272" customWidth="1"/>
    <col min="1805" max="2048" width="9.140625" style="272"/>
    <col min="2049" max="2049" width="15.85546875" style="272" bestFit="1" customWidth="1"/>
    <col min="2050" max="2050" width="3.7109375" style="272" customWidth="1"/>
    <col min="2051" max="2051" width="44.140625" style="272" bestFit="1" customWidth="1"/>
    <col min="2052" max="2052" width="3.7109375" style="272" customWidth="1"/>
    <col min="2053" max="2053" width="12.28515625" style="272" bestFit="1" customWidth="1"/>
    <col min="2054" max="2054" width="3.7109375" style="272" customWidth="1"/>
    <col min="2055" max="2055" width="10" style="272" bestFit="1" customWidth="1"/>
    <col min="2056" max="2056" width="3.7109375" style="272" customWidth="1"/>
    <col min="2057" max="2057" width="10" style="272" bestFit="1" customWidth="1"/>
    <col min="2058" max="2058" width="3.7109375" style="272" customWidth="1"/>
    <col min="2059" max="2059" width="12.28515625" style="272" bestFit="1" customWidth="1"/>
    <col min="2060" max="2060" width="7.28515625" style="272" customWidth="1"/>
    <col min="2061" max="2304" width="9.140625" style="272"/>
    <col min="2305" max="2305" width="15.85546875" style="272" bestFit="1" customWidth="1"/>
    <col min="2306" max="2306" width="3.7109375" style="272" customWidth="1"/>
    <col min="2307" max="2307" width="44.140625" style="272" bestFit="1" customWidth="1"/>
    <col min="2308" max="2308" width="3.7109375" style="272" customWidth="1"/>
    <col min="2309" max="2309" width="12.28515625" style="272" bestFit="1" customWidth="1"/>
    <col min="2310" max="2310" width="3.7109375" style="272" customWidth="1"/>
    <col min="2311" max="2311" width="10" style="272" bestFit="1" customWidth="1"/>
    <col min="2312" max="2312" width="3.7109375" style="272" customWidth="1"/>
    <col min="2313" max="2313" width="10" style="272" bestFit="1" customWidth="1"/>
    <col min="2314" max="2314" width="3.7109375" style="272" customWidth="1"/>
    <col min="2315" max="2315" width="12.28515625" style="272" bestFit="1" customWidth="1"/>
    <col min="2316" max="2316" width="7.28515625" style="272" customWidth="1"/>
    <col min="2317" max="2560" width="9.140625" style="272"/>
    <col min="2561" max="2561" width="15.85546875" style="272" bestFit="1" customWidth="1"/>
    <col min="2562" max="2562" width="3.7109375" style="272" customWidth="1"/>
    <col min="2563" max="2563" width="44.140625" style="272" bestFit="1" customWidth="1"/>
    <col min="2564" max="2564" width="3.7109375" style="272" customWidth="1"/>
    <col min="2565" max="2565" width="12.28515625" style="272" bestFit="1" customWidth="1"/>
    <col min="2566" max="2566" width="3.7109375" style="272" customWidth="1"/>
    <col min="2567" max="2567" width="10" style="272" bestFit="1" customWidth="1"/>
    <col min="2568" max="2568" width="3.7109375" style="272" customWidth="1"/>
    <col min="2569" max="2569" width="10" style="272" bestFit="1" customWidth="1"/>
    <col min="2570" max="2570" width="3.7109375" style="272" customWidth="1"/>
    <col min="2571" max="2571" width="12.28515625" style="272" bestFit="1" customWidth="1"/>
    <col min="2572" max="2572" width="7.28515625" style="272" customWidth="1"/>
    <col min="2573" max="2816" width="9.140625" style="272"/>
    <col min="2817" max="2817" width="15.85546875" style="272" bestFit="1" customWidth="1"/>
    <col min="2818" max="2818" width="3.7109375" style="272" customWidth="1"/>
    <col min="2819" max="2819" width="44.140625" style="272" bestFit="1" customWidth="1"/>
    <col min="2820" max="2820" width="3.7109375" style="272" customWidth="1"/>
    <col min="2821" max="2821" width="12.28515625" style="272" bestFit="1" customWidth="1"/>
    <col min="2822" max="2822" width="3.7109375" style="272" customWidth="1"/>
    <col min="2823" max="2823" width="10" style="272" bestFit="1" customWidth="1"/>
    <col min="2824" max="2824" width="3.7109375" style="272" customWidth="1"/>
    <col min="2825" max="2825" width="10" style="272" bestFit="1" customWidth="1"/>
    <col min="2826" max="2826" width="3.7109375" style="272" customWidth="1"/>
    <col min="2827" max="2827" width="12.28515625" style="272" bestFit="1" customWidth="1"/>
    <col min="2828" max="2828" width="7.28515625" style="272" customWidth="1"/>
    <col min="2829" max="3072" width="9.140625" style="272"/>
    <col min="3073" max="3073" width="15.85546875" style="272" bestFit="1" customWidth="1"/>
    <col min="3074" max="3074" width="3.7109375" style="272" customWidth="1"/>
    <col min="3075" max="3075" width="44.140625" style="272" bestFit="1" customWidth="1"/>
    <col min="3076" max="3076" width="3.7109375" style="272" customWidth="1"/>
    <col min="3077" max="3077" width="12.28515625" style="272" bestFit="1" customWidth="1"/>
    <col min="3078" max="3078" width="3.7109375" style="272" customWidth="1"/>
    <col min="3079" max="3079" width="10" style="272" bestFit="1" customWidth="1"/>
    <col min="3080" max="3080" width="3.7109375" style="272" customWidth="1"/>
    <col min="3081" max="3081" width="10" style="272" bestFit="1" customWidth="1"/>
    <col min="3082" max="3082" width="3.7109375" style="272" customWidth="1"/>
    <col min="3083" max="3083" width="12.28515625" style="272" bestFit="1" customWidth="1"/>
    <col min="3084" max="3084" width="7.28515625" style="272" customWidth="1"/>
    <col min="3085" max="3328" width="9.140625" style="272"/>
    <col min="3329" max="3329" width="15.85546875" style="272" bestFit="1" customWidth="1"/>
    <col min="3330" max="3330" width="3.7109375" style="272" customWidth="1"/>
    <col min="3331" max="3331" width="44.140625" style="272" bestFit="1" customWidth="1"/>
    <col min="3332" max="3332" width="3.7109375" style="272" customWidth="1"/>
    <col min="3333" max="3333" width="12.28515625" style="272" bestFit="1" customWidth="1"/>
    <col min="3334" max="3334" width="3.7109375" style="272" customWidth="1"/>
    <col min="3335" max="3335" width="10" style="272" bestFit="1" customWidth="1"/>
    <col min="3336" max="3336" width="3.7109375" style="272" customWidth="1"/>
    <col min="3337" max="3337" width="10" style="272" bestFit="1" customWidth="1"/>
    <col min="3338" max="3338" width="3.7109375" style="272" customWidth="1"/>
    <col min="3339" max="3339" width="12.28515625" style="272" bestFit="1" customWidth="1"/>
    <col min="3340" max="3340" width="7.28515625" style="272" customWidth="1"/>
    <col min="3341" max="3584" width="9.140625" style="272"/>
    <col min="3585" max="3585" width="15.85546875" style="272" bestFit="1" customWidth="1"/>
    <col min="3586" max="3586" width="3.7109375" style="272" customWidth="1"/>
    <col min="3587" max="3587" width="44.140625" style="272" bestFit="1" customWidth="1"/>
    <col min="3588" max="3588" width="3.7109375" style="272" customWidth="1"/>
    <col min="3589" max="3589" width="12.28515625" style="272" bestFit="1" customWidth="1"/>
    <col min="3590" max="3590" width="3.7109375" style="272" customWidth="1"/>
    <col min="3591" max="3591" width="10" style="272" bestFit="1" customWidth="1"/>
    <col min="3592" max="3592" width="3.7109375" style="272" customWidth="1"/>
    <col min="3593" max="3593" width="10" style="272" bestFit="1" customWidth="1"/>
    <col min="3594" max="3594" width="3.7109375" style="272" customWidth="1"/>
    <col min="3595" max="3595" width="12.28515625" style="272" bestFit="1" customWidth="1"/>
    <col min="3596" max="3596" width="7.28515625" style="272" customWidth="1"/>
    <col min="3597" max="3840" width="9.140625" style="272"/>
    <col min="3841" max="3841" width="15.85546875" style="272" bestFit="1" customWidth="1"/>
    <col min="3842" max="3842" width="3.7109375" style="272" customWidth="1"/>
    <col min="3843" max="3843" width="44.140625" style="272" bestFit="1" customWidth="1"/>
    <col min="3844" max="3844" width="3.7109375" style="272" customWidth="1"/>
    <col min="3845" max="3845" width="12.28515625" style="272" bestFit="1" customWidth="1"/>
    <col min="3846" max="3846" width="3.7109375" style="272" customWidth="1"/>
    <col min="3847" max="3847" width="10" style="272" bestFit="1" customWidth="1"/>
    <col min="3848" max="3848" width="3.7109375" style="272" customWidth="1"/>
    <col min="3849" max="3849" width="10" style="272" bestFit="1" customWidth="1"/>
    <col min="3850" max="3850" width="3.7109375" style="272" customWidth="1"/>
    <col min="3851" max="3851" width="12.28515625" style="272" bestFit="1" customWidth="1"/>
    <col min="3852" max="3852" width="7.28515625" style="272" customWidth="1"/>
    <col min="3853" max="4096" width="9.140625" style="272"/>
    <col min="4097" max="4097" width="15.85546875" style="272" bestFit="1" customWidth="1"/>
    <col min="4098" max="4098" width="3.7109375" style="272" customWidth="1"/>
    <col min="4099" max="4099" width="44.140625" style="272" bestFit="1" customWidth="1"/>
    <col min="4100" max="4100" width="3.7109375" style="272" customWidth="1"/>
    <col min="4101" max="4101" width="12.28515625" style="272" bestFit="1" customWidth="1"/>
    <col min="4102" max="4102" width="3.7109375" style="272" customWidth="1"/>
    <col min="4103" max="4103" width="10" style="272" bestFit="1" customWidth="1"/>
    <col min="4104" max="4104" width="3.7109375" style="272" customWidth="1"/>
    <col min="4105" max="4105" width="10" style="272" bestFit="1" customWidth="1"/>
    <col min="4106" max="4106" width="3.7109375" style="272" customWidth="1"/>
    <col min="4107" max="4107" width="12.28515625" style="272" bestFit="1" customWidth="1"/>
    <col min="4108" max="4108" width="7.28515625" style="272" customWidth="1"/>
    <col min="4109" max="4352" width="9.140625" style="272"/>
    <col min="4353" max="4353" width="15.85546875" style="272" bestFit="1" customWidth="1"/>
    <col min="4354" max="4354" width="3.7109375" style="272" customWidth="1"/>
    <col min="4355" max="4355" width="44.140625" style="272" bestFit="1" customWidth="1"/>
    <col min="4356" max="4356" width="3.7109375" style="272" customWidth="1"/>
    <col min="4357" max="4357" width="12.28515625" style="272" bestFit="1" customWidth="1"/>
    <col min="4358" max="4358" width="3.7109375" style="272" customWidth="1"/>
    <col min="4359" max="4359" width="10" style="272" bestFit="1" customWidth="1"/>
    <col min="4360" max="4360" width="3.7109375" style="272" customWidth="1"/>
    <col min="4361" max="4361" width="10" style="272" bestFit="1" customWidth="1"/>
    <col min="4362" max="4362" width="3.7109375" style="272" customWidth="1"/>
    <col min="4363" max="4363" width="12.28515625" style="272" bestFit="1" customWidth="1"/>
    <col min="4364" max="4364" width="7.28515625" style="272" customWidth="1"/>
    <col min="4365" max="4608" width="9.140625" style="272"/>
    <col min="4609" max="4609" width="15.85546875" style="272" bestFit="1" customWidth="1"/>
    <col min="4610" max="4610" width="3.7109375" style="272" customWidth="1"/>
    <col min="4611" max="4611" width="44.140625" style="272" bestFit="1" customWidth="1"/>
    <col min="4612" max="4612" width="3.7109375" style="272" customWidth="1"/>
    <col min="4613" max="4613" width="12.28515625" style="272" bestFit="1" customWidth="1"/>
    <col min="4614" max="4614" width="3.7109375" style="272" customWidth="1"/>
    <col min="4615" max="4615" width="10" style="272" bestFit="1" customWidth="1"/>
    <col min="4616" max="4616" width="3.7109375" style="272" customWidth="1"/>
    <col min="4617" max="4617" width="10" style="272" bestFit="1" customWidth="1"/>
    <col min="4618" max="4618" width="3.7109375" style="272" customWidth="1"/>
    <col min="4619" max="4619" width="12.28515625" style="272" bestFit="1" customWidth="1"/>
    <col min="4620" max="4620" width="7.28515625" style="272" customWidth="1"/>
    <col min="4621" max="4864" width="9.140625" style="272"/>
    <col min="4865" max="4865" width="15.85546875" style="272" bestFit="1" customWidth="1"/>
    <col min="4866" max="4866" width="3.7109375" style="272" customWidth="1"/>
    <col min="4867" max="4867" width="44.140625" style="272" bestFit="1" customWidth="1"/>
    <col min="4868" max="4868" width="3.7109375" style="272" customWidth="1"/>
    <col min="4869" max="4869" width="12.28515625" style="272" bestFit="1" customWidth="1"/>
    <col min="4870" max="4870" width="3.7109375" style="272" customWidth="1"/>
    <col min="4871" max="4871" width="10" style="272" bestFit="1" customWidth="1"/>
    <col min="4872" max="4872" width="3.7109375" style="272" customWidth="1"/>
    <col min="4873" max="4873" width="10" style="272" bestFit="1" customWidth="1"/>
    <col min="4874" max="4874" width="3.7109375" style="272" customWidth="1"/>
    <col min="4875" max="4875" width="12.28515625" style="272" bestFit="1" customWidth="1"/>
    <col min="4876" max="4876" width="7.28515625" style="272" customWidth="1"/>
    <col min="4877" max="5120" width="9.140625" style="272"/>
    <col min="5121" max="5121" width="15.85546875" style="272" bestFit="1" customWidth="1"/>
    <col min="5122" max="5122" width="3.7109375" style="272" customWidth="1"/>
    <col min="5123" max="5123" width="44.140625" style="272" bestFit="1" customWidth="1"/>
    <col min="5124" max="5124" width="3.7109375" style="272" customWidth="1"/>
    <col min="5125" max="5125" width="12.28515625" style="272" bestFit="1" customWidth="1"/>
    <col min="5126" max="5126" width="3.7109375" style="272" customWidth="1"/>
    <col min="5127" max="5127" width="10" style="272" bestFit="1" customWidth="1"/>
    <col min="5128" max="5128" width="3.7109375" style="272" customWidth="1"/>
    <col min="5129" max="5129" width="10" style="272" bestFit="1" customWidth="1"/>
    <col min="5130" max="5130" width="3.7109375" style="272" customWidth="1"/>
    <col min="5131" max="5131" width="12.28515625" style="272" bestFit="1" customWidth="1"/>
    <col min="5132" max="5132" width="7.28515625" style="272" customWidth="1"/>
    <col min="5133" max="5376" width="9.140625" style="272"/>
    <col min="5377" max="5377" width="15.85546875" style="272" bestFit="1" customWidth="1"/>
    <col min="5378" max="5378" width="3.7109375" style="272" customWidth="1"/>
    <col min="5379" max="5379" width="44.140625" style="272" bestFit="1" customWidth="1"/>
    <col min="5380" max="5380" width="3.7109375" style="272" customWidth="1"/>
    <col min="5381" max="5381" width="12.28515625" style="272" bestFit="1" customWidth="1"/>
    <col min="5382" max="5382" width="3.7109375" style="272" customWidth="1"/>
    <col min="5383" max="5383" width="10" style="272" bestFit="1" customWidth="1"/>
    <col min="5384" max="5384" width="3.7109375" style="272" customWidth="1"/>
    <col min="5385" max="5385" width="10" style="272" bestFit="1" customWidth="1"/>
    <col min="5386" max="5386" width="3.7109375" style="272" customWidth="1"/>
    <col min="5387" max="5387" width="12.28515625" style="272" bestFit="1" customWidth="1"/>
    <col min="5388" max="5388" width="7.28515625" style="272" customWidth="1"/>
    <col min="5389" max="5632" width="9.140625" style="272"/>
    <col min="5633" max="5633" width="15.85546875" style="272" bestFit="1" customWidth="1"/>
    <col min="5634" max="5634" width="3.7109375" style="272" customWidth="1"/>
    <col min="5635" max="5635" width="44.140625" style="272" bestFit="1" customWidth="1"/>
    <col min="5636" max="5636" width="3.7109375" style="272" customWidth="1"/>
    <col min="5637" max="5637" width="12.28515625" style="272" bestFit="1" customWidth="1"/>
    <col min="5638" max="5638" width="3.7109375" style="272" customWidth="1"/>
    <col min="5639" max="5639" width="10" style="272" bestFit="1" customWidth="1"/>
    <col min="5640" max="5640" width="3.7109375" style="272" customWidth="1"/>
    <col min="5641" max="5641" width="10" style="272" bestFit="1" customWidth="1"/>
    <col min="5642" max="5642" width="3.7109375" style="272" customWidth="1"/>
    <col min="5643" max="5643" width="12.28515625" style="272" bestFit="1" customWidth="1"/>
    <col min="5644" max="5644" width="7.28515625" style="272" customWidth="1"/>
    <col min="5645" max="5888" width="9.140625" style="272"/>
    <col min="5889" max="5889" width="15.85546875" style="272" bestFit="1" customWidth="1"/>
    <col min="5890" max="5890" width="3.7109375" style="272" customWidth="1"/>
    <col min="5891" max="5891" width="44.140625" style="272" bestFit="1" customWidth="1"/>
    <col min="5892" max="5892" width="3.7109375" style="272" customWidth="1"/>
    <col min="5893" max="5893" width="12.28515625" style="272" bestFit="1" customWidth="1"/>
    <col min="5894" max="5894" width="3.7109375" style="272" customWidth="1"/>
    <col min="5895" max="5895" width="10" style="272" bestFit="1" customWidth="1"/>
    <col min="5896" max="5896" width="3.7109375" style="272" customWidth="1"/>
    <col min="5897" max="5897" width="10" style="272" bestFit="1" customWidth="1"/>
    <col min="5898" max="5898" width="3.7109375" style="272" customWidth="1"/>
    <col min="5899" max="5899" width="12.28515625" style="272" bestFit="1" customWidth="1"/>
    <col min="5900" max="5900" width="7.28515625" style="272" customWidth="1"/>
    <col min="5901" max="6144" width="9.140625" style="272"/>
    <col min="6145" max="6145" width="15.85546875" style="272" bestFit="1" customWidth="1"/>
    <col min="6146" max="6146" width="3.7109375" style="272" customWidth="1"/>
    <col min="6147" max="6147" width="44.140625" style="272" bestFit="1" customWidth="1"/>
    <col min="6148" max="6148" width="3.7109375" style="272" customWidth="1"/>
    <col min="6149" max="6149" width="12.28515625" style="272" bestFit="1" customWidth="1"/>
    <col min="6150" max="6150" width="3.7109375" style="272" customWidth="1"/>
    <col min="6151" max="6151" width="10" style="272" bestFit="1" customWidth="1"/>
    <col min="6152" max="6152" width="3.7109375" style="272" customWidth="1"/>
    <col min="6153" max="6153" width="10" style="272" bestFit="1" customWidth="1"/>
    <col min="6154" max="6154" width="3.7109375" style="272" customWidth="1"/>
    <col min="6155" max="6155" width="12.28515625" style="272" bestFit="1" customWidth="1"/>
    <col min="6156" max="6156" width="7.28515625" style="272" customWidth="1"/>
    <col min="6157" max="6400" width="9.140625" style="272"/>
    <col min="6401" max="6401" width="15.85546875" style="272" bestFit="1" customWidth="1"/>
    <col min="6402" max="6402" width="3.7109375" style="272" customWidth="1"/>
    <col min="6403" max="6403" width="44.140625" style="272" bestFit="1" customWidth="1"/>
    <col min="6404" max="6404" width="3.7109375" style="272" customWidth="1"/>
    <col min="6405" max="6405" width="12.28515625" style="272" bestFit="1" customWidth="1"/>
    <col min="6406" max="6406" width="3.7109375" style="272" customWidth="1"/>
    <col min="6407" max="6407" width="10" style="272" bestFit="1" customWidth="1"/>
    <col min="6408" max="6408" width="3.7109375" style="272" customWidth="1"/>
    <col min="6409" max="6409" width="10" style="272" bestFit="1" customWidth="1"/>
    <col min="6410" max="6410" width="3.7109375" style="272" customWidth="1"/>
    <col min="6411" max="6411" width="12.28515625" style="272" bestFit="1" customWidth="1"/>
    <col min="6412" max="6412" width="7.28515625" style="272" customWidth="1"/>
    <col min="6413" max="6656" width="9.140625" style="272"/>
    <col min="6657" max="6657" width="15.85546875" style="272" bestFit="1" customWidth="1"/>
    <col min="6658" max="6658" width="3.7109375" style="272" customWidth="1"/>
    <col min="6659" max="6659" width="44.140625" style="272" bestFit="1" customWidth="1"/>
    <col min="6660" max="6660" width="3.7109375" style="272" customWidth="1"/>
    <col min="6661" max="6661" width="12.28515625" style="272" bestFit="1" customWidth="1"/>
    <col min="6662" max="6662" width="3.7109375" style="272" customWidth="1"/>
    <col min="6663" max="6663" width="10" style="272" bestFit="1" customWidth="1"/>
    <col min="6664" max="6664" width="3.7109375" style="272" customWidth="1"/>
    <col min="6665" max="6665" width="10" style="272" bestFit="1" customWidth="1"/>
    <col min="6666" max="6666" width="3.7109375" style="272" customWidth="1"/>
    <col min="6667" max="6667" width="12.28515625" style="272" bestFit="1" customWidth="1"/>
    <col min="6668" max="6668" width="7.28515625" style="272" customWidth="1"/>
    <col min="6669" max="6912" width="9.140625" style="272"/>
    <col min="6913" max="6913" width="15.85546875" style="272" bestFit="1" customWidth="1"/>
    <col min="6914" max="6914" width="3.7109375" style="272" customWidth="1"/>
    <col min="6915" max="6915" width="44.140625" style="272" bestFit="1" customWidth="1"/>
    <col min="6916" max="6916" width="3.7109375" style="272" customWidth="1"/>
    <col min="6917" max="6917" width="12.28515625" style="272" bestFit="1" customWidth="1"/>
    <col min="6918" max="6918" width="3.7109375" style="272" customWidth="1"/>
    <col min="6919" max="6919" width="10" style="272" bestFit="1" customWidth="1"/>
    <col min="6920" max="6920" width="3.7109375" style="272" customWidth="1"/>
    <col min="6921" max="6921" width="10" style="272" bestFit="1" customWidth="1"/>
    <col min="6922" max="6922" width="3.7109375" style="272" customWidth="1"/>
    <col min="6923" max="6923" width="12.28515625" style="272" bestFit="1" customWidth="1"/>
    <col min="6924" max="6924" width="7.28515625" style="272" customWidth="1"/>
    <col min="6925" max="7168" width="9.140625" style="272"/>
    <col min="7169" max="7169" width="15.85546875" style="272" bestFit="1" customWidth="1"/>
    <col min="7170" max="7170" width="3.7109375" style="272" customWidth="1"/>
    <col min="7171" max="7171" width="44.140625" style="272" bestFit="1" customWidth="1"/>
    <col min="7172" max="7172" width="3.7109375" style="272" customWidth="1"/>
    <col min="7173" max="7173" width="12.28515625" style="272" bestFit="1" customWidth="1"/>
    <col min="7174" max="7174" width="3.7109375" style="272" customWidth="1"/>
    <col min="7175" max="7175" width="10" style="272" bestFit="1" customWidth="1"/>
    <col min="7176" max="7176" width="3.7109375" style="272" customWidth="1"/>
    <col min="7177" max="7177" width="10" style="272" bestFit="1" customWidth="1"/>
    <col min="7178" max="7178" width="3.7109375" style="272" customWidth="1"/>
    <col min="7179" max="7179" width="12.28515625" style="272" bestFit="1" customWidth="1"/>
    <col min="7180" max="7180" width="7.28515625" style="272" customWidth="1"/>
    <col min="7181" max="7424" width="9.140625" style="272"/>
    <col min="7425" max="7425" width="15.85546875" style="272" bestFit="1" customWidth="1"/>
    <col min="7426" max="7426" width="3.7109375" style="272" customWidth="1"/>
    <col min="7427" max="7427" width="44.140625" style="272" bestFit="1" customWidth="1"/>
    <col min="7428" max="7428" width="3.7109375" style="272" customWidth="1"/>
    <col min="7429" max="7429" width="12.28515625" style="272" bestFit="1" customWidth="1"/>
    <col min="7430" max="7430" width="3.7109375" style="272" customWidth="1"/>
    <col min="7431" max="7431" width="10" style="272" bestFit="1" customWidth="1"/>
    <col min="7432" max="7432" width="3.7109375" style="272" customWidth="1"/>
    <col min="7433" max="7433" width="10" style="272" bestFit="1" customWidth="1"/>
    <col min="7434" max="7434" width="3.7109375" style="272" customWidth="1"/>
    <col min="7435" max="7435" width="12.28515625" style="272" bestFit="1" customWidth="1"/>
    <col min="7436" max="7436" width="7.28515625" style="272" customWidth="1"/>
    <col min="7437" max="7680" width="9.140625" style="272"/>
    <col min="7681" max="7681" width="15.85546875" style="272" bestFit="1" customWidth="1"/>
    <col min="7682" max="7682" width="3.7109375" style="272" customWidth="1"/>
    <col min="7683" max="7683" width="44.140625" style="272" bestFit="1" customWidth="1"/>
    <col min="7684" max="7684" width="3.7109375" style="272" customWidth="1"/>
    <col min="7685" max="7685" width="12.28515625" style="272" bestFit="1" customWidth="1"/>
    <col min="7686" max="7686" width="3.7109375" style="272" customWidth="1"/>
    <col min="7687" max="7687" width="10" style="272" bestFit="1" customWidth="1"/>
    <col min="7688" max="7688" width="3.7109375" style="272" customWidth="1"/>
    <col min="7689" max="7689" width="10" style="272" bestFit="1" customWidth="1"/>
    <col min="7690" max="7690" width="3.7109375" style="272" customWidth="1"/>
    <col min="7691" max="7691" width="12.28515625" style="272" bestFit="1" customWidth="1"/>
    <col min="7692" max="7692" width="7.28515625" style="272" customWidth="1"/>
    <col min="7693" max="7936" width="9.140625" style="272"/>
    <col min="7937" max="7937" width="15.85546875" style="272" bestFit="1" customWidth="1"/>
    <col min="7938" max="7938" width="3.7109375" style="272" customWidth="1"/>
    <col min="7939" max="7939" width="44.140625" style="272" bestFit="1" customWidth="1"/>
    <col min="7940" max="7940" width="3.7109375" style="272" customWidth="1"/>
    <col min="7941" max="7941" width="12.28515625" style="272" bestFit="1" customWidth="1"/>
    <col min="7942" max="7942" width="3.7109375" style="272" customWidth="1"/>
    <col min="7943" max="7943" width="10" style="272" bestFit="1" customWidth="1"/>
    <col min="7944" max="7944" width="3.7109375" style="272" customWidth="1"/>
    <col min="7945" max="7945" width="10" style="272" bestFit="1" customWidth="1"/>
    <col min="7946" max="7946" width="3.7109375" style="272" customWidth="1"/>
    <col min="7947" max="7947" width="12.28515625" style="272" bestFit="1" customWidth="1"/>
    <col min="7948" max="7948" width="7.28515625" style="272" customWidth="1"/>
    <col min="7949" max="8192" width="9.140625" style="272"/>
    <col min="8193" max="8193" width="15.85546875" style="272" bestFit="1" customWidth="1"/>
    <col min="8194" max="8194" width="3.7109375" style="272" customWidth="1"/>
    <col min="8195" max="8195" width="44.140625" style="272" bestFit="1" customWidth="1"/>
    <col min="8196" max="8196" width="3.7109375" style="272" customWidth="1"/>
    <col min="8197" max="8197" width="12.28515625" style="272" bestFit="1" customWidth="1"/>
    <col min="8198" max="8198" width="3.7109375" style="272" customWidth="1"/>
    <col min="8199" max="8199" width="10" style="272" bestFit="1" customWidth="1"/>
    <col min="8200" max="8200" width="3.7109375" style="272" customWidth="1"/>
    <col min="8201" max="8201" width="10" style="272" bestFit="1" customWidth="1"/>
    <col min="8202" max="8202" width="3.7109375" style="272" customWidth="1"/>
    <col min="8203" max="8203" width="12.28515625" style="272" bestFit="1" customWidth="1"/>
    <col min="8204" max="8204" width="7.28515625" style="272" customWidth="1"/>
    <col min="8205" max="8448" width="9.140625" style="272"/>
    <col min="8449" max="8449" width="15.85546875" style="272" bestFit="1" customWidth="1"/>
    <col min="8450" max="8450" width="3.7109375" style="272" customWidth="1"/>
    <col min="8451" max="8451" width="44.140625" style="272" bestFit="1" customWidth="1"/>
    <col min="8452" max="8452" width="3.7109375" style="272" customWidth="1"/>
    <col min="8453" max="8453" width="12.28515625" style="272" bestFit="1" customWidth="1"/>
    <col min="8454" max="8454" width="3.7109375" style="272" customWidth="1"/>
    <col min="8455" max="8455" width="10" style="272" bestFit="1" customWidth="1"/>
    <col min="8456" max="8456" width="3.7109375" style="272" customWidth="1"/>
    <col min="8457" max="8457" width="10" style="272" bestFit="1" customWidth="1"/>
    <col min="8458" max="8458" width="3.7109375" style="272" customWidth="1"/>
    <col min="8459" max="8459" width="12.28515625" style="272" bestFit="1" customWidth="1"/>
    <col min="8460" max="8460" width="7.28515625" style="272" customWidth="1"/>
    <col min="8461" max="8704" width="9.140625" style="272"/>
    <col min="8705" max="8705" width="15.85546875" style="272" bestFit="1" customWidth="1"/>
    <col min="8706" max="8706" width="3.7109375" style="272" customWidth="1"/>
    <col min="8707" max="8707" width="44.140625" style="272" bestFit="1" customWidth="1"/>
    <col min="8708" max="8708" width="3.7109375" style="272" customWidth="1"/>
    <col min="8709" max="8709" width="12.28515625" style="272" bestFit="1" customWidth="1"/>
    <col min="8710" max="8710" width="3.7109375" style="272" customWidth="1"/>
    <col min="8711" max="8711" width="10" style="272" bestFit="1" customWidth="1"/>
    <col min="8712" max="8712" width="3.7109375" style="272" customWidth="1"/>
    <col min="8713" max="8713" width="10" style="272" bestFit="1" customWidth="1"/>
    <col min="8714" max="8714" width="3.7109375" style="272" customWidth="1"/>
    <col min="8715" max="8715" width="12.28515625" style="272" bestFit="1" customWidth="1"/>
    <col min="8716" max="8716" width="7.28515625" style="272" customWidth="1"/>
    <col min="8717" max="8960" width="9.140625" style="272"/>
    <col min="8961" max="8961" width="15.85546875" style="272" bestFit="1" customWidth="1"/>
    <col min="8962" max="8962" width="3.7109375" style="272" customWidth="1"/>
    <col min="8963" max="8963" width="44.140625" style="272" bestFit="1" customWidth="1"/>
    <col min="8964" max="8964" width="3.7109375" style="272" customWidth="1"/>
    <col min="8965" max="8965" width="12.28515625" style="272" bestFit="1" customWidth="1"/>
    <col min="8966" max="8966" width="3.7109375" style="272" customWidth="1"/>
    <col min="8967" max="8967" width="10" style="272" bestFit="1" customWidth="1"/>
    <col min="8968" max="8968" width="3.7109375" style="272" customWidth="1"/>
    <col min="8969" max="8969" width="10" style="272" bestFit="1" customWidth="1"/>
    <col min="8970" max="8970" width="3.7109375" style="272" customWidth="1"/>
    <col min="8971" max="8971" width="12.28515625" style="272" bestFit="1" customWidth="1"/>
    <col min="8972" max="8972" width="7.28515625" style="272" customWidth="1"/>
    <col min="8973" max="9216" width="9.140625" style="272"/>
    <col min="9217" max="9217" width="15.85546875" style="272" bestFit="1" customWidth="1"/>
    <col min="9218" max="9218" width="3.7109375" style="272" customWidth="1"/>
    <col min="9219" max="9219" width="44.140625" style="272" bestFit="1" customWidth="1"/>
    <col min="9220" max="9220" width="3.7109375" style="272" customWidth="1"/>
    <col min="9221" max="9221" width="12.28515625" style="272" bestFit="1" customWidth="1"/>
    <col min="9222" max="9222" width="3.7109375" style="272" customWidth="1"/>
    <col min="9223" max="9223" width="10" style="272" bestFit="1" customWidth="1"/>
    <col min="9224" max="9224" width="3.7109375" style="272" customWidth="1"/>
    <col min="9225" max="9225" width="10" style="272" bestFit="1" customWidth="1"/>
    <col min="9226" max="9226" width="3.7109375" style="272" customWidth="1"/>
    <col min="9227" max="9227" width="12.28515625" style="272" bestFit="1" customWidth="1"/>
    <col min="9228" max="9228" width="7.28515625" style="272" customWidth="1"/>
    <col min="9229" max="9472" width="9.140625" style="272"/>
    <col min="9473" max="9473" width="15.85546875" style="272" bestFit="1" customWidth="1"/>
    <col min="9474" max="9474" width="3.7109375" style="272" customWidth="1"/>
    <col min="9475" max="9475" width="44.140625" style="272" bestFit="1" customWidth="1"/>
    <col min="9476" max="9476" width="3.7109375" style="272" customWidth="1"/>
    <col min="9477" max="9477" width="12.28515625" style="272" bestFit="1" customWidth="1"/>
    <col min="9478" max="9478" width="3.7109375" style="272" customWidth="1"/>
    <col min="9479" max="9479" width="10" style="272" bestFit="1" customWidth="1"/>
    <col min="9480" max="9480" width="3.7109375" style="272" customWidth="1"/>
    <col min="9481" max="9481" width="10" style="272" bestFit="1" customWidth="1"/>
    <col min="9482" max="9482" width="3.7109375" style="272" customWidth="1"/>
    <col min="9483" max="9483" width="12.28515625" style="272" bestFit="1" customWidth="1"/>
    <col min="9484" max="9484" width="7.28515625" style="272" customWidth="1"/>
    <col min="9485" max="9728" width="9.140625" style="272"/>
    <col min="9729" max="9729" width="15.85546875" style="272" bestFit="1" customWidth="1"/>
    <col min="9730" max="9730" width="3.7109375" style="272" customWidth="1"/>
    <col min="9731" max="9731" width="44.140625" style="272" bestFit="1" customWidth="1"/>
    <col min="9732" max="9732" width="3.7109375" style="272" customWidth="1"/>
    <col min="9733" max="9733" width="12.28515625" style="272" bestFit="1" customWidth="1"/>
    <col min="9734" max="9734" width="3.7109375" style="272" customWidth="1"/>
    <col min="9735" max="9735" width="10" style="272" bestFit="1" customWidth="1"/>
    <col min="9736" max="9736" width="3.7109375" style="272" customWidth="1"/>
    <col min="9737" max="9737" width="10" style="272" bestFit="1" customWidth="1"/>
    <col min="9738" max="9738" width="3.7109375" style="272" customWidth="1"/>
    <col min="9739" max="9739" width="12.28515625" style="272" bestFit="1" customWidth="1"/>
    <col min="9740" max="9740" width="7.28515625" style="272" customWidth="1"/>
    <col min="9741" max="9984" width="9.140625" style="272"/>
    <col min="9985" max="9985" width="15.85546875" style="272" bestFit="1" customWidth="1"/>
    <col min="9986" max="9986" width="3.7109375" style="272" customWidth="1"/>
    <col min="9987" max="9987" width="44.140625" style="272" bestFit="1" customWidth="1"/>
    <col min="9988" max="9988" width="3.7109375" style="272" customWidth="1"/>
    <col min="9989" max="9989" width="12.28515625" style="272" bestFit="1" customWidth="1"/>
    <col min="9990" max="9990" width="3.7109375" style="272" customWidth="1"/>
    <col min="9991" max="9991" width="10" style="272" bestFit="1" customWidth="1"/>
    <col min="9992" max="9992" width="3.7109375" style="272" customWidth="1"/>
    <col min="9993" max="9993" width="10" style="272" bestFit="1" customWidth="1"/>
    <col min="9994" max="9994" width="3.7109375" style="272" customWidth="1"/>
    <col min="9995" max="9995" width="12.28515625" style="272" bestFit="1" customWidth="1"/>
    <col min="9996" max="9996" width="7.28515625" style="272" customWidth="1"/>
    <col min="9997" max="10240" width="9.140625" style="272"/>
    <col min="10241" max="10241" width="15.85546875" style="272" bestFit="1" customWidth="1"/>
    <col min="10242" max="10242" width="3.7109375" style="272" customWidth="1"/>
    <col min="10243" max="10243" width="44.140625" style="272" bestFit="1" customWidth="1"/>
    <col min="10244" max="10244" width="3.7109375" style="272" customWidth="1"/>
    <col min="10245" max="10245" width="12.28515625" style="272" bestFit="1" customWidth="1"/>
    <col min="10246" max="10246" width="3.7109375" style="272" customWidth="1"/>
    <col min="10247" max="10247" width="10" style="272" bestFit="1" customWidth="1"/>
    <col min="10248" max="10248" width="3.7109375" style="272" customWidth="1"/>
    <col min="10249" max="10249" width="10" style="272" bestFit="1" customWidth="1"/>
    <col min="10250" max="10250" width="3.7109375" style="272" customWidth="1"/>
    <col min="10251" max="10251" width="12.28515625" style="272" bestFit="1" customWidth="1"/>
    <col min="10252" max="10252" width="7.28515625" style="272" customWidth="1"/>
    <col min="10253" max="10496" width="9.140625" style="272"/>
    <col min="10497" max="10497" width="15.85546875" style="272" bestFit="1" customWidth="1"/>
    <col min="10498" max="10498" width="3.7109375" style="272" customWidth="1"/>
    <col min="10499" max="10499" width="44.140625" style="272" bestFit="1" customWidth="1"/>
    <col min="10500" max="10500" width="3.7109375" style="272" customWidth="1"/>
    <col min="10501" max="10501" width="12.28515625" style="272" bestFit="1" customWidth="1"/>
    <col min="10502" max="10502" width="3.7109375" style="272" customWidth="1"/>
    <col min="10503" max="10503" width="10" style="272" bestFit="1" customWidth="1"/>
    <col min="10504" max="10504" width="3.7109375" style="272" customWidth="1"/>
    <col min="10505" max="10505" width="10" style="272" bestFit="1" customWidth="1"/>
    <col min="10506" max="10506" width="3.7109375" style="272" customWidth="1"/>
    <col min="10507" max="10507" width="12.28515625" style="272" bestFit="1" customWidth="1"/>
    <col min="10508" max="10508" width="7.28515625" style="272" customWidth="1"/>
    <col min="10509" max="10752" width="9.140625" style="272"/>
    <col min="10753" max="10753" width="15.85546875" style="272" bestFit="1" customWidth="1"/>
    <col min="10754" max="10754" width="3.7109375" style="272" customWidth="1"/>
    <col min="10755" max="10755" width="44.140625" style="272" bestFit="1" customWidth="1"/>
    <col min="10756" max="10756" width="3.7109375" style="272" customWidth="1"/>
    <col min="10757" max="10757" width="12.28515625" style="272" bestFit="1" customWidth="1"/>
    <col min="10758" max="10758" width="3.7109375" style="272" customWidth="1"/>
    <col min="10759" max="10759" width="10" style="272" bestFit="1" customWidth="1"/>
    <col min="10760" max="10760" width="3.7109375" style="272" customWidth="1"/>
    <col min="10761" max="10761" width="10" style="272" bestFit="1" customWidth="1"/>
    <col min="10762" max="10762" width="3.7109375" style="272" customWidth="1"/>
    <col min="10763" max="10763" width="12.28515625" style="272" bestFit="1" customWidth="1"/>
    <col min="10764" max="10764" width="7.28515625" style="272" customWidth="1"/>
    <col min="10765" max="11008" width="9.140625" style="272"/>
    <col min="11009" max="11009" width="15.85546875" style="272" bestFit="1" customWidth="1"/>
    <col min="11010" max="11010" width="3.7109375" style="272" customWidth="1"/>
    <col min="11011" max="11011" width="44.140625" style="272" bestFit="1" customWidth="1"/>
    <col min="11012" max="11012" width="3.7109375" style="272" customWidth="1"/>
    <col min="11013" max="11013" width="12.28515625" style="272" bestFit="1" customWidth="1"/>
    <col min="11014" max="11014" width="3.7109375" style="272" customWidth="1"/>
    <col min="11015" max="11015" width="10" style="272" bestFit="1" customWidth="1"/>
    <col min="11016" max="11016" width="3.7109375" style="272" customWidth="1"/>
    <col min="11017" max="11017" width="10" style="272" bestFit="1" customWidth="1"/>
    <col min="11018" max="11018" width="3.7109375" style="272" customWidth="1"/>
    <col min="11019" max="11019" width="12.28515625" style="272" bestFit="1" customWidth="1"/>
    <col min="11020" max="11020" width="7.28515625" style="272" customWidth="1"/>
    <col min="11021" max="11264" width="9.140625" style="272"/>
    <col min="11265" max="11265" width="15.85546875" style="272" bestFit="1" customWidth="1"/>
    <col min="11266" max="11266" width="3.7109375" style="272" customWidth="1"/>
    <col min="11267" max="11267" width="44.140625" style="272" bestFit="1" customWidth="1"/>
    <col min="11268" max="11268" width="3.7109375" style="272" customWidth="1"/>
    <col min="11269" max="11269" width="12.28515625" style="272" bestFit="1" customWidth="1"/>
    <col min="11270" max="11270" width="3.7109375" style="272" customWidth="1"/>
    <col min="11271" max="11271" width="10" style="272" bestFit="1" customWidth="1"/>
    <col min="11272" max="11272" width="3.7109375" style="272" customWidth="1"/>
    <col min="11273" max="11273" width="10" style="272" bestFit="1" customWidth="1"/>
    <col min="11274" max="11274" width="3.7109375" style="272" customWidth="1"/>
    <col min="11275" max="11275" width="12.28515625" style="272" bestFit="1" customWidth="1"/>
    <col min="11276" max="11276" width="7.28515625" style="272" customWidth="1"/>
    <col min="11277" max="11520" width="9.140625" style="272"/>
    <col min="11521" max="11521" width="15.85546875" style="272" bestFit="1" customWidth="1"/>
    <col min="11522" max="11522" width="3.7109375" style="272" customWidth="1"/>
    <col min="11523" max="11523" width="44.140625" style="272" bestFit="1" customWidth="1"/>
    <col min="11524" max="11524" width="3.7109375" style="272" customWidth="1"/>
    <col min="11525" max="11525" width="12.28515625" style="272" bestFit="1" customWidth="1"/>
    <col min="11526" max="11526" width="3.7109375" style="272" customWidth="1"/>
    <col min="11527" max="11527" width="10" style="272" bestFit="1" customWidth="1"/>
    <col min="11528" max="11528" width="3.7109375" style="272" customWidth="1"/>
    <col min="11529" max="11529" width="10" style="272" bestFit="1" customWidth="1"/>
    <col min="11530" max="11530" width="3.7109375" style="272" customWidth="1"/>
    <col min="11531" max="11531" width="12.28515625" style="272" bestFit="1" customWidth="1"/>
    <col min="11532" max="11532" width="7.28515625" style="272" customWidth="1"/>
    <col min="11533" max="11776" width="9.140625" style="272"/>
    <col min="11777" max="11777" width="15.85546875" style="272" bestFit="1" customWidth="1"/>
    <col min="11778" max="11778" width="3.7109375" style="272" customWidth="1"/>
    <col min="11779" max="11779" width="44.140625" style="272" bestFit="1" customWidth="1"/>
    <col min="11780" max="11780" width="3.7109375" style="272" customWidth="1"/>
    <col min="11781" max="11781" width="12.28515625" style="272" bestFit="1" customWidth="1"/>
    <col min="11782" max="11782" width="3.7109375" style="272" customWidth="1"/>
    <col min="11783" max="11783" width="10" style="272" bestFit="1" customWidth="1"/>
    <col min="11784" max="11784" width="3.7109375" style="272" customWidth="1"/>
    <col min="11785" max="11785" width="10" style="272" bestFit="1" customWidth="1"/>
    <col min="11786" max="11786" width="3.7109375" style="272" customWidth="1"/>
    <col min="11787" max="11787" width="12.28515625" style="272" bestFit="1" customWidth="1"/>
    <col min="11788" max="11788" width="7.28515625" style="272" customWidth="1"/>
    <col min="11789" max="12032" width="9.140625" style="272"/>
    <col min="12033" max="12033" width="15.85546875" style="272" bestFit="1" customWidth="1"/>
    <col min="12034" max="12034" width="3.7109375" style="272" customWidth="1"/>
    <col min="12035" max="12035" width="44.140625" style="272" bestFit="1" customWidth="1"/>
    <col min="12036" max="12036" width="3.7109375" style="272" customWidth="1"/>
    <col min="12037" max="12037" width="12.28515625" style="272" bestFit="1" customWidth="1"/>
    <col min="12038" max="12038" width="3.7109375" style="272" customWidth="1"/>
    <col min="12039" max="12039" width="10" style="272" bestFit="1" customWidth="1"/>
    <col min="12040" max="12040" width="3.7109375" style="272" customWidth="1"/>
    <col min="12041" max="12041" width="10" style="272" bestFit="1" customWidth="1"/>
    <col min="12042" max="12042" width="3.7109375" style="272" customWidth="1"/>
    <col min="12043" max="12043" width="12.28515625" style="272" bestFit="1" customWidth="1"/>
    <col min="12044" max="12044" width="7.28515625" style="272" customWidth="1"/>
    <col min="12045" max="12288" width="9.140625" style="272"/>
    <col min="12289" max="12289" width="15.85546875" style="272" bestFit="1" customWidth="1"/>
    <col min="12290" max="12290" width="3.7109375" style="272" customWidth="1"/>
    <col min="12291" max="12291" width="44.140625" style="272" bestFit="1" customWidth="1"/>
    <col min="12292" max="12292" width="3.7109375" style="272" customWidth="1"/>
    <col min="12293" max="12293" width="12.28515625" style="272" bestFit="1" customWidth="1"/>
    <col min="12294" max="12294" width="3.7109375" style="272" customWidth="1"/>
    <col min="12295" max="12295" width="10" style="272" bestFit="1" customWidth="1"/>
    <col min="12296" max="12296" width="3.7109375" style="272" customWidth="1"/>
    <col min="12297" max="12297" width="10" style="272" bestFit="1" customWidth="1"/>
    <col min="12298" max="12298" width="3.7109375" style="272" customWidth="1"/>
    <col min="12299" max="12299" width="12.28515625" style="272" bestFit="1" customWidth="1"/>
    <col min="12300" max="12300" width="7.28515625" style="272" customWidth="1"/>
    <col min="12301" max="12544" width="9.140625" style="272"/>
    <col min="12545" max="12545" width="15.85546875" style="272" bestFit="1" customWidth="1"/>
    <col min="12546" max="12546" width="3.7109375" style="272" customWidth="1"/>
    <col min="12547" max="12547" width="44.140625" style="272" bestFit="1" customWidth="1"/>
    <col min="12548" max="12548" width="3.7109375" style="272" customWidth="1"/>
    <col min="12549" max="12549" width="12.28515625" style="272" bestFit="1" customWidth="1"/>
    <col min="12550" max="12550" width="3.7109375" style="272" customWidth="1"/>
    <col min="12551" max="12551" width="10" style="272" bestFit="1" customWidth="1"/>
    <col min="12552" max="12552" width="3.7109375" style="272" customWidth="1"/>
    <col min="12553" max="12553" width="10" style="272" bestFit="1" customWidth="1"/>
    <col min="12554" max="12554" width="3.7109375" style="272" customWidth="1"/>
    <col min="12555" max="12555" width="12.28515625" style="272" bestFit="1" customWidth="1"/>
    <col min="12556" max="12556" width="7.28515625" style="272" customWidth="1"/>
    <col min="12557" max="12800" width="9.140625" style="272"/>
    <col min="12801" max="12801" width="15.85546875" style="272" bestFit="1" customWidth="1"/>
    <col min="12802" max="12802" width="3.7109375" style="272" customWidth="1"/>
    <col min="12803" max="12803" width="44.140625" style="272" bestFit="1" customWidth="1"/>
    <col min="12804" max="12804" width="3.7109375" style="272" customWidth="1"/>
    <col min="12805" max="12805" width="12.28515625" style="272" bestFit="1" customWidth="1"/>
    <col min="12806" max="12806" width="3.7109375" style="272" customWidth="1"/>
    <col min="12807" max="12807" width="10" style="272" bestFit="1" customWidth="1"/>
    <col min="12808" max="12808" width="3.7109375" style="272" customWidth="1"/>
    <col min="12809" max="12809" width="10" style="272" bestFit="1" customWidth="1"/>
    <col min="12810" max="12810" width="3.7109375" style="272" customWidth="1"/>
    <col min="12811" max="12811" width="12.28515625" style="272" bestFit="1" customWidth="1"/>
    <col min="12812" max="12812" width="7.28515625" style="272" customWidth="1"/>
    <col min="12813" max="13056" width="9.140625" style="272"/>
    <col min="13057" max="13057" width="15.85546875" style="272" bestFit="1" customWidth="1"/>
    <col min="13058" max="13058" width="3.7109375" style="272" customWidth="1"/>
    <col min="13059" max="13059" width="44.140625" style="272" bestFit="1" customWidth="1"/>
    <col min="13060" max="13060" width="3.7109375" style="272" customWidth="1"/>
    <col min="13061" max="13061" width="12.28515625" style="272" bestFit="1" customWidth="1"/>
    <col min="13062" max="13062" width="3.7109375" style="272" customWidth="1"/>
    <col min="13063" max="13063" width="10" style="272" bestFit="1" customWidth="1"/>
    <col min="13064" max="13064" width="3.7109375" style="272" customWidth="1"/>
    <col min="13065" max="13065" width="10" style="272" bestFit="1" customWidth="1"/>
    <col min="13066" max="13066" width="3.7109375" style="272" customWidth="1"/>
    <col min="13067" max="13067" width="12.28515625" style="272" bestFit="1" customWidth="1"/>
    <col min="13068" max="13068" width="7.28515625" style="272" customWidth="1"/>
    <col min="13069" max="13312" width="9.140625" style="272"/>
    <col min="13313" max="13313" width="15.85546875" style="272" bestFit="1" customWidth="1"/>
    <col min="13314" max="13314" width="3.7109375" style="272" customWidth="1"/>
    <col min="13315" max="13315" width="44.140625" style="272" bestFit="1" customWidth="1"/>
    <col min="13316" max="13316" width="3.7109375" style="272" customWidth="1"/>
    <col min="13317" max="13317" width="12.28515625" style="272" bestFit="1" customWidth="1"/>
    <col min="13318" max="13318" width="3.7109375" style="272" customWidth="1"/>
    <col min="13319" max="13319" width="10" style="272" bestFit="1" customWidth="1"/>
    <col min="13320" max="13320" width="3.7109375" style="272" customWidth="1"/>
    <col min="13321" max="13321" width="10" style="272" bestFit="1" customWidth="1"/>
    <col min="13322" max="13322" width="3.7109375" style="272" customWidth="1"/>
    <col min="13323" max="13323" width="12.28515625" style="272" bestFit="1" customWidth="1"/>
    <col min="13324" max="13324" width="7.28515625" style="272" customWidth="1"/>
    <col min="13325" max="13568" width="9.140625" style="272"/>
    <col min="13569" max="13569" width="15.85546875" style="272" bestFit="1" customWidth="1"/>
    <col min="13570" max="13570" width="3.7109375" style="272" customWidth="1"/>
    <col min="13571" max="13571" width="44.140625" style="272" bestFit="1" customWidth="1"/>
    <col min="13572" max="13572" width="3.7109375" style="272" customWidth="1"/>
    <col min="13573" max="13573" width="12.28515625" style="272" bestFit="1" customWidth="1"/>
    <col min="13574" max="13574" width="3.7109375" style="272" customWidth="1"/>
    <col min="13575" max="13575" width="10" style="272" bestFit="1" customWidth="1"/>
    <col min="13576" max="13576" width="3.7109375" style="272" customWidth="1"/>
    <col min="13577" max="13577" width="10" style="272" bestFit="1" customWidth="1"/>
    <col min="13578" max="13578" width="3.7109375" style="272" customWidth="1"/>
    <col min="13579" max="13579" width="12.28515625" style="272" bestFit="1" customWidth="1"/>
    <col min="13580" max="13580" width="7.28515625" style="272" customWidth="1"/>
    <col min="13581" max="13824" width="9.140625" style="272"/>
    <col min="13825" max="13825" width="15.85546875" style="272" bestFit="1" customWidth="1"/>
    <col min="13826" max="13826" width="3.7109375" style="272" customWidth="1"/>
    <col min="13827" max="13827" width="44.140625" style="272" bestFit="1" customWidth="1"/>
    <col min="13828" max="13828" width="3.7109375" style="272" customWidth="1"/>
    <col min="13829" max="13829" width="12.28515625" style="272" bestFit="1" customWidth="1"/>
    <col min="13830" max="13830" width="3.7109375" style="272" customWidth="1"/>
    <col min="13831" max="13831" width="10" style="272" bestFit="1" customWidth="1"/>
    <col min="13832" max="13832" width="3.7109375" style="272" customWidth="1"/>
    <col min="13833" max="13833" width="10" style="272" bestFit="1" customWidth="1"/>
    <col min="13834" max="13834" width="3.7109375" style="272" customWidth="1"/>
    <col min="13835" max="13835" width="12.28515625" style="272" bestFit="1" customWidth="1"/>
    <col min="13836" max="13836" width="7.28515625" style="272" customWidth="1"/>
    <col min="13837" max="14080" width="9.140625" style="272"/>
    <col min="14081" max="14081" width="15.85546875" style="272" bestFit="1" customWidth="1"/>
    <col min="14082" max="14082" width="3.7109375" style="272" customWidth="1"/>
    <col min="14083" max="14083" width="44.140625" style="272" bestFit="1" customWidth="1"/>
    <col min="14084" max="14084" width="3.7109375" style="272" customWidth="1"/>
    <col min="14085" max="14085" width="12.28515625" style="272" bestFit="1" customWidth="1"/>
    <col min="14086" max="14086" width="3.7109375" style="272" customWidth="1"/>
    <col min="14087" max="14087" width="10" style="272" bestFit="1" customWidth="1"/>
    <col min="14088" max="14088" width="3.7109375" style="272" customWidth="1"/>
    <col min="14089" max="14089" width="10" style="272" bestFit="1" customWidth="1"/>
    <col min="14090" max="14090" width="3.7109375" style="272" customWidth="1"/>
    <col min="14091" max="14091" width="12.28515625" style="272" bestFit="1" customWidth="1"/>
    <col min="14092" max="14092" width="7.28515625" style="272" customWidth="1"/>
    <col min="14093" max="14336" width="9.140625" style="272"/>
    <col min="14337" max="14337" width="15.85546875" style="272" bestFit="1" customWidth="1"/>
    <col min="14338" max="14338" width="3.7109375" style="272" customWidth="1"/>
    <col min="14339" max="14339" width="44.140625" style="272" bestFit="1" customWidth="1"/>
    <col min="14340" max="14340" width="3.7109375" style="272" customWidth="1"/>
    <col min="14341" max="14341" width="12.28515625" style="272" bestFit="1" customWidth="1"/>
    <col min="14342" max="14342" width="3.7109375" style="272" customWidth="1"/>
    <col min="14343" max="14343" width="10" style="272" bestFit="1" customWidth="1"/>
    <col min="14344" max="14344" width="3.7109375" style="272" customWidth="1"/>
    <col min="14345" max="14345" width="10" style="272" bestFit="1" customWidth="1"/>
    <col min="14346" max="14346" width="3.7109375" style="272" customWidth="1"/>
    <col min="14347" max="14347" width="12.28515625" style="272" bestFit="1" customWidth="1"/>
    <col min="14348" max="14348" width="7.28515625" style="272" customWidth="1"/>
    <col min="14349" max="14592" width="9.140625" style="272"/>
    <col min="14593" max="14593" width="15.85546875" style="272" bestFit="1" customWidth="1"/>
    <col min="14594" max="14594" width="3.7109375" style="272" customWidth="1"/>
    <col min="14595" max="14595" width="44.140625" style="272" bestFit="1" customWidth="1"/>
    <col min="14596" max="14596" width="3.7109375" style="272" customWidth="1"/>
    <col min="14597" max="14597" width="12.28515625" style="272" bestFit="1" customWidth="1"/>
    <col min="14598" max="14598" width="3.7109375" style="272" customWidth="1"/>
    <col min="14599" max="14599" width="10" style="272" bestFit="1" customWidth="1"/>
    <col min="14600" max="14600" width="3.7109375" style="272" customWidth="1"/>
    <col min="14601" max="14601" width="10" style="272" bestFit="1" customWidth="1"/>
    <col min="14602" max="14602" width="3.7109375" style="272" customWidth="1"/>
    <col min="14603" max="14603" width="12.28515625" style="272" bestFit="1" customWidth="1"/>
    <col min="14604" max="14604" width="7.28515625" style="272" customWidth="1"/>
    <col min="14605" max="14848" width="9.140625" style="272"/>
    <col min="14849" max="14849" width="15.85546875" style="272" bestFit="1" customWidth="1"/>
    <col min="14850" max="14850" width="3.7109375" style="272" customWidth="1"/>
    <col min="14851" max="14851" width="44.140625" style="272" bestFit="1" customWidth="1"/>
    <col min="14852" max="14852" width="3.7109375" style="272" customWidth="1"/>
    <col min="14853" max="14853" width="12.28515625" style="272" bestFit="1" customWidth="1"/>
    <col min="14854" max="14854" width="3.7109375" style="272" customWidth="1"/>
    <col min="14855" max="14855" width="10" style="272" bestFit="1" customWidth="1"/>
    <col min="14856" max="14856" width="3.7109375" style="272" customWidth="1"/>
    <col min="14857" max="14857" width="10" style="272" bestFit="1" customWidth="1"/>
    <col min="14858" max="14858" width="3.7109375" style="272" customWidth="1"/>
    <col min="14859" max="14859" width="12.28515625" style="272" bestFit="1" customWidth="1"/>
    <col min="14860" max="14860" width="7.28515625" style="272" customWidth="1"/>
    <col min="14861" max="15104" width="9.140625" style="272"/>
    <col min="15105" max="15105" width="15.85546875" style="272" bestFit="1" customWidth="1"/>
    <col min="15106" max="15106" width="3.7109375" style="272" customWidth="1"/>
    <col min="15107" max="15107" width="44.140625" style="272" bestFit="1" customWidth="1"/>
    <col min="15108" max="15108" width="3.7109375" style="272" customWidth="1"/>
    <col min="15109" max="15109" width="12.28515625" style="272" bestFit="1" customWidth="1"/>
    <col min="15110" max="15110" width="3.7109375" style="272" customWidth="1"/>
    <col min="15111" max="15111" width="10" style="272" bestFit="1" customWidth="1"/>
    <col min="15112" max="15112" width="3.7109375" style="272" customWidth="1"/>
    <col min="15113" max="15113" width="10" style="272" bestFit="1" customWidth="1"/>
    <col min="15114" max="15114" width="3.7109375" style="272" customWidth="1"/>
    <col min="15115" max="15115" width="12.28515625" style="272" bestFit="1" customWidth="1"/>
    <col min="15116" max="15116" width="7.28515625" style="272" customWidth="1"/>
    <col min="15117" max="15360" width="9.140625" style="272"/>
    <col min="15361" max="15361" width="15.85546875" style="272" bestFit="1" customWidth="1"/>
    <col min="15362" max="15362" width="3.7109375" style="272" customWidth="1"/>
    <col min="15363" max="15363" width="44.140625" style="272" bestFit="1" customWidth="1"/>
    <col min="15364" max="15364" width="3.7109375" style="272" customWidth="1"/>
    <col min="15365" max="15365" width="12.28515625" style="272" bestFit="1" customWidth="1"/>
    <col min="15366" max="15366" width="3.7109375" style="272" customWidth="1"/>
    <col min="15367" max="15367" width="10" style="272" bestFit="1" customWidth="1"/>
    <col min="15368" max="15368" width="3.7109375" style="272" customWidth="1"/>
    <col min="15369" max="15369" width="10" style="272" bestFit="1" customWidth="1"/>
    <col min="15370" max="15370" width="3.7109375" style="272" customWidth="1"/>
    <col min="15371" max="15371" width="12.28515625" style="272" bestFit="1" customWidth="1"/>
    <col min="15372" max="15372" width="7.28515625" style="272" customWidth="1"/>
    <col min="15373" max="15616" width="9.140625" style="272"/>
    <col min="15617" max="15617" width="15.85546875" style="272" bestFit="1" customWidth="1"/>
    <col min="15618" max="15618" width="3.7109375" style="272" customWidth="1"/>
    <col min="15619" max="15619" width="44.140625" style="272" bestFit="1" customWidth="1"/>
    <col min="15620" max="15620" width="3.7109375" style="272" customWidth="1"/>
    <col min="15621" max="15621" width="12.28515625" style="272" bestFit="1" customWidth="1"/>
    <col min="15622" max="15622" width="3.7109375" style="272" customWidth="1"/>
    <col min="15623" max="15623" width="10" style="272" bestFit="1" customWidth="1"/>
    <col min="15624" max="15624" width="3.7109375" style="272" customWidth="1"/>
    <col min="15625" max="15625" width="10" style="272" bestFit="1" customWidth="1"/>
    <col min="15626" max="15626" width="3.7109375" style="272" customWidth="1"/>
    <col min="15627" max="15627" width="12.28515625" style="272" bestFit="1" customWidth="1"/>
    <col min="15628" max="15628" width="7.28515625" style="272" customWidth="1"/>
    <col min="15629" max="15872" width="9.140625" style="272"/>
    <col min="15873" max="15873" width="15.85546875" style="272" bestFit="1" customWidth="1"/>
    <col min="15874" max="15874" width="3.7109375" style="272" customWidth="1"/>
    <col min="15875" max="15875" width="44.140625" style="272" bestFit="1" customWidth="1"/>
    <col min="15876" max="15876" width="3.7109375" style="272" customWidth="1"/>
    <col min="15877" max="15877" width="12.28515625" style="272" bestFit="1" customWidth="1"/>
    <col min="15878" max="15878" width="3.7109375" style="272" customWidth="1"/>
    <col min="15879" max="15879" width="10" style="272" bestFit="1" customWidth="1"/>
    <col min="15880" max="15880" width="3.7109375" style="272" customWidth="1"/>
    <col min="15881" max="15881" width="10" style="272" bestFit="1" customWidth="1"/>
    <col min="15882" max="15882" width="3.7109375" style="272" customWidth="1"/>
    <col min="15883" max="15883" width="12.28515625" style="272" bestFit="1" customWidth="1"/>
    <col min="15884" max="15884" width="7.28515625" style="272" customWidth="1"/>
    <col min="15885" max="16128" width="9.140625" style="272"/>
    <col min="16129" max="16129" width="15.85546875" style="272" bestFit="1" customWidth="1"/>
    <col min="16130" max="16130" width="3.7109375" style="272" customWidth="1"/>
    <col min="16131" max="16131" width="44.140625" style="272" bestFit="1" customWidth="1"/>
    <col min="16132" max="16132" width="3.7109375" style="272" customWidth="1"/>
    <col min="16133" max="16133" width="12.28515625" style="272" bestFit="1" customWidth="1"/>
    <col min="16134" max="16134" width="3.7109375" style="272" customWidth="1"/>
    <col min="16135" max="16135" width="10" style="272" bestFit="1" customWidth="1"/>
    <col min="16136" max="16136" width="3.7109375" style="272" customWidth="1"/>
    <col min="16137" max="16137" width="10" style="272" bestFit="1" customWidth="1"/>
    <col min="16138" max="16138" width="3.7109375" style="272" customWidth="1"/>
    <col min="16139" max="16139" width="12.28515625" style="272" bestFit="1" customWidth="1"/>
    <col min="16140" max="16140" width="7.28515625" style="272" customWidth="1"/>
    <col min="16141" max="16384" width="9.140625" style="272"/>
  </cols>
  <sheetData>
    <row r="1" spans="1:12">
      <c r="A1" s="270"/>
      <c r="B1" s="271"/>
      <c r="J1" s="270" t="s">
        <v>158</v>
      </c>
      <c r="K1" s="271"/>
      <c r="L1" s="295"/>
    </row>
    <row r="2" spans="1:12">
      <c r="A2" s="273" t="s">
        <v>257</v>
      </c>
      <c r="B2" s="273" t="s">
        <v>258</v>
      </c>
      <c r="C2" s="274"/>
      <c r="D2" s="274"/>
      <c r="E2" s="275" t="s">
        <v>259</v>
      </c>
      <c r="F2" s="276"/>
      <c r="G2" s="275" t="s">
        <v>260</v>
      </c>
      <c r="H2" s="276"/>
      <c r="I2" s="275" t="s">
        <v>261</v>
      </c>
      <c r="J2" s="276"/>
      <c r="K2" s="275" t="s">
        <v>262</v>
      </c>
      <c r="L2" s="293"/>
    </row>
    <row r="3" spans="1:12">
      <c r="A3" s="277">
        <v>1</v>
      </c>
      <c r="B3" s="277" t="s">
        <v>264</v>
      </c>
      <c r="C3" s="278"/>
      <c r="D3" s="278"/>
      <c r="E3" s="279" t="s">
        <v>4245</v>
      </c>
      <c r="F3" s="280"/>
      <c r="G3" s="300">
        <v>3003088.4</v>
      </c>
      <c r="H3" s="280"/>
      <c r="I3" s="300">
        <v>3394762.69</v>
      </c>
      <c r="J3" s="280"/>
      <c r="K3" s="279" t="s">
        <v>4465</v>
      </c>
      <c r="L3" s="294" t="e">
        <f>VLOOKUP(A3,#REF!,3,0)</f>
        <v>#REF!</v>
      </c>
    </row>
    <row r="4" spans="1:12">
      <c r="A4" s="277" t="s">
        <v>269</v>
      </c>
      <c r="B4" s="270" t="s">
        <v>158</v>
      </c>
      <c r="C4" s="277" t="s">
        <v>270</v>
      </c>
      <c r="D4" s="278"/>
      <c r="E4" s="279" t="s">
        <v>4246</v>
      </c>
      <c r="F4" s="280"/>
      <c r="G4" s="300">
        <v>3003088.4</v>
      </c>
      <c r="H4" s="280"/>
      <c r="I4" s="300">
        <v>3386624.06</v>
      </c>
      <c r="J4" s="280"/>
      <c r="K4" s="279" t="s">
        <v>4466</v>
      </c>
      <c r="L4" s="294" t="e">
        <f>VLOOKUP(A4,#REF!,3,0)</f>
        <v>#REF!</v>
      </c>
    </row>
    <row r="5" spans="1:12">
      <c r="A5" s="277" t="s">
        <v>274</v>
      </c>
      <c r="B5" s="270" t="s">
        <v>158</v>
      </c>
      <c r="C5" s="277" t="s">
        <v>275</v>
      </c>
      <c r="D5" s="278"/>
      <c r="E5" s="279" t="s">
        <v>4247</v>
      </c>
      <c r="F5" s="280"/>
      <c r="G5" s="300">
        <v>2860513.41</v>
      </c>
      <c r="H5" s="280"/>
      <c r="I5" s="300">
        <v>3040712.6</v>
      </c>
      <c r="J5" s="280"/>
      <c r="K5" s="279" t="s">
        <v>4467</v>
      </c>
      <c r="L5" s="294" t="e">
        <f>VLOOKUP(A5,#REF!,3,0)</f>
        <v>#REF!</v>
      </c>
    </row>
    <row r="6" spans="1:12">
      <c r="A6" s="277" t="s">
        <v>280</v>
      </c>
      <c r="B6" s="270" t="s">
        <v>158</v>
      </c>
      <c r="C6" s="277" t="s">
        <v>275</v>
      </c>
      <c r="D6" s="278"/>
      <c r="E6" s="279" t="s">
        <v>4247</v>
      </c>
      <c r="F6" s="280"/>
      <c r="G6" s="300">
        <v>2860513.41</v>
      </c>
      <c r="H6" s="280"/>
      <c r="I6" s="300">
        <v>3040712.6</v>
      </c>
      <c r="J6" s="280"/>
      <c r="K6" s="279" t="s">
        <v>4467</v>
      </c>
      <c r="L6" s="294" t="e">
        <f>VLOOKUP(A6,#REF!,3,0)</f>
        <v>#REF!</v>
      </c>
    </row>
    <row r="7" spans="1:12">
      <c r="A7" s="277" t="s">
        <v>281</v>
      </c>
      <c r="B7" s="270" t="s">
        <v>158</v>
      </c>
      <c r="C7" s="277" t="s">
        <v>282</v>
      </c>
      <c r="D7" s="278"/>
      <c r="E7" s="279" t="s">
        <v>3270</v>
      </c>
      <c r="F7" s="280"/>
      <c r="G7" s="300">
        <v>2170</v>
      </c>
      <c r="H7" s="280"/>
      <c r="I7" s="300">
        <v>2170</v>
      </c>
      <c r="J7" s="280"/>
      <c r="K7" s="279" t="s">
        <v>3270</v>
      </c>
      <c r="L7" s="294" t="e">
        <f>VLOOKUP(A7,#REF!,3,0)</f>
        <v>#REF!</v>
      </c>
    </row>
    <row r="8" spans="1:12">
      <c r="A8" s="281" t="s">
        <v>285</v>
      </c>
      <c r="B8" s="270" t="s">
        <v>158</v>
      </c>
      <c r="C8" s="281" t="s">
        <v>286</v>
      </c>
      <c r="D8" s="282"/>
      <c r="E8" s="283" t="s">
        <v>3270</v>
      </c>
      <c r="F8" s="284"/>
      <c r="G8" s="283">
        <v>0</v>
      </c>
      <c r="H8" s="284"/>
      <c r="I8" s="283">
        <v>0</v>
      </c>
      <c r="J8" s="284"/>
      <c r="K8" s="283" t="s">
        <v>3270</v>
      </c>
      <c r="L8" s="294" t="e">
        <f>VLOOKUP(A8,#REF!,3,0)</f>
        <v>#REF!</v>
      </c>
    </row>
    <row r="9" spans="1:12">
      <c r="A9" s="281" t="s">
        <v>288</v>
      </c>
      <c r="B9" s="270" t="s">
        <v>158</v>
      </c>
      <c r="C9" s="281" t="s">
        <v>289</v>
      </c>
      <c r="D9" s="282"/>
      <c r="E9" s="283" t="s">
        <v>290</v>
      </c>
      <c r="F9" s="284"/>
      <c r="G9" s="301">
        <v>2170</v>
      </c>
      <c r="H9" s="284"/>
      <c r="I9" s="301">
        <v>2170</v>
      </c>
      <c r="J9" s="284"/>
      <c r="K9" s="283" t="s">
        <v>290</v>
      </c>
      <c r="L9" s="294" t="e">
        <f>VLOOKUP(A9,#REF!,3,0)</f>
        <v>#REF!</v>
      </c>
    </row>
    <row r="10" spans="1:12">
      <c r="A10" s="285"/>
      <c r="B10" s="270" t="s">
        <v>158</v>
      </c>
      <c r="C10" s="285" t="s">
        <v>158</v>
      </c>
      <c r="D10" s="286"/>
      <c r="E10" s="286"/>
      <c r="F10" s="286"/>
      <c r="G10" s="286"/>
      <c r="H10" s="286"/>
      <c r="I10" s="286"/>
      <c r="J10" s="286"/>
      <c r="K10" s="286"/>
      <c r="L10" s="295"/>
    </row>
    <row r="11" spans="1:12">
      <c r="A11" s="277" t="s">
        <v>291</v>
      </c>
      <c r="B11" s="270" t="s">
        <v>158</v>
      </c>
      <c r="C11" s="277" t="s">
        <v>292</v>
      </c>
      <c r="D11" s="278"/>
      <c r="E11" s="279" t="s">
        <v>4248</v>
      </c>
      <c r="F11" s="280"/>
      <c r="G11" s="300">
        <v>1196595.21</v>
      </c>
      <c r="H11" s="280"/>
      <c r="I11" s="300">
        <v>1197658.26</v>
      </c>
      <c r="J11" s="280"/>
      <c r="K11" s="279" t="s">
        <v>4468</v>
      </c>
      <c r="L11" s="294" t="e">
        <f>VLOOKUP(A11,#REF!,3,0)</f>
        <v>#REF!</v>
      </c>
    </row>
    <row r="12" spans="1:12">
      <c r="A12" s="281" t="s">
        <v>297</v>
      </c>
      <c r="B12" s="270" t="s">
        <v>158</v>
      </c>
      <c r="C12" s="281" t="s">
        <v>4021</v>
      </c>
      <c r="D12" s="282"/>
      <c r="E12" s="283" t="s">
        <v>4249</v>
      </c>
      <c r="F12" s="284"/>
      <c r="G12" s="283">
        <v>0</v>
      </c>
      <c r="H12" s="284"/>
      <c r="I12" s="301">
        <v>1063.05</v>
      </c>
      <c r="J12" s="284"/>
      <c r="K12" s="283" t="s">
        <v>4469</v>
      </c>
      <c r="L12" s="294" t="e">
        <f>VLOOKUP(A12,#REF!,3,0)</f>
        <v>#REF!</v>
      </c>
    </row>
    <row r="13" spans="1:12">
      <c r="A13" s="281" t="s">
        <v>303</v>
      </c>
      <c r="B13" s="270" t="s">
        <v>158</v>
      </c>
      <c r="C13" s="281" t="s">
        <v>4023</v>
      </c>
      <c r="D13" s="282"/>
      <c r="E13" s="283" t="s">
        <v>290</v>
      </c>
      <c r="F13" s="284"/>
      <c r="G13" s="301">
        <v>978143.46</v>
      </c>
      <c r="H13" s="284"/>
      <c r="I13" s="301">
        <v>978143.46</v>
      </c>
      <c r="J13" s="284"/>
      <c r="K13" s="283" t="s">
        <v>290</v>
      </c>
      <c r="L13" s="294" t="e">
        <f>VLOOKUP(A13,#REF!,3,0)</f>
        <v>#REF!</v>
      </c>
    </row>
    <row r="14" spans="1:12">
      <c r="A14" s="281" t="s">
        <v>309</v>
      </c>
      <c r="B14" s="270" t="s">
        <v>158</v>
      </c>
      <c r="C14" s="281" t="s">
        <v>4025</v>
      </c>
      <c r="D14" s="282"/>
      <c r="E14" s="283" t="s">
        <v>290</v>
      </c>
      <c r="F14" s="284"/>
      <c r="G14" s="301">
        <v>218451.75</v>
      </c>
      <c r="H14" s="284"/>
      <c r="I14" s="301">
        <v>218451.75</v>
      </c>
      <c r="J14" s="284"/>
      <c r="K14" s="283" t="s">
        <v>290</v>
      </c>
      <c r="L14" s="294" t="e">
        <f>VLOOKUP(A14,#REF!,3,0)</f>
        <v>#REF!</v>
      </c>
    </row>
    <row r="15" spans="1:12">
      <c r="A15" s="281" t="s">
        <v>321</v>
      </c>
      <c r="B15" s="270" t="s">
        <v>158</v>
      </c>
      <c r="C15" s="281" t="s">
        <v>4028</v>
      </c>
      <c r="D15" s="282"/>
      <c r="E15" s="283" t="s">
        <v>323</v>
      </c>
      <c r="F15" s="284"/>
      <c r="G15" s="283">
        <v>0</v>
      </c>
      <c r="H15" s="284"/>
      <c r="I15" s="283">
        <v>0</v>
      </c>
      <c r="J15" s="284"/>
      <c r="K15" s="283" t="s">
        <v>323</v>
      </c>
      <c r="L15" s="294" t="e">
        <f>VLOOKUP(A15,#REF!,3,0)</f>
        <v>#REF!</v>
      </c>
    </row>
    <row r="16" spans="1:12">
      <c r="A16" s="285"/>
      <c r="B16" s="270" t="s">
        <v>158</v>
      </c>
      <c r="C16" s="285" t="s">
        <v>158</v>
      </c>
      <c r="D16" s="286"/>
      <c r="E16" s="286"/>
      <c r="F16" s="286"/>
      <c r="G16" s="286"/>
      <c r="H16" s="286"/>
      <c r="I16" s="286"/>
      <c r="J16" s="286"/>
      <c r="K16" s="286"/>
      <c r="L16" s="295"/>
    </row>
    <row r="17" spans="1:12">
      <c r="A17" s="277" t="s">
        <v>329</v>
      </c>
      <c r="B17" s="270" t="s">
        <v>158</v>
      </c>
      <c r="C17" s="277" t="s">
        <v>330</v>
      </c>
      <c r="D17" s="278"/>
      <c r="E17" s="279" t="s">
        <v>4250</v>
      </c>
      <c r="F17" s="280"/>
      <c r="G17" s="300">
        <v>632526.92000000004</v>
      </c>
      <c r="H17" s="280"/>
      <c r="I17" s="300">
        <v>614116.76</v>
      </c>
      <c r="J17" s="280"/>
      <c r="K17" s="279" t="s">
        <v>4470</v>
      </c>
      <c r="L17" s="294" t="e">
        <f>VLOOKUP(A17,#REF!,3,0)</f>
        <v>#REF!</v>
      </c>
    </row>
    <row r="18" spans="1:12">
      <c r="A18" s="281" t="s">
        <v>335</v>
      </c>
      <c r="B18" s="270" t="s">
        <v>158</v>
      </c>
      <c r="C18" s="281" t="s">
        <v>4251</v>
      </c>
      <c r="D18" s="282"/>
      <c r="E18" s="283" t="s">
        <v>4252</v>
      </c>
      <c r="F18" s="284"/>
      <c r="G18" s="301">
        <v>215936.91</v>
      </c>
      <c r="H18" s="284"/>
      <c r="I18" s="301">
        <v>1307.8</v>
      </c>
      <c r="J18" s="284"/>
      <c r="K18" s="283" t="s">
        <v>4471</v>
      </c>
      <c r="L18" s="294" t="e">
        <f>VLOOKUP(A18,#REF!,3,0)</f>
        <v>#REF!</v>
      </c>
    </row>
    <row r="19" spans="1:12">
      <c r="A19" s="281" t="s">
        <v>340</v>
      </c>
      <c r="B19" s="270" t="s">
        <v>158</v>
      </c>
      <c r="C19" s="281" t="s">
        <v>4253</v>
      </c>
      <c r="D19" s="282"/>
      <c r="E19" s="283" t="s">
        <v>4254</v>
      </c>
      <c r="F19" s="284"/>
      <c r="G19" s="301">
        <v>47991.41</v>
      </c>
      <c r="H19" s="284"/>
      <c r="I19" s="301">
        <v>8044.41</v>
      </c>
      <c r="J19" s="284"/>
      <c r="K19" s="283" t="s">
        <v>4472</v>
      </c>
      <c r="L19" s="294" t="e">
        <f>VLOOKUP(A19,#REF!,3,0)</f>
        <v>#REF!</v>
      </c>
    </row>
    <row r="20" spans="1:12">
      <c r="A20" s="281" t="s">
        <v>4255</v>
      </c>
      <c r="B20" s="270" t="s">
        <v>158</v>
      </c>
      <c r="C20" s="281" t="s">
        <v>4256</v>
      </c>
      <c r="D20" s="282"/>
      <c r="E20" s="283" t="s">
        <v>4257</v>
      </c>
      <c r="F20" s="284"/>
      <c r="G20" s="283">
        <v>0.1</v>
      </c>
      <c r="H20" s="284"/>
      <c r="I20" s="283">
        <v>0</v>
      </c>
      <c r="J20" s="284"/>
      <c r="K20" s="283" t="s">
        <v>4473</v>
      </c>
      <c r="L20" s="294" t="e">
        <f>VLOOKUP(A20,#REF!,3,0)</f>
        <v>#REF!</v>
      </c>
    </row>
    <row r="21" spans="1:12">
      <c r="A21" s="281" t="s">
        <v>346</v>
      </c>
      <c r="B21" s="270" t="s">
        <v>158</v>
      </c>
      <c r="C21" s="281" t="s">
        <v>4030</v>
      </c>
      <c r="D21" s="282"/>
      <c r="E21" s="283" t="s">
        <v>323</v>
      </c>
      <c r="F21" s="284"/>
      <c r="G21" s="283">
        <v>0</v>
      </c>
      <c r="H21" s="284"/>
      <c r="I21" s="283">
        <v>0</v>
      </c>
      <c r="J21" s="284"/>
      <c r="K21" s="283" t="s">
        <v>323</v>
      </c>
      <c r="L21" s="294" t="e">
        <f>VLOOKUP(A21,#REF!,3,0)</f>
        <v>#REF!</v>
      </c>
    </row>
    <row r="22" spans="1:12">
      <c r="A22" s="281" t="s">
        <v>359</v>
      </c>
      <c r="B22" s="270" t="s">
        <v>158</v>
      </c>
      <c r="C22" s="281" t="s">
        <v>4031</v>
      </c>
      <c r="D22" s="282"/>
      <c r="E22" s="283" t="s">
        <v>4258</v>
      </c>
      <c r="F22" s="284"/>
      <c r="G22" s="283">
        <v>833.22</v>
      </c>
      <c r="H22" s="284"/>
      <c r="I22" s="283">
        <v>136.74</v>
      </c>
      <c r="J22" s="284"/>
      <c r="K22" s="283" t="s">
        <v>4474</v>
      </c>
      <c r="L22" s="294" t="e">
        <f>VLOOKUP(A22,#REF!,3,0)</f>
        <v>#REF!</v>
      </c>
    </row>
    <row r="23" spans="1:12">
      <c r="A23" s="281" t="s">
        <v>365</v>
      </c>
      <c r="B23" s="270" t="s">
        <v>158</v>
      </c>
      <c r="C23" s="281" t="s">
        <v>4033</v>
      </c>
      <c r="D23" s="282"/>
      <c r="E23" s="283" t="s">
        <v>4259</v>
      </c>
      <c r="F23" s="284"/>
      <c r="G23" s="301">
        <v>2280.3000000000002</v>
      </c>
      <c r="H23" s="284"/>
      <c r="I23" s="283">
        <v>0</v>
      </c>
      <c r="J23" s="284"/>
      <c r="K23" s="283" t="s">
        <v>4475</v>
      </c>
      <c r="L23" s="294" t="e">
        <f>VLOOKUP(A23,#REF!,3,0)</f>
        <v>#REF!</v>
      </c>
    </row>
    <row r="24" spans="1:12">
      <c r="A24" s="281" t="s">
        <v>1885</v>
      </c>
      <c r="B24" s="270" t="s">
        <v>158</v>
      </c>
      <c r="C24" s="281" t="s">
        <v>4035</v>
      </c>
      <c r="D24" s="282"/>
      <c r="E24" s="283" t="s">
        <v>4260</v>
      </c>
      <c r="F24" s="284"/>
      <c r="G24" s="301">
        <v>3122.3</v>
      </c>
      <c r="H24" s="284"/>
      <c r="I24" s="283">
        <v>0</v>
      </c>
      <c r="J24" s="284"/>
      <c r="K24" s="283" t="s">
        <v>4476</v>
      </c>
      <c r="L24" s="294" t="e">
        <f>VLOOKUP(A24,#REF!,3,0)</f>
        <v>#REF!</v>
      </c>
    </row>
    <row r="25" spans="1:12">
      <c r="A25" s="281" t="s">
        <v>2494</v>
      </c>
      <c r="B25" s="270" t="s">
        <v>158</v>
      </c>
      <c r="C25" s="281" t="s">
        <v>4037</v>
      </c>
      <c r="D25" s="282"/>
      <c r="E25" s="283" t="s">
        <v>4261</v>
      </c>
      <c r="F25" s="284"/>
      <c r="G25" s="301">
        <v>1320.79</v>
      </c>
      <c r="H25" s="284"/>
      <c r="I25" s="283">
        <v>0</v>
      </c>
      <c r="J25" s="284"/>
      <c r="K25" s="283" t="s">
        <v>4477</v>
      </c>
      <c r="L25" s="294" t="e">
        <f>VLOOKUP(A25,#REF!,3,0)</f>
        <v>#REF!</v>
      </c>
    </row>
    <row r="26" spans="1:12">
      <c r="A26" s="281" t="s">
        <v>2497</v>
      </c>
      <c r="B26" s="270" t="s">
        <v>158</v>
      </c>
      <c r="C26" s="281" t="s">
        <v>4039</v>
      </c>
      <c r="D26" s="282"/>
      <c r="E26" s="283" t="s">
        <v>4262</v>
      </c>
      <c r="F26" s="284"/>
      <c r="G26" s="283">
        <v>322.08999999999997</v>
      </c>
      <c r="H26" s="284"/>
      <c r="I26" s="283">
        <v>0</v>
      </c>
      <c r="J26" s="284"/>
      <c r="K26" s="283" t="s">
        <v>4478</v>
      </c>
      <c r="L26" s="294" t="e">
        <f>VLOOKUP(A26,#REF!,3,0)</f>
        <v>#REF!</v>
      </c>
    </row>
    <row r="27" spans="1:12">
      <c r="A27" s="281" t="s">
        <v>2499</v>
      </c>
      <c r="B27" s="270" t="s">
        <v>158</v>
      </c>
      <c r="C27" s="281" t="s">
        <v>4041</v>
      </c>
      <c r="D27" s="282"/>
      <c r="E27" s="283" t="s">
        <v>4263</v>
      </c>
      <c r="F27" s="284"/>
      <c r="G27" s="301">
        <v>360719.8</v>
      </c>
      <c r="H27" s="284"/>
      <c r="I27" s="301">
        <v>604627.81000000006</v>
      </c>
      <c r="J27" s="284"/>
      <c r="K27" s="283" t="s">
        <v>4479</v>
      </c>
      <c r="L27" s="294" t="e">
        <f>VLOOKUP(A27,#REF!,3,0)</f>
        <v>#REF!</v>
      </c>
    </row>
    <row r="28" spans="1:12">
      <c r="A28" s="285"/>
      <c r="B28" s="270" t="s">
        <v>158</v>
      </c>
      <c r="C28" s="285" t="s">
        <v>158</v>
      </c>
      <c r="D28" s="286"/>
      <c r="E28" s="286"/>
      <c r="F28" s="286"/>
      <c r="G28" s="286"/>
      <c r="H28" s="286"/>
      <c r="I28" s="286"/>
      <c r="J28" s="286"/>
      <c r="K28" s="286"/>
      <c r="L28" s="295"/>
    </row>
    <row r="29" spans="1:12">
      <c r="A29" s="277" t="s">
        <v>385</v>
      </c>
      <c r="B29" s="270" t="s">
        <v>158</v>
      </c>
      <c r="C29" s="277" t="s">
        <v>386</v>
      </c>
      <c r="D29" s="278"/>
      <c r="E29" s="279" t="s">
        <v>4264</v>
      </c>
      <c r="F29" s="280"/>
      <c r="G29" s="300">
        <v>210298.7</v>
      </c>
      <c r="H29" s="280"/>
      <c r="I29" s="300">
        <v>200540.53</v>
      </c>
      <c r="J29" s="280"/>
      <c r="K29" s="279" t="s">
        <v>4480</v>
      </c>
      <c r="L29" s="294" t="e">
        <f>VLOOKUP(A29,#REF!,3,0)</f>
        <v>#REF!</v>
      </c>
    </row>
    <row r="30" spans="1:12">
      <c r="A30" s="281" t="s">
        <v>1887</v>
      </c>
      <c r="B30" s="270" t="s">
        <v>158</v>
      </c>
      <c r="C30" s="281" t="s">
        <v>4046</v>
      </c>
      <c r="D30" s="282"/>
      <c r="E30" s="283" t="s">
        <v>4265</v>
      </c>
      <c r="F30" s="284"/>
      <c r="G30" s="283">
        <v>458.74</v>
      </c>
      <c r="H30" s="284"/>
      <c r="I30" s="283">
        <v>0</v>
      </c>
      <c r="J30" s="284"/>
      <c r="K30" s="283" t="s">
        <v>4481</v>
      </c>
      <c r="L30" s="294" t="e">
        <f>VLOOKUP(A30,#REF!,3,0)</f>
        <v>#REF!</v>
      </c>
    </row>
    <row r="31" spans="1:12">
      <c r="A31" s="281" t="s">
        <v>3539</v>
      </c>
      <c r="B31" s="270" t="s">
        <v>158</v>
      </c>
      <c r="C31" s="281" t="s">
        <v>4048</v>
      </c>
      <c r="D31" s="282"/>
      <c r="E31" s="283" t="s">
        <v>4266</v>
      </c>
      <c r="F31" s="284"/>
      <c r="G31" s="301">
        <v>2511.4699999999998</v>
      </c>
      <c r="H31" s="284"/>
      <c r="I31" s="283">
        <v>500.4</v>
      </c>
      <c r="J31" s="284"/>
      <c r="K31" s="283" t="s">
        <v>4482</v>
      </c>
      <c r="L31" s="294" t="e">
        <f>VLOOKUP(A31,#REF!,3,0)</f>
        <v>#REF!</v>
      </c>
    </row>
    <row r="32" spans="1:12">
      <c r="A32" s="281" t="s">
        <v>4483</v>
      </c>
      <c r="B32" s="270" t="s">
        <v>158</v>
      </c>
      <c r="C32" s="281" t="s">
        <v>4484</v>
      </c>
      <c r="D32" s="282"/>
      <c r="E32" s="283" t="s">
        <v>290</v>
      </c>
      <c r="F32" s="284"/>
      <c r="G32" s="301">
        <v>207328.49</v>
      </c>
      <c r="H32" s="284"/>
      <c r="I32" s="301">
        <v>200040.13</v>
      </c>
      <c r="J32" s="284"/>
      <c r="K32" s="283" t="s">
        <v>4485</v>
      </c>
      <c r="L32" s="294" t="e">
        <f>VLOOKUP(A32,#REF!,3,0)</f>
        <v>#REF!</v>
      </c>
    </row>
    <row r="33" spans="1:12">
      <c r="A33" s="285"/>
      <c r="B33" s="270" t="s">
        <v>158</v>
      </c>
      <c r="C33" s="285" t="s">
        <v>158</v>
      </c>
      <c r="D33" s="286"/>
      <c r="E33" s="286"/>
      <c r="F33" s="286"/>
      <c r="G33" s="286"/>
      <c r="H33" s="286"/>
      <c r="I33" s="286"/>
      <c r="J33" s="286"/>
      <c r="K33" s="286"/>
      <c r="L33" s="295"/>
    </row>
    <row r="34" spans="1:12">
      <c r="A34" s="277" t="s">
        <v>393</v>
      </c>
      <c r="B34" s="270" t="s">
        <v>158</v>
      </c>
      <c r="C34" s="277" t="s">
        <v>325</v>
      </c>
      <c r="D34" s="278"/>
      <c r="E34" s="279" t="s">
        <v>4267</v>
      </c>
      <c r="F34" s="280"/>
      <c r="G34" s="300">
        <v>818922.58</v>
      </c>
      <c r="H34" s="280"/>
      <c r="I34" s="300">
        <v>1026227.05</v>
      </c>
      <c r="J34" s="280"/>
      <c r="K34" s="279" t="s">
        <v>4272</v>
      </c>
      <c r="L34" s="294" t="e">
        <f>VLOOKUP(A34,#REF!,3,0)</f>
        <v>#REF!</v>
      </c>
    </row>
    <row r="35" spans="1:12">
      <c r="A35" s="281" t="s">
        <v>4268</v>
      </c>
      <c r="B35" s="270" t="s">
        <v>158</v>
      </c>
      <c r="C35" s="281" t="s">
        <v>4269</v>
      </c>
      <c r="D35" s="282"/>
      <c r="E35" s="283" t="s">
        <v>4270</v>
      </c>
      <c r="F35" s="284"/>
      <c r="G35" s="301">
        <v>203792.51</v>
      </c>
      <c r="H35" s="284"/>
      <c r="I35" s="301">
        <v>207304.47</v>
      </c>
      <c r="J35" s="284"/>
      <c r="K35" s="283" t="s">
        <v>290</v>
      </c>
      <c r="L35" s="294" t="e">
        <f>VLOOKUP(A35,#REF!,3,0)</f>
        <v>#REF!</v>
      </c>
    </row>
    <row r="36" spans="1:12">
      <c r="A36" s="281" t="s">
        <v>398</v>
      </c>
      <c r="B36" s="270" t="s">
        <v>158</v>
      </c>
      <c r="C36" s="281" t="s">
        <v>4050</v>
      </c>
      <c r="D36" s="282"/>
      <c r="E36" s="283" t="s">
        <v>4271</v>
      </c>
      <c r="F36" s="284"/>
      <c r="G36" s="283">
        <v>0</v>
      </c>
      <c r="H36" s="284"/>
      <c r="I36" s="301">
        <v>203792.51</v>
      </c>
      <c r="J36" s="284"/>
      <c r="K36" s="283" t="s">
        <v>290</v>
      </c>
      <c r="L36" s="294" t="e">
        <f>VLOOKUP(A36,#REF!,3,0)</f>
        <v>#REF!</v>
      </c>
    </row>
    <row r="37" spans="1:12">
      <c r="A37" s="281" t="s">
        <v>2571</v>
      </c>
      <c r="B37" s="270" t="s">
        <v>158</v>
      </c>
      <c r="C37" s="281" t="s">
        <v>1888</v>
      </c>
      <c r="D37" s="282"/>
      <c r="E37" s="283" t="s">
        <v>4272</v>
      </c>
      <c r="F37" s="284"/>
      <c r="G37" s="283">
        <v>0</v>
      </c>
      <c r="H37" s="284"/>
      <c r="I37" s="283">
        <v>0</v>
      </c>
      <c r="J37" s="284"/>
      <c r="K37" s="283" t="s">
        <v>4272</v>
      </c>
      <c r="L37" s="294" t="e">
        <f>VLOOKUP(A37,#REF!,3,0)</f>
        <v>#REF!</v>
      </c>
    </row>
    <row r="38" spans="1:12">
      <c r="A38" s="281" t="s">
        <v>2573</v>
      </c>
      <c r="B38" s="270" t="s">
        <v>158</v>
      </c>
      <c r="C38" s="281" t="s">
        <v>2574</v>
      </c>
      <c r="D38" s="282"/>
      <c r="E38" s="283" t="s">
        <v>290</v>
      </c>
      <c r="F38" s="284"/>
      <c r="G38" s="301">
        <v>207304.47</v>
      </c>
      <c r="H38" s="284"/>
      <c r="I38" s="301">
        <v>207304.47</v>
      </c>
      <c r="J38" s="284"/>
      <c r="K38" s="283" t="s">
        <v>290</v>
      </c>
      <c r="L38" s="294" t="e">
        <f>VLOOKUP(A38,#REF!,3,0)</f>
        <v>#REF!</v>
      </c>
    </row>
    <row r="39" spans="1:12">
      <c r="A39" s="281" t="s">
        <v>3543</v>
      </c>
      <c r="B39" s="270" t="s">
        <v>158</v>
      </c>
      <c r="C39" s="281" t="s">
        <v>3540</v>
      </c>
      <c r="D39" s="282"/>
      <c r="E39" s="283" t="s">
        <v>290</v>
      </c>
      <c r="F39" s="284"/>
      <c r="G39" s="301">
        <v>407825.6</v>
      </c>
      <c r="H39" s="284"/>
      <c r="I39" s="301">
        <v>407825.6</v>
      </c>
      <c r="J39" s="284"/>
      <c r="K39" s="283" t="s">
        <v>290</v>
      </c>
      <c r="L39" s="294" t="e">
        <f>VLOOKUP(A39,#REF!,3,0)</f>
        <v>#REF!</v>
      </c>
    </row>
    <row r="40" spans="1:12">
      <c r="A40" s="285"/>
      <c r="B40" s="270" t="s">
        <v>158</v>
      </c>
      <c r="C40" s="285" t="s">
        <v>158</v>
      </c>
      <c r="D40" s="286"/>
      <c r="E40" s="286"/>
      <c r="F40" s="286"/>
      <c r="G40" s="286"/>
      <c r="H40" s="286"/>
      <c r="I40" s="286"/>
      <c r="J40" s="286"/>
      <c r="K40" s="286"/>
      <c r="L40" s="295"/>
    </row>
    <row r="41" spans="1:12">
      <c r="A41" s="277" t="s">
        <v>399</v>
      </c>
      <c r="B41" s="270" t="s">
        <v>158</v>
      </c>
      <c r="C41" s="277" t="s">
        <v>400</v>
      </c>
      <c r="D41" s="278"/>
      <c r="E41" s="279" t="s">
        <v>4273</v>
      </c>
      <c r="F41" s="280"/>
      <c r="G41" s="300">
        <v>142574.99</v>
      </c>
      <c r="H41" s="280"/>
      <c r="I41" s="300">
        <v>345911.46</v>
      </c>
      <c r="J41" s="280"/>
      <c r="K41" s="279" t="s">
        <v>4486</v>
      </c>
      <c r="L41" s="294" t="e">
        <f>VLOOKUP(A41,#REF!,3,0)</f>
        <v>#REF!</v>
      </c>
    </row>
    <row r="42" spans="1:12">
      <c r="A42" s="277" t="s">
        <v>405</v>
      </c>
      <c r="B42" s="270" t="s">
        <v>158</v>
      </c>
      <c r="C42" s="277" t="s">
        <v>406</v>
      </c>
      <c r="D42" s="278"/>
      <c r="E42" s="279" t="s">
        <v>4274</v>
      </c>
      <c r="F42" s="280"/>
      <c r="G42" s="300">
        <v>23270.54</v>
      </c>
      <c r="H42" s="280"/>
      <c r="I42" s="300">
        <v>23270.54</v>
      </c>
      <c r="J42" s="280"/>
      <c r="K42" s="279" t="s">
        <v>4274</v>
      </c>
      <c r="L42" s="294" t="e">
        <f>VLOOKUP(A42,#REF!,3,0)</f>
        <v>#REF!</v>
      </c>
    </row>
    <row r="43" spans="1:12">
      <c r="A43" s="277" t="s">
        <v>411</v>
      </c>
      <c r="B43" s="270" t="s">
        <v>158</v>
      </c>
      <c r="C43" s="277" t="s">
        <v>412</v>
      </c>
      <c r="D43" s="278"/>
      <c r="E43" s="279" t="s">
        <v>4274</v>
      </c>
      <c r="F43" s="280"/>
      <c r="G43" s="300">
        <v>23270.54</v>
      </c>
      <c r="H43" s="280"/>
      <c r="I43" s="300">
        <v>23270.54</v>
      </c>
      <c r="J43" s="280"/>
      <c r="K43" s="279" t="s">
        <v>4274</v>
      </c>
      <c r="L43" s="294" t="e">
        <f>VLOOKUP(A43,#REF!,3,0)</f>
        <v>#REF!</v>
      </c>
    </row>
    <row r="44" spans="1:12">
      <c r="A44" s="281" t="s">
        <v>417</v>
      </c>
      <c r="B44" s="270" t="s">
        <v>158</v>
      </c>
      <c r="C44" s="281" t="s">
        <v>418</v>
      </c>
      <c r="D44" s="282"/>
      <c r="E44" s="283" t="s">
        <v>3294</v>
      </c>
      <c r="F44" s="284"/>
      <c r="G44" s="301">
        <v>23270.54</v>
      </c>
      <c r="H44" s="284"/>
      <c r="I44" s="301">
        <v>23270.54</v>
      </c>
      <c r="J44" s="284"/>
      <c r="K44" s="283" t="s">
        <v>3294</v>
      </c>
      <c r="L44" s="294" t="e">
        <f>VLOOKUP(A44,#REF!,3,0)</f>
        <v>#REF!</v>
      </c>
    </row>
    <row r="45" spans="1:12">
      <c r="A45" s="281" t="s">
        <v>423</v>
      </c>
      <c r="B45" s="270" t="s">
        <v>158</v>
      </c>
      <c r="C45" s="281" t="s">
        <v>424</v>
      </c>
      <c r="D45" s="282"/>
      <c r="E45" s="283" t="s">
        <v>4275</v>
      </c>
      <c r="F45" s="284"/>
      <c r="G45" s="283">
        <v>0</v>
      </c>
      <c r="H45" s="284"/>
      <c r="I45" s="283">
        <v>0</v>
      </c>
      <c r="J45" s="284"/>
      <c r="K45" s="283" t="s">
        <v>4275</v>
      </c>
      <c r="L45" s="294" t="e">
        <f>VLOOKUP(A45,#REF!,3,0)</f>
        <v>#REF!</v>
      </c>
    </row>
    <row r="46" spans="1:12">
      <c r="A46" s="285"/>
      <c r="B46" s="270" t="s">
        <v>158</v>
      </c>
      <c r="C46" s="285" t="s">
        <v>158</v>
      </c>
      <c r="D46" s="286"/>
      <c r="E46" s="286"/>
      <c r="F46" s="286"/>
      <c r="G46" s="286"/>
      <c r="H46" s="286"/>
      <c r="I46" s="286"/>
      <c r="J46" s="286"/>
      <c r="K46" s="286"/>
      <c r="L46" s="295"/>
    </row>
    <row r="47" spans="1:12">
      <c r="A47" s="277" t="s">
        <v>439</v>
      </c>
      <c r="B47" s="270" t="s">
        <v>158</v>
      </c>
      <c r="C47" s="277" t="s">
        <v>440</v>
      </c>
      <c r="D47" s="278"/>
      <c r="E47" s="279" t="s">
        <v>4276</v>
      </c>
      <c r="F47" s="280"/>
      <c r="G47" s="300">
        <v>119304.45</v>
      </c>
      <c r="H47" s="280"/>
      <c r="I47" s="300">
        <v>317097.62</v>
      </c>
      <c r="J47" s="280"/>
      <c r="K47" s="279" t="s">
        <v>4487</v>
      </c>
      <c r="L47" s="294" t="e">
        <f>VLOOKUP(A47,#REF!,3,0)</f>
        <v>#REF!</v>
      </c>
    </row>
    <row r="48" spans="1:12">
      <c r="A48" s="277" t="s">
        <v>445</v>
      </c>
      <c r="B48" s="270" t="s">
        <v>158</v>
      </c>
      <c r="C48" s="277" t="s">
        <v>446</v>
      </c>
      <c r="D48" s="278"/>
      <c r="E48" s="279" t="s">
        <v>4276</v>
      </c>
      <c r="F48" s="280"/>
      <c r="G48" s="300">
        <v>119304.45</v>
      </c>
      <c r="H48" s="280"/>
      <c r="I48" s="300">
        <v>317097.62</v>
      </c>
      <c r="J48" s="280"/>
      <c r="K48" s="279" t="s">
        <v>4487</v>
      </c>
      <c r="L48" s="294" t="e">
        <f>VLOOKUP(A48,#REF!,3,0)</f>
        <v>#REF!</v>
      </c>
    </row>
    <row r="49" spans="1:12">
      <c r="A49" s="281" t="s">
        <v>447</v>
      </c>
      <c r="B49" s="270" t="s">
        <v>158</v>
      </c>
      <c r="C49" s="281" t="s">
        <v>448</v>
      </c>
      <c r="D49" s="282"/>
      <c r="E49" s="283" t="s">
        <v>290</v>
      </c>
      <c r="F49" s="284"/>
      <c r="G49" s="301">
        <v>82547</v>
      </c>
      <c r="H49" s="284"/>
      <c r="I49" s="301">
        <v>82547</v>
      </c>
      <c r="J49" s="284"/>
      <c r="K49" s="283" t="s">
        <v>290</v>
      </c>
      <c r="L49" s="294" t="e">
        <f>VLOOKUP(A49,#REF!,3,0)</f>
        <v>#REF!</v>
      </c>
    </row>
    <row r="50" spans="1:12">
      <c r="A50" s="281" t="s">
        <v>450</v>
      </c>
      <c r="B50" s="270" t="s">
        <v>158</v>
      </c>
      <c r="C50" s="281" t="s">
        <v>451</v>
      </c>
      <c r="D50" s="282"/>
      <c r="E50" s="283" t="s">
        <v>290</v>
      </c>
      <c r="F50" s="284"/>
      <c r="G50" s="283">
        <v>500</v>
      </c>
      <c r="H50" s="284"/>
      <c r="I50" s="283">
        <v>0</v>
      </c>
      <c r="J50" s="284"/>
      <c r="K50" s="283" t="s">
        <v>1626</v>
      </c>
      <c r="L50" s="294" t="e">
        <f>VLOOKUP(A50,#REF!,3,0)</f>
        <v>#REF!</v>
      </c>
    </row>
    <row r="51" spans="1:12">
      <c r="A51" s="281" t="s">
        <v>456</v>
      </c>
      <c r="B51" s="270" t="s">
        <v>158</v>
      </c>
      <c r="C51" s="281" t="s">
        <v>457</v>
      </c>
      <c r="D51" s="282"/>
      <c r="E51" s="283" t="s">
        <v>4056</v>
      </c>
      <c r="F51" s="284"/>
      <c r="G51" s="283">
        <v>0</v>
      </c>
      <c r="H51" s="284"/>
      <c r="I51" s="283">
        <v>0</v>
      </c>
      <c r="J51" s="284"/>
      <c r="K51" s="283" t="s">
        <v>4056</v>
      </c>
      <c r="L51" s="294" t="e">
        <f>VLOOKUP(A51,#REF!,3,0)</f>
        <v>#REF!</v>
      </c>
    </row>
    <row r="52" spans="1:12">
      <c r="A52" s="281" t="s">
        <v>1916</v>
      </c>
      <c r="B52" s="270" t="s">
        <v>158</v>
      </c>
      <c r="C52" s="281" t="s">
        <v>1917</v>
      </c>
      <c r="D52" s="282"/>
      <c r="E52" s="283" t="s">
        <v>290</v>
      </c>
      <c r="F52" s="284"/>
      <c r="G52" s="301">
        <v>35407.449999999997</v>
      </c>
      <c r="H52" s="284"/>
      <c r="I52" s="301">
        <v>35407.449999999997</v>
      </c>
      <c r="J52" s="284"/>
      <c r="K52" s="283" t="s">
        <v>290</v>
      </c>
      <c r="L52" s="294" t="e">
        <f>VLOOKUP(A52,#REF!,3,0)</f>
        <v>#REF!</v>
      </c>
    </row>
    <row r="53" spans="1:12">
      <c r="A53" s="281" t="s">
        <v>462</v>
      </c>
      <c r="B53" s="270" t="s">
        <v>158</v>
      </c>
      <c r="C53" s="281" t="s">
        <v>463</v>
      </c>
      <c r="D53" s="282"/>
      <c r="E53" s="283" t="s">
        <v>4277</v>
      </c>
      <c r="F53" s="284"/>
      <c r="G53" s="283">
        <v>850</v>
      </c>
      <c r="H53" s="284"/>
      <c r="I53" s="301">
        <v>199143.17</v>
      </c>
      <c r="J53" s="284"/>
      <c r="K53" s="283" t="s">
        <v>4488</v>
      </c>
      <c r="L53" s="294" t="e">
        <f>VLOOKUP(A53,#REF!,3,0)</f>
        <v>#REF!</v>
      </c>
    </row>
    <row r="54" spans="1:12">
      <c r="A54" s="285"/>
      <c r="B54" s="270" t="s">
        <v>158</v>
      </c>
      <c r="C54" s="285" t="s">
        <v>158</v>
      </c>
      <c r="D54" s="286"/>
      <c r="E54" s="286"/>
      <c r="F54" s="286"/>
      <c r="G54" s="286"/>
      <c r="H54" s="286"/>
      <c r="I54" s="286"/>
      <c r="J54" s="286"/>
      <c r="K54" s="286"/>
      <c r="L54" s="295"/>
    </row>
    <row r="55" spans="1:12">
      <c r="A55" s="277" t="s">
        <v>465</v>
      </c>
      <c r="B55" s="270" t="s">
        <v>158</v>
      </c>
      <c r="C55" s="277" t="s">
        <v>466</v>
      </c>
      <c r="D55" s="278"/>
      <c r="E55" s="279" t="s">
        <v>467</v>
      </c>
      <c r="F55" s="280"/>
      <c r="G55" s="279">
        <v>0</v>
      </c>
      <c r="H55" s="280"/>
      <c r="I55" s="279">
        <v>139.07</v>
      </c>
      <c r="J55" s="280"/>
      <c r="K55" s="279" t="s">
        <v>290</v>
      </c>
      <c r="L55" s="294" t="e">
        <f>VLOOKUP(A55,#REF!,3,0)</f>
        <v>#REF!</v>
      </c>
    </row>
    <row r="56" spans="1:12">
      <c r="A56" s="277" t="s">
        <v>468</v>
      </c>
      <c r="B56" s="270" t="s">
        <v>158</v>
      </c>
      <c r="C56" s="277" t="s">
        <v>469</v>
      </c>
      <c r="D56" s="278"/>
      <c r="E56" s="279" t="s">
        <v>467</v>
      </c>
      <c r="F56" s="280"/>
      <c r="G56" s="279">
        <v>0</v>
      </c>
      <c r="H56" s="280"/>
      <c r="I56" s="279">
        <v>139.07</v>
      </c>
      <c r="J56" s="280"/>
      <c r="K56" s="279" t="s">
        <v>290</v>
      </c>
      <c r="L56" s="294" t="e">
        <f>VLOOKUP(A56,#REF!,3,0)</f>
        <v>#REF!</v>
      </c>
    </row>
    <row r="57" spans="1:12">
      <c r="A57" s="281" t="s">
        <v>470</v>
      </c>
      <c r="B57" s="270" t="s">
        <v>158</v>
      </c>
      <c r="C57" s="281" t="s">
        <v>471</v>
      </c>
      <c r="D57" s="282"/>
      <c r="E57" s="283" t="s">
        <v>467</v>
      </c>
      <c r="F57" s="284"/>
      <c r="G57" s="283">
        <v>0</v>
      </c>
      <c r="H57" s="284"/>
      <c r="I57" s="283">
        <v>139.07</v>
      </c>
      <c r="J57" s="284"/>
      <c r="K57" s="283" t="s">
        <v>290</v>
      </c>
      <c r="L57" s="294" t="e">
        <f>VLOOKUP(A57,#REF!,3,0)</f>
        <v>#REF!</v>
      </c>
    </row>
    <row r="58" spans="1:12">
      <c r="A58" s="285"/>
      <c r="B58" s="270" t="s">
        <v>158</v>
      </c>
      <c r="C58" s="285" t="s">
        <v>158</v>
      </c>
      <c r="D58" s="286"/>
      <c r="E58" s="286"/>
      <c r="F58" s="286"/>
      <c r="G58" s="286"/>
      <c r="H58" s="286"/>
      <c r="I58" s="286"/>
      <c r="J58" s="286"/>
      <c r="K58" s="286"/>
      <c r="L58" s="295"/>
    </row>
    <row r="59" spans="1:12">
      <c r="A59" s="277" t="s">
        <v>472</v>
      </c>
      <c r="B59" s="270" t="s">
        <v>158</v>
      </c>
      <c r="C59" s="277" t="s">
        <v>473</v>
      </c>
      <c r="D59" s="278"/>
      <c r="E59" s="279" t="s">
        <v>4278</v>
      </c>
      <c r="F59" s="280"/>
      <c r="G59" s="279">
        <v>0</v>
      </c>
      <c r="H59" s="280"/>
      <c r="I59" s="300">
        <v>5404.23</v>
      </c>
      <c r="J59" s="280"/>
      <c r="K59" s="279" t="s">
        <v>4489</v>
      </c>
      <c r="L59" s="294" t="e">
        <f>VLOOKUP(A59,#REF!,3,0)</f>
        <v>#REF!</v>
      </c>
    </row>
    <row r="60" spans="1:12">
      <c r="A60" s="277" t="s">
        <v>477</v>
      </c>
      <c r="B60" s="270" t="s">
        <v>158</v>
      </c>
      <c r="C60" s="277" t="s">
        <v>473</v>
      </c>
      <c r="D60" s="278"/>
      <c r="E60" s="279" t="s">
        <v>4278</v>
      </c>
      <c r="F60" s="280"/>
      <c r="G60" s="279">
        <v>0</v>
      </c>
      <c r="H60" s="280"/>
      <c r="I60" s="300">
        <v>5404.23</v>
      </c>
      <c r="J60" s="280"/>
      <c r="K60" s="279" t="s">
        <v>4489</v>
      </c>
      <c r="L60" s="294" t="e">
        <f>VLOOKUP(A60,#REF!,3,0)</f>
        <v>#REF!</v>
      </c>
    </row>
    <row r="61" spans="1:12">
      <c r="A61" s="281" t="s">
        <v>478</v>
      </c>
      <c r="B61" s="270" t="s">
        <v>158</v>
      </c>
      <c r="C61" s="281" t="s">
        <v>479</v>
      </c>
      <c r="D61" s="282"/>
      <c r="E61" s="283" t="s">
        <v>4278</v>
      </c>
      <c r="F61" s="284"/>
      <c r="G61" s="283">
        <v>0</v>
      </c>
      <c r="H61" s="284"/>
      <c r="I61" s="301">
        <v>5404.23</v>
      </c>
      <c r="J61" s="284"/>
      <c r="K61" s="283" t="s">
        <v>4489</v>
      </c>
      <c r="L61" s="294" t="e">
        <f>VLOOKUP(A61,#REF!,3,0)</f>
        <v>#REF!</v>
      </c>
    </row>
    <row r="62" spans="1:12">
      <c r="A62" s="285"/>
      <c r="B62" s="270" t="s">
        <v>158</v>
      </c>
      <c r="C62" s="285" t="s">
        <v>158</v>
      </c>
      <c r="D62" s="286"/>
      <c r="E62" s="286"/>
      <c r="F62" s="286"/>
      <c r="G62" s="286"/>
      <c r="H62" s="286"/>
      <c r="I62" s="286"/>
      <c r="J62" s="286"/>
      <c r="K62" s="286"/>
      <c r="L62" s="295"/>
    </row>
    <row r="63" spans="1:12">
      <c r="A63" s="277" t="s">
        <v>480</v>
      </c>
      <c r="B63" s="270" t="s">
        <v>158</v>
      </c>
      <c r="C63" s="277" t="s">
        <v>481</v>
      </c>
      <c r="D63" s="278"/>
      <c r="E63" s="279" t="s">
        <v>4279</v>
      </c>
      <c r="F63" s="280"/>
      <c r="G63" s="279">
        <v>0</v>
      </c>
      <c r="H63" s="280"/>
      <c r="I63" s="300">
        <v>8138.63</v>
      </c>
      <c r="J63" s="280"/>
      <c r="K63" s="279" t="s">
        <v>4490</v>
      </c>
      <c r="L63" s="294" t="e">
        <f>VLOOKUP(A63,#REF!,3,0)</f>
        <v>#REF!</v>
      </c>
    </row>
    <row r="64" spans="1:12">
      <c r="A64" s="277" t="s">
        <v>485</v>
      </c>
      <c r="B64" s="270" t="s">
        <v>158</v>
      </c>
      <c r="C64" s="277" t="s">
        <v>486</v>
      </c>
      <c r="D64" s="278"/>
      <c r="E64" s="279" t="s">
        <v>4279</v>
      </c>
      <c r="F64" s="280"/>
      <c r="G64" s="279">
        <v>0</v>
      </c>
      <c r="H64" s="280"/>
      <c r="I64" s="300">
        <v>8138.63</v>
      </c>
      <c r="J64" s="280"/>
      <c r="K64" s="279" t="s">
        <v>4490</v>
      </c>
      <c r="L64" s="294" t="e">
        <f>VLOOKUP(A64,#REF!,3,0)</f>
        <v>#REF!</v>
      </c>
    </row>
    <row r="65" spans="1:12">
      <c r="A65" s="277" t="s">
        <v>487</v>
      </c>
      <c r="B65" s="270" t="s">
        <v>158</v>
      </c>
      <c r="C65" s="277" t="s">
        <v>488</v>
      </c>
      <c r="D65" s="278"/>
      <c r="E65" s="279" t="s">
        <v>2587</v>
      </c>
      <c r="F65" s="280"/>
      <c r="G65" s="279">
        <v>0</v>
      </c>
      <c r="H65" s="280"/>
      <c r="I65" s="279">
        <v>0</v>
      </c>
      <c r="J65" s="280"/>
      <c r="K65" s="279" t="s">
        <v>2587</v>
      </c>
      <c r="L65" s="294" t="e">
        <f>VLOOKUP(A65,#REF!,3,0)</f>
        <v>#REF!</v>
      </c>
    </row>
    <row r="66" spans="1:12">
      <c r="A66" s="277" t="s">
        <v>490</v>
      </c>
      <c r="B66" s="270" t="s">
        <v>158</v>
      </c>
      <c r="C66" s="277" t="s">
        <v>491</v>
      </c>
      <c r="D66" s="278"/>
      <c r="E66" s="279" t="s">
        <v>2587</v>
      </c>
      <c r="F66" s="280"/>
      <c r="G66" s="279">
        <v>0</v>
      </c>
      <c r="H66" s="280"/>
      <c r="I66" s="279">
        <v>0</v>
      </c>
      <c r="J66" s="280"/>
      <c r="K66" s="279" t="s">
        <v>2587</v>
      </c>
      <c r="L66" s="294" t="e">
        <f>VLOOKUP(A66,#REF!,3,0)</f>
        <v>#REF!</v>
      </c>
    </row>
    <row r="67" spans="1:12">
      <c r="A67" s="281" t="s">
        <v>492</v>
      </c>
      <c r="B67" s="270" t="s">
        <v>158</v>
      </c>
      <c r="C67" s="281" t="s">
        <v>493</v>
      </c>
      <c r="D67" s="282"/>
      <c r="E67" s="283" t="s">
        <v>2588</v>
      </c>
      <c r="F67" s="284"/>
      <c r="G67" s="283">
        <v>0</v>
      </c>
      <c r="H67" s="284"/>
      <c r="I67" s="283">
        <v>0</v>
      </c>
      <c r="J67" s="284"/>
      <c r="K67" s="283" t="s">
        <v>2588</v>
      </c>
      <c r="L67" s="294" t="e">
        <f>VLOOKUP(A67,#REF!,3,0)</f>
        <v>#REF!</v>
      </c>
    </row>
    <row r="68" spans="1:12">
      <c r="A68" s="281" t="s">
        <v>495</v>
      </c>
      <c r="B68" s="270" t="s">
        <v>158</v>
      </c>
      <c r="C68" s="281" t="s">
        <v>496</v>
      </c>
      <c r="D68" s="282"/>
      <c r="E68" s="283" t="s">
        <v>497</v>
      </c>
      <c r="F68" s="284"/>
      <c r="G68" s="283">
        <v>0</v>
      </c>
      <c r="H68" s="284"/>
      <c r="I68" s="283">
        <v>0</v>
      </c>
      <c r="J68" s="284"/>
      <c r="K68" s="283" t="s">
        <v>497</v>
      </c>
      <c r="L68" s="294" t="e">
        <f>VLOOKUP(A68,#REF!,3,0)</f>
        <v>#REF!</v>
      </c>
    </row>
    <row r="69" spans="1:12">
      <c r="A69" s="281" t="s">
        <v>498</v>
      </c>
      <c r="B69" s="270" t="s">
        <v>158</v>
      </c>
      <c r="C69" s="281" t="s">
        <v>499</v>
      </c>
      <c r="D69" s="282"/>
      <c r="E69" s="283" t="s">
        <v>500</v>
      </c>
      <c r="F69" s="284"/>
      <c r="G69" s="283">
        <v>0</v>
      </c>
      <c r="H69" s="284"/>
      <c r="I69" s="283">
        <v>0</v>
      </c>
      <c r="J69" s="284"/>
      <c r="K69" s="283" t="s">
        <v>500</v>
      </c>
      <c r="L69" s="294" t="e">
        <f>VLOOKUP(A69,#REF!,3,0)</f>
        <v>#REF!</v>
      </c>
    </row>
    <row r="70" spans="1:12">
      <c r="A70" s="273" t="s">
        <v>257</v>
      </c>
      <c r="B70" s="273" t="s">
        <v>258</v>
      </c>
      <c r="C70" s="274"/>
      <c r="D70" s="274"/>
      <c r="E70" s="275" t="s">
        <v>259</v>
      </c>
      <c r="F70" s="276"/>
      <c r="G70" s="275" t="s">
        <v>260</v>
      </c>
      <c r="H70" s="276"/>
      <c r="I70" s="275" t="s">
        <v>261</v>
      </c>
      <c r="J70" s="276"/>
      <c r="K70" s="275" t="s">
        <v>262</v>
      </c>
      <c r="L70" s="294" t="e">
        <f>VLOOKUP(A70,#REF!,3,0)</f>
        <v>#REF!</v>
      </c>
    </row>
    <row r="71" spans="1:12">
      <c r="A71" s="281" t="s">
        <v>501</v>
      </c>
      <c r="B71" s="270" t="s">
        <v>158</v>
      </c>
      <c r="C71" s="281" t="s">
        <v>502</v>
      </c>
      <c r="D71" s="282"/>
      <c r="E71" s="283" t="s">
        <v>2504</v>
      </c>
      <c r="F71" s="284"/>
      <c r="G71" s="283">
        <v>0</v>
      </c>
      <c r="H71" s="284"/>
      <c r="I71" s="283">
        <v>0</v>
      </c>
      <c r="J71" s="284"/>
      <c r="K71" s="283" t="s">
        <v>2504</v>
      </c>
      <c r="L71" s="294" t="e">
        <f>VLOOKUP(A71,#REF!,3,0)</f>
        <v>#REF!</v>
      </c>
    </row>
    <row r="72" spans="1:12">
      <c r="A72" s="281" t="s">
        <v>504</v>
      </c>
      <c r="B72" s="270" t="s">
        <v>158</v>
      </c>
      <c r="C72" s="281" t="s">
        <v>505</v>
      </c>
      <c r="D72" s="282"/>
      <c r="E72" s="283" t="s">
        <v>2506</v>
      </c>
      <c r="F72" s="284"/>
      <c r="G72" s="283">
        <v>0</v>
      </c>
      <c r="H72" s="284"/>
      <c r="I72" s="283">
        <v>0</v>
      </c>
      <c r="J72" s="284"/>
      <c r="K72" s="283" t="s">
        <v>2506</v>
      </c>
      <c r="L72" s="294" t="e">
        <f>VLOOKUP(A72,#REF!,3,0)</f>
        <v>#REF!</v>
      </c>
    </row>
    <row r="73" spans="1:12">
      <c r="A73" s="281" t="s">
        <v>507</v>
      </c>
      <c r="B73" s="270" t="s">
        <v>158</v>
      </c>
      <c r="C73" s="281" t="s">
        <v>207</v>
      </c>
      <c r="D73" s="282"/>
      <c r="E73" s="283" t="s">
        <v>508</v>
      </c>
      <c r="F73" s="284"/>
      <c r="G73" s="283">
        <v>0</v>
      </c>
      <c r="H73" s="284"/>
      <c r="I73" s="283">
        <v>0</v>
      </c>
      <c r="J73" s="284"/>
      <c r="K73" s="283" t="s">
        <v>508</v>
      </c>
      <c r="L73" s="294" t="e">
        <f>VLOOKUP(A73,#REF!,3,0)</f>
        <v>#REF!</v>
      </c>
    </row>
    <row r="74" spans="1:12">
      <c r="A74" s="285"/>
      <c r="B74" s="270" t="s">
        <v>158</v>
      </c>
      <c r="C74" s="285" t="s">
        <v>158</v>
      </c>
      <c r="D74" s="286"/>
      <c r="E74" s="286"/>
      <c r="F74" s="286"/>
      <c r="G74" s="286"/>
      <c r="H74" s="286"/>
      <c r="I74" s="286"/>
      <c r="J74" s="286"/>
      <c r="K74" s="286"/>
      <c r="L74" s="295"/>
    </row>
    <row r="75" spans="1:12">
      <c r="A75" s="277" t="s">
        <v>509</v>
      </c>
      <c r="B75" s="270" t="s">
        <v>158</v>
      </c>
      <c r="C75" s="277" t="s">
        <v>510</v>
      </c>
      <c r="D75" s="278"/>
      <c r="E75" s="279" t="s">
        <v>4280</v>
      </c>
      <c r="F75" s="280"/>
      <c r="G75" s="279">
        <v>0</v>
      </c>
      <c r="H75" s="280"/>
      <c r="I75" s="300">
        <v>8138.63</v>
      </c>
      <c r="J75" s="280"/>
      <c r="K75" s="279" t="s">
        <v>4491</v>
      </c>
      <c r="L75" s="294" t="e">
        <f>VLOOKUP(A75,#REF!,3,0)</f>
        <v>#REF!</v>
      </c>
    </row>
    <row r="76" spans="1:12">
      <c r="A76" s="277" t="s">
        <v>513</v>
      </c>
      <c r="B76" s="270" t="s">
        <v>158</v>
      </c>
      <c r="C76" s="277" t="s">
        <v>514</v>
      </c>
      <c r="D76" s="278"/>
      <c r="E76" s="279" t="s">
        <v>4280</v>
      </c>
      <c r="F76" s="280"/>
      <c r="G76" s="279">
        <v>0</v>
      </c>
      <c r="H76" s="280"/>
      <c r="I76" s="300">
        <v>8138.63</v>
      </c>
      <c r="J76" s="280"/>
      <c r="K76" s="279" t="s">
        <v>4491</v>
      </c>
      <c r="L76" s="294" t="e">
        <f>VLOOKUP(A76,#REF!,3,0)</f>
        <v>#REF!</v>
      </c>
    </row>
    <row r="77" spans="1:12">
      <c r="A77" s="281" t="s">
        <v>515</v>
      </c>
      <c r="B77" s="270" t="s">
        <v>158</v>
      </c>
      <c r="C77" s="281" t="s">
        <v>516</v>
      </c>
      <c r="D77" s="282"/>
      <c r="E77" s="283" t="s">
        <v>517</v>
      </c>
      <c r="F77" s="284"/>
      <c r="G77" s="283">
        <v>0</v>
      </c>
      <c r="H77" s="284"/>
      <c r="I77" s="283">
        <v>0</v>
      </c>
      <c r="J77" s="284"/>
      <c r="K77" s="283" t="s">
        <v>517</v>
      </c>
      <c r="L77" s="294" t="e">
        <f>VLOOKUP(A77,#REF!,3,0)</f>
        <v>#REF!</v>
      </c>
    </row>
    <row r="78" spans="1:12">
      <c r="A78" s="281" t="s">
        <v>518</v>
      </c>
      <c r="B78" s="270" t="s">
        <v>158</v>
      </c>
      <c r="C78" s="281" t="s">
        <v>519</v>
      </c>
      <c r="D78" s="282"/>
      <c r="E78" s="283" t="s">
        <v>4281</v>
      </c>
      <c r="F78" s="284"/>
      <c r="G78" s="283">
        <v>0</v>
      </c>
      <c r="H78" s="284"/>
      <c r="I78" s="301">
        <v>4915.8100000000004</v>
      </c>
      <c r="J78" s="284"/>
      <c r="K78" s="283" t="s">
        <v>4492</v>
      </c>
      <c r="L78" s="294" t="e">
        <f>VLOOKUP(A78,#REF!,3,0)</f>
        <v>#REF!</v>
      </c>
    </row>
    <row r="79" spans="1:12">
      <c r="A79" s="281" t="s">
        <v>523</v>
      </c>
      <c r="B79" s="270" t="s">
        <v>158</v>
      </c>
      <c r="C79" s="281" t="s">
        <v>524</v>
      </c>
      <c r="D79" s="282"/>
      <c r="E79" s="283" t="s">
        <v>4282</v>
      </c>
      <c r="F79" s="284"/>
      <c r="G79" s="283">
        <v>0</v>
      </c>
      <c r="H79" s="284"/>
      <c r="I79" s="301">
        <v>1339.03</v>
      </c>
      <c r="J79" s="284"/>
      <c r="K79" s="283" t="s">
        <v>4493</v>
      </c>
      <c r="L79" s="294" t="e">
        <f>VLOOKUP(A79,#REF!,3,0)</f>
        <v>#REF!</v>
      </c>
    </row>
    <row r="80" spans="1:12">
      <c r="A80" s="281" t="s">
        <v>528</v>
      </c>
      <c r="B80" s="270" t="s">
        <v>158</v>
      </c>
      <c r="C80" s="281" t="s">
        <v>529</v>
      </c>
      <c r="D80" s="282"/>
      <c r="E80" s="283" t="s">
        <v>4283</v>
      </c>
      <c r="F80" s="284"/>
      <c r="G80" s="283">
        <v>0</v>
      </c>
      <c r="H80" s="284"/>
      <c r="I80" s="301">
        <v>1795.1</v>
      </c>
      <c r="J80" s="284"/>
      <c r="K80" s="283" t="s">
        <v>4494</v>
      </c>
      <c r="L80" s="294" t="e">
        <f>VLOOKUP(A80,#REF!,3,0)</f>
        <v>#REF!</v>
      </c>
    </row>
    <row r="81" spans="1:12">
      <c r="A81" s="281" t="s">
        <v>533</v>
      </c>
      <c r="B81" s="270" t="s">
        <v>158</v>
      </c>
      <c r="C81" s="281" t="s">
        <v>534</v>
      </c>
      <c r="D81" s="282"/>
      <c r="E81" s="283" t="s">
        <v>535</v>
      </c>
      <c r="F81" s="284"/>
      <c r="G81" s="283">
        <v>0</v>
      </c>
      <c r="H81" s="284"/>
      <c r="I81" s="283">
        <v>0</v>
      </c>
      <c r="J81" s="284"/>
      <c r="K81" s="283" t="s">
        <v>535</v>
      </c>
      <c r="L81" s="294" t="e">
        <f>VLOOKUP(A81,#REF!,3,0)</f>
        <v>#REF!</v>
      </c>
    </row>
    <row r="82" spans="1:12">
      <c r="A82" s="281" t="s">
        <v>536</v>
      </c>
      <c r="B82" s="270" t="s">
        <v>158</v>
      </c>
      <c r="C82" s="281" t="s">
        <v>537</v>
      </c>
      <c r="D82" s="282"/>
      <c r="E82" s="283" t="s">
        <v>4284</v>
      </c>
      <c r="F82" s="284"/>
      <c r="G82" s="283">
        <v>0</v>
      </c>
      <c r="H82" s="284"/>
      <c r="I82" s="283">
        <v>88.69</v>
      </c>
      <c r="J82" s="284"/>
      <c r="K82" s="283" t="s">
        <v>4495</v>
      </c>
      <c r="L82" s="294" t="e">
        <f>VLOOKUP(A82,#REF!,3,0)</f>
        <v>#REF!</v>
      </c>
    </row>
    <row r="83" spans="1:12">
      <c r="A83" s="285"/>
      <c r="B83" s="270" t="s">
        <v>158</v>
      </c>
      <c r="C83" s="285" t="s">
        <v>158</v>
      </c>
      <c r="D83" s="286"/>
      <c r="E83" s="286"/>
      <c r="F83" s="286"/>
      <c r="G83" s="286"/>
      <c r="H83" s="286"/>
      <c r="I83" s="286"/>
      <c r="J83" s="286"/>
      <c r="K83" s="286"/>
      <c r="L83" s="295"/>
    </row>
    <row r="84" spans="1:12">
      <c r="A84" s="277">
        <v>2</v>
      </c>
      <c r="B84" s="277" t="s">
        <v>542</v>
      </c>
      <c r="C84" s="278"/>
      <c r="D84" s="278"/>
      <c r="E84" s="279" t="s">
        <v>4245</v>
      </c>
      <c r="F84" s="280"/>
      <c r="G84" s="300">
        <v>1721464.99</v>
      </c>
      <c r="H84" s="280"/>
      <c r="I84" s="300">
        <v>1329790.7</v>
      </c>
      <c r="J84" s="280"/>
      <c r="K84" s="279" t="s">
        <v>4465</v>
      </c>
      <c r="L84" s="294" t="e">
        <f>VLOOKUP(A84,#REF!,3,0)</f>
        <v>#REF!</v>
      </c>
    </row>
    <row r="85" spans="1:12">
      <c r="A85" s="277" t="s">
        <v>545</v>
      </c>
      <c r="B85" s="270" t="s">
        <v>158</v>
      </c>
      <c r="C85" s="277" t="s">
        <v>546</v>
      </c>
      <c r="D85" s="278"/>
      <c r="E85" s="279" t="s">
        <v>4285</v>
      </c>
      <c r="F85" s="280"/>
      <c r="G85" s="300">
        <v>1713326.36</v>
      </c>
      <c r="H85" s="280"/>
      <c r="I85" s="300">
        <v>1329790.7</v>
      </c>
      <c r="J85" s="280"/>
      <c r="K85" s="279" t="s">
        <v>4496</v>
      </c>
      <c r="L85" s="294" t="e">
        <f>VLOOKUP(A85,#REF!,3,0)</f>
        <v>#REF!</v>
      </c>
    </row>
    <row r="86" spans="1:12">
      <c r="A86" s="277" t="s">
        <v>548</v>
      </c>
      <c r="B86" s="270" t="s">
        <v>158</v>
      </c>
      <c r="C86" s="277" t="s">
        <v>549</v>
      </c>
      <c r="D86" s="278"/>
      <c r="E86" s="279" t="s">
        <v>4285</v>
      </c>
      <c r="F86" s="280"/>
      <c r="G86" s="300">
        <v>1713326.36</v>
      </c>
      <c r="H86" s="280"/>
      <c r="I86" s="300">
        <v>1329790.7</v>
      </c>
      <c r="J86" s="280"/>
      <c r="K86" s="279" t="s">
        <v>4496</v>
      </c>
      <c r="L86" s="294" t="e">
        <f>VLOOKUP(A86,#REF!,3,0)</f>
        <v>#REF!</v>
      </c>
    </row>
    <row r="87" spans="1:12">
      <c r="A87" s="277" t="s">
        <v>550</v>
      </c>
      <c r="B87" s="270" t="s">
        <v>158</v>
      </c>
      <c r="C87" s="277" t="s">
        <v>551</v>
      </c>
      <c r="D87" s="278"/>
      <c r="E87" s="279" t="s">
        <v>4286</v>
      </c>
      <c r="F87" s="280"/>
      <c r="G87" s="300">
        <v>398904.06</v>
      </c>
      <c r="H87" s="280"/>
      <c r="I87" s="300">
        <v>461618.2</v>
      </c>
      <c r="J87" s="280"/>
      <c r="K87" s="279" t="s">
        <v>4497</v>
      </c>
      <c r="L87" s="294" t="e">
        <f>VLOOKUP(A87,#REF!,3,0)</f>
        <v>#REF!</v>
      </c>
    </row>
    <row r="88" spans="1:12">
      <c r="A88" s="277" t="s">
        <v>556</v>
      </c>
      <c r="B88" s="270" t="s">
        <v>158</v>
      </c>
      <c r="C88" s="277" t="s">
        <v>551</v>
      </c>
      <c r="D88" s="278"/>
      <c r="E88" s="279" t="s">
        <v>4287</v>
      </c>
      <c r="F88" s="280"/>
      <c r="G88" s="300">
        <v>347856.33</v>
      </c>
      <c r="H88" s="280"/>
      <c r="I88" s="300">
        <v>346979.46</v>
      </c>
      <c r="J88" s="280"/>
      <c r="K88" s="279" t="s">
        <v>4498</v>
      </c>
      <c r="L88" s="294" t="e">
        <f>VLOOKUP(A88,#REF!,3,0)</f>
        <v>#REF!</v>
      </c>
    </row>
    <row r="89" spans="1:12">
      <c r="A89" s="281" t="s">
        <v>561</v>
      </c>
      <c r="B89" s="270" t="s">
        <v>158</v>
      </c>
      <c r="C89" s="281" t="s">
        <v>562</v>
      </c>
      <c r="D89" s="282"/>
      <c r="E89" s="283" t="s">
        <v>290</v>
      </c>
      <c r="F89" s="284"/>
      <c r="G89" s="301">
        <v>260167.79</v>
      </c>
      <c r="H89" s="284"/>
      <c r="I89" s="301">
        <v>260167.79</v>
      </c>
      <c r="J89" s="284"/>
      <c r="K89" s="283" t="s">
        <v>290</v>
      </c>
      <c r="L89" s="294" t="e">
        <f>VLOOKUP(A89,#REF!,3,0)</f>
        <v>#REF!</v>
      </c>
    </row>
    <row r="90" spans="1:12">
      <c r="A90" s="281" t="s">
        <v>564</v>
      </c>
      <c r="B90" s="270" t="s">
        <v>158</v>
      </c>
      <c r="C90" s="281" t="s">
        <v>565</v>
      </c>
      <c r="D90" s="282"/>
      <c r="E90" s="283" t="s">
        <v>290</v>
      </c>
      <c r="F90" s="284"/>
      <c r="G90" s="283">
        <v>678.62</v>
      </c>
      <c r="H90" s="284"/>
      <c r="I90" s="283">
        <v>678.62</v>
      </c>
      <c r="J90" s="284"/>
      <c r="K90" s="283" t="s">
        <v>290</v>
      </c>
      <c r="L90" s="294" t="e">
        <f>VLOOKUP(A90,#REF!,3,0)</f>
        <v>#REF!</v>
      </c>
    </row>
    <row r="91" spans="1:12">
      <c r="A91" s="281" t="s">
        <v>573</v>
      </c>
      <c r="B91" s="270" t="s">
        <v>158</v>
      </c>
      <c r="C91" s="281" t="s">
        <v>574</v>
      </c>
      <c r="D91" s="282"/>
      <c r="E91" s="283" t="s">
        <v>4287</v>
      </c>
      <c r="F91" s="284"/>
      <c r="G91" s="301">
        <v>87009.919999999998</v>
      </c>
      <c r="H91" s="284"/>
      <c r="I91" s="301">
        <v>86133.05</v>
      </c>
      <c r="J91" s="284"/>
      <c r="K91" s="283" t="s">
        <v>4498</v>
      </c>
      <c r="L91" s="294" t="e">
        <f>VLOOKUP(A91,#REF!,3,0)</f>
        <v>#REF!</v>
      </c>
    </row>
    <row r="92" spans="1:12">
      <c r="A92" s="285"/>
      <c r="B92" s="270" t="s">
        <v>158</v>
      </c>
      <c r="C92" s="285" t="s">
        <v>158</v>
      </c>
      <c r="D92" s="286"/>
      <c r="E92" s="286"/>
      <c r="F92" s="286"/>
      <c r="G92" s="286"/>
      <c r="H92" s="286"/>
      <c r="I92" s="286"/>
      <c r="J92" s="286"/>
      <c r="K92" s="286"/>
      <c r="L92" s="295"/>
    </row>
    <row r="93" spans="1:12">
      <c r="A93" s="277" t="s">
        <v>577</v>
      </c>
      <c r="B93" s="270" t="s">
        <v>158</v>
      </c>
      <c r="C93" s="277" t="s">
        <v>578</v>
      </c>
      <c r="D93" s="278"/>
      <c r="E93" s="279" t="s">
        <v>4288</v>
      </c>
      <c r="F93" s="280"/>
      <c r="G93" s="300">
        <v>51047.73</v>
      </c>
      <c r="H93" s="280"/>
      <c r="I93" s="300">
        <v>114638.74</v>
      </c>
      <c r="J93" s="280"/>
      <c r="K93" s="279" t="s">
        <v>4499</v>
      </c>
      <c r="L93" s="294" t="e">
        <f>VLOOKUP(A93,#REF!,3,0)</f>
        <v>#REF!</v>
      </c>
    </row>
    <row r="94" spans="1:12">
      <c r="A94" s="281" t="s">
        <v>583</v>
      </c>
      <c r="B94" s="270" t="s">
        <v>158</v>
      </c>
      <c r="C94" s="281" t="s">
        <v>584</v>
      </c>
      <c r="D94" s="282"/>
      <c r="E94" s="283" t="s">
        <v>4289</v>
      </c>
      <c r="F94" s="284"/>
      <c r="G94" s="301">
        <v>12937.76</v>
      </c>
      <c r="H94" s="284"/>
      <c r="I94" s="301">
        <v>31610.78</v>
      </c>
      <c r="J94" s="284"/>
      <c r="K94" s="283" t="s">
        <v>4500</v>
      </c>
      <c r="L94" s="294" t="e">
        <f>VLOOKUP(A94,#REF!,3,0)</f>
        <v>#REF!</v>
      </c>
    </row>
    <row r="95" spans="1:12">
      <c r="A95" s="281" t="s">
        <v>589</v>
      </c>
      <c r="B95" s="270" t="s">
        <v>158</v>
      </c>
      <c r="C95" s="281" t="s">
        <v>590</v>
      </c>
      <c r="D95" s="282"/>
      <c r="E95" s="283" t="s">
        <v>4290</v>
      </c>
      <c r="F95" s="284"/>
      <c r="G95" s="301">
        <v>25016.09</v>
      </c>
      <c r="H95" s="284"/>
      <c r="I95" s="301">
        <v>53622.61</v>
      </c>
      <c r="J95" s="284"/>
      <c r="K95" s="283" t="s">
        <v>4501</v>
      </c>
      <c r="L95" s="294" t="e">
        <f>VLOOKUP(A95,#REF!,3,0)</f>
        <v>#REF!</v>
      </c>
    </row>
    <row r="96" spans="1:12">
      <c r="A96" s="281" t="s">
        <v>595</v>
      </c>
      <c r="B96" s="270" t="s">
        <v>158</v>
      </c>
      <c r="C96" s="281" t="s">
        <v>596</v>
      </c>
      <c r="D96" s="282"/>
      <c r="E96" s="283" t="s">
        <v>4291</v>
      </c>
      <c r="F96" s="284"/>
      <c r="G96" s="301">
        <v>1035</v>
      </c>
      <c r="H96" s="284"/>
      <c r="I96" s="301">
        <v>2528.92</v>
      </c>
      <c r="J96" s="284"/>
      <c r="K96" s="283" t="s">
        <v>4502</v>
      </c>
      <c r="L96" s="294" t="e">
        <f>VLOOKUP(A96,#REF!,3,0)</f>
        <v>#REF!</v>
      </c>
    </row>
    <row r="97" spans="1:12">
      <c r="A97" s="281" t="s">
        <v>601</v>
      </c>
      <c r="B97" s="270" t="s">
        <v>158</v>
      </c>
      <c r="C97" s="281" t="s">
        <v>602</v>
      </c>
      <c r="D97" s="282"/>
      <c r="E97" s="283" t="s">
        <v>4292</v>
      </c>
      <c r="F97" s="284"/>
      <c r="G97" s="301">
        <v>2001.22</v>
      </c>
      <c r="H97" s="284"/>
      <c r="I97" s="301">
        <v>4289.7</v>
      </c>
      <c r="J97" s="284"/>
      <c r="K97" s="283" t="s">
        <v>4503</v>
      </c>
      <c r="L97" s="294" t="e">
        <f>VLOOKUP(A97,#REF!,3,0)</f>
        <v>#REF!</v>
      </c>
    </row>
    <row r="98" spans="1:12">
      <c r="A98" s="281" t="s">
        <v>607</v>
      </c>
      <c r="B98" s="270" t="s">
        <v>158</v>
      </c>
      <c r="C98" s="281" t="s">
        <v>608</v>
      </c>
      <c r="D98" s="282"/>
      <c r="E98" s="283" t="s">
        <v>4293</v>
      </c>
      <c r="F98" s="284"/>
      <c r="G98" s="283">
        <v>129.35</v>
      </c>
      <c r="H98" s="284"/>
      <c r="I98" s="283">
        <v>316.05</v>
      </c>
      <c r="J98" s="284"/>
      <c r="K98" s="283" t="s">
        <v>4504</v>
      </c>
      <c r="L98" s="294" t="e">
        <f>VLOOKUP(A98,#REF!,3,0)</f>
        <v>#REF!</v>
      </c>
    </row>
    <row r="99" spans="1:12">
      <c r="A99" s="281" t="s">
        <v>613</v>
      </c>
      <c r="B99" s="270" t="s">
        <v>158</v>
      </c>
      <c r="C99" s="281" t="s">
        <v>614</v>
      </c>
      <c r="D99" s="282"/>
      <c r="E99" s="283" t="s">
        <v>4294</v>
      </c>
      <c r="F99" s="284"/>
      <c r="G99" s="283">
        <v>250.14</v>
      </c>
      <c r="H99" s="284"/>
      <c r="I99" s="283">
        <v>536.24</v>
      </c>
      <c r="J99" s="284"/>
      <c r="K99" s="283" t="s">
        <v>4505</v>
      </c>
      <c r="L99" s="294" t="e">
        <f>VLOOKUP(A99,#REF!,3,0)</f>
        <v>#REF!</v>
      </c>
    </row>
    <row r="100" spans="1:12">
      <c r="A100" s="281" t="s">
        <v>619</v>
      </c>
      <c r="B100" s="270" t="s">
        <v>158</v>
      </c>
      <c r="C100" s="281" t="s">
        <v>620</v>
      </c>
      <c r="D100" s="282"/>
      <c r="E100" s="283" t="s">
        <v>4295</v>
      </c>
      <c r="F100" s="284"/>
      <c r="G100" s="301">
        <v>3299.11</v>
      </c>
      <c r="H100" s="284"/>
      <c r="I100" s="301">
        <v>8060.68</v>
      </c>
      <c r="J100" s="284"/>
      <c r="K100" s="283" t="s">
        <v>4506</v>
      </c>
      <c r="L100" s="294" t="e">
        <f>VLOOKUP(A100,#REF!,3,0)</f>
        <v>#REF!</v>
      </c>
    </row>
    <row r="101" spans="1:12">
      <c r="A101" s="281" t="s">
        <v>625</v>
      </c>
      <c r="B101" s="270" t="s">
        <v>158</v>
      </c>
      <c r="C101" s="281" t="s">
        <v>626</v>
      </c>
      <c r="D101" s="282"/>
      <c r="E101" s="283" t="s">
        <v>4296</v>
      </c>
      <c r="F101" s="284"/>
      <c r="G101" s="301">
        <v>6379.06</v>
      </c>
      <c r="H101" s="284"/>
      <c r="I101" s="301">
        <v>13673.76</v>
      </c>
      <c r="J101" s="284"/>
      <c r="K101" s="283" t="s">
        <v>4507</v>
      </c>
      <c r="L101" s="294" t="e">
        <f>VLOOKUP(A101,#REF!,3,0)</f>
        <v>#REF!</v>
      </c>
    </row>
    <row r="102" spans="1:12">
      <c r="A102" s="285"/>
      <c r="B102" s="270" t="s">
        <v>158</v>
      </c>
      <c r="C102" s="285" t="s">
        <v>158</v>
      </c>
      <c r="D102" s="286"/>
      <c r="E102" s="286"/>
      <c r="F102" s="286"/>
      <c r="G102" s="286"/>
      <c r="H102" s="286"/>
      <c r="I102" s="286"/>
      <c r="J102" s="286"/>
      <c r="K102" s="286"/>
      <c r="L102" s="295"/>
    </row>
    <row r="103" spans="1:12">
      <c r="A103" s="277" t="s">
        <v>631</v>
      </c>
      <c r="B103" s="270" t="s">
        <v>158</v>
      </c>
      <c r="C103" s="277" t="s">
        <v>632</v>
      </c>
      <c r="D103" s="278"/>
      <c r="E103" s="279" t="s">
        <v>4297</v>
      </c>
      <c r="F103" s="280"/>
      <c r="G103" s="300">
        <v>96638.1</v>
      </c>
      <c r="H103" s="280"/>
      <c r="I103" s="300">
        <v>93012.42</v>
      </c>
      <c r="J103" s="280"/>
      <c r="K103" s="279" t="s">
        <v>4508</v>
      </c>
      <c r="L103" s="294" t="e">
        <f>VLOOKUP(A103,#REF!,3,0)</f>
        <v>#REF!</v>
      </c>
    </row>
    <row r="104" spans="1:12">
      <c r="A104" s="277" t="s">
        <v>637</v>
      </c>
      <c r="B104" s="270" t="s">
        <v>158</v>
      </c>
      <c r="C104" s="277" t="s">
        <v>632</v>
      </c>
      <c r="D104" s="278"/>
      <c r="E104" s="279" t="s">
        <v>4297</v>
      </c>
      <c r="F104" s="280"/>
      <c r="G104" s="300">
        <v>96638.1</v>
      </c>
      <c r="H104" s="280"/>
      <c r="I104" s="300">
        <v>93012.42</v>
      </c>
      <c r="J104" s="280"/>
      <c r="K104" s="279" t="s">
        <v>4508</v>
      </c>
      <c r="L104" s="294" t="e">
        <f>VLOOKUP(A104,#REF!,3,0)</f>
        <v>#REF!</v>
      </c>
    </row>
    <row r="105" spans="1:12">
      <c r="A105" s="281" t="s">
        <v>638</v>
      </c>
      <c r="B105" s="270" t="s">
        <v>158</v>
      </c>
      <c r="C105" s="281" t="s">
        <v>639</v>
      </c>
      <c r="D105" s="282"/>
      <c r="E105" s="283" t="s">
        <v>4298</v>
      </c>
      <c r="F105" s="284"/>
      <c r="G105" s="301">
        <v>76161.5</v>
      </c>
      <c r="H105" s="284"/>
      <c r="I105" s="301">
        <v>73013.16</v>
      </c>
      <c r="J105" s="284"/>
      <c r="K105" s="283" t="s">
        <v>4509</v>
      </c>
      <c r="L105" s="294" t="e">
        <f>VLOOKUP(A105,#REF!,3,0)</f>
        <v>#REF!</v>
      </c>
    </row>
    <row r="106" spans="1:12">
      <c r="A106" s="281" t="s">
        <v>644</v>
      </c>
      <c r="B106" s="270" t="s">
        <v>158</v>
      </c>
      <c r="C106" s="281" t="s">
        <v>645</v>
      </c>
      <c r="D106" s="282"/>
      <c r="E106" s="283" t="s">
        <v>4299</v>
      </c>
      <c r="F106" s="284"/>
      <c r="G106" s="301">
        <v>18201.419999999998</v>
      </c>
      <c r="H106" s="284"/>
      <c r="I106" s="301">
        <v>17779.02</v>
      </c>
      <c r="J106" s="284"/>
      <c r="K106" s="283" t="s">
        <v>4510</v>
      </c>
      <c r="L106" s="294" t="e">
        <f>VLOOKUP(A106,#REF!,3,0)</f>
        <v>#REF!</v>
      </c>
    </row>
    <row r="107" spans="1:12">
      <c r="A107" s="281" t="s">
        <v>650</v>
      </c>
      <c r="B107" s="270" t="s">
        <v>158</v>
      </c>
      <c r="C107" s="281" t="s">
        <v>651</v>
      </c>
      <c r="D107" s="282"/>
      <c r="E107" s="283" t="s">
        <v>4300</v>
      </c>
      <c r="F107" s="284"/>
      <c r="G107" s="301">
        <v>2275.1799999999998</v>
      </c>
      <c r="H107" s="284"/>
      <c r="I107" s="301">
        <v>2220.2399999999998</v>
      </c>
      <c r="J107" s="284"/>
      <c r="K107" s="283" t="s">
        <v>4511</v>
      </c>
      <c r="L107" s="294" t="e">
        <f>VLOOKUP(A107,#REF!,3,0)</f>
        <v>#REF!</v>
      </c>
    </row>
    <row r="108" spans="1:12">
      <c r="A108" s="285"/>
      <c r="B108" s="270" t="s">
        <v>158</v>
      </c>
      <c r="C108" s="285" t="s">
        <v>158</v>
      </c>
      <c r="D108" s="286"/>
      <c r="E108" s="286"/>
      <c r="F108" s="286"/>
      <c r="G108" s="286"/>
      <c r="H108" s="286"/>
      <c r="I108" s="286"/>
      <c r="J108" s="286"/>
      <c r="K108" s="286"/>
      <c r="L108" s="295"/>
    </row>
    <row r="109" spans="1:12">
      <c r="A109" s="277" t="s">
        <v>656</v>
      </c>
      <c r="B109" s="270" t="s">
        <v>158</v>
      </c>
      <c r="C109" s="277" t="s">
        <v>657</v>
      </c>
      <c r="D109" s="278"/>
      <c r="E109" s="279" t="s">
        <v>4301</v>
      </c>
      <c r="F109" s="280"/>
      <c r="G109" s="300">
        <v>40204.230000000003</v>
      </c>
      <c r="H109" s="280"/>
      <c r="I109" s="300">
        <v>38320.67</v>
      </c>
      <c r="J109" s="280"/>
      <c r="K109" s="279" t="s">
        <v>4512</v>
      </c>
      <c r="L109" s="294" t="e">
        <f>VLOOKUP(A109,#REF!,3,0)</f>
        <v>#REF!</v>
      </c>
    </row>
    <row r="110" spans="1:12">
      <c r="A110" s="277" t="s">
        <v>662</v>
      </c>
      <c r="B110" s="270" t="s">
        <v>158</v>
      </c>
      <c r="C110" s="277" t="s">
        <v>657</v>
      </c>
      <c r="D110" s="278"/>
      <c r="E110" s="279" t="s">
        <v>4301</v>
      </c>
      <c r="F110" s="280"/>
      <c r="G110" s="300">
        <v>40204.230000000003</v>
      </c>
      <c r="H110" s="280"/>
      <c r="I110" s="300">
        <v>38320.67</v>
      </c>
      <c r="J110" s="280"/>
      <c r="K110" s="279" t="s">
        <v>4512</v>
      </c>
      <c r="L110" s="294" t="e">
        <f>VLOOKUP(A110,#REF!,3,0)</f>
        <v>#REF!</v>
      </c>
    </row>
    <row r="111" spans="1:12">
      <c r="A111" s="281" t="s">
        <v>663</v>
      </c>
      <c r="B111" s="270" t="s">
        <v>158</v>
      </c>
      <c r="C111" s="281" t="s">
        <v>664</v>
      </c>
      <c r="D111" s="282"/>
      <c r="E111" s="283" t="s">
        <v>4302</v>
      </c>
      <c r="F111" s="284"/>
      <c r="G111" s="301">
        <v>1492.8</v>
      </c>
      <c r="H111" s="284"/>
      <c r="I111" s="283">
        <v>703.93</v>
      </c>
      <c r="J111" s="284"/>
      <c r="K111" s="283" t="s">
        <v>4513</v>
      </c>
      <c r="L111" s="294" t="e">
        <f>VLOOKUP(A111,#REF!,3,0)</f>
        <v>#REF!</v>
      </c>
    </row>
    <row r="112" spans="1:12">
      <c r="A112" s="281" t="s">
        <v>669</v>
      </c>
      <c r="B112" s="270" t="s">
        <v>158</v>
      </c>
      <c r="C112" s="281" t="s">
        <v>670</v>
      </c>
      <c r="D112" s="282"/>
      <c r="E112" s="283" t="s">
        <v>4303</v>
      </c>
      <c r="F112" s="284"/>
      <c r="G112" s="301">
        <v>18695.63</v>
      </c>
      <c r="H112" s="284"/>
      <c r="I112" s="301">
        <v>22429.72</v>
      </c>
      <c r="J112" s="284"/>
      <c r="K112" s="283" t="s">
        <v>4514</v>
      </c>
      <c r="L112" s="294" t="e">
        <f>VLOOKUP(A112,#REF!,3,0)</f>
        <v>#REF!</v>
      </c>
    </row>
    <row r="113" spans="1:12">
      <c r="A113" s="281" t="s">
        <v>675</v>
      </c>
      <c r="B113" s="270" t="s">
        <v>158</v>
      </c>
      <c r="C113" s="281" t="s">
        <v>676</v>
      </c>
      <c r="D113" s="282"/>
      <c r="E113" s="283" t="s">
        <v>4304</v>
      </c>
      <c r="F113" s="284"/>
      <c r="G113" s="301">
        <v>1139.22</v>
      </c>
      <c r="H113" s="284"/>
      <c r="I113" s="283">
        <v>761.91</v>
      </c>
      <c r="J113" s="284"/>
      <c r="K113" s="283" t="s">
        <v>4515</v>
      </c>
      <c r="L113" s="294" t="e">
        <f>VLOOKUP(A113,#REF!,3,0)</f>
        <v>#REF!</v>
      </c>
    </row>
    <row r="114" spans="1:12">
      <c r="A114" s="281" t="s">
        <v>681</v>
      </c>
      <c r="B114" s="270" t="s">
        <v>158</v>
      </c>
      <c r="C114" s="281" t="s">
        <v>682</v>
      </c>
      <c r="D114" s="282"/>
      <c r="E114" s="283" t="s">
        <v>4305</v>
      </c>
      <c r="F114" s="284"/>
      <c r="G114" s="301">
        <v>5152.29</v>
      </c>
      <c r="H114" s="284"/>
      <c r="I114" s="301">
        <v>3397.8</v>
      </c>
      <c r="J114" s="284"/>
      <c r="K114" s="283" t="s">
        <v>4516</v>
      </c>
      <c r="L114" s="294" t="e">
        <f>VLOOKUP(A114,#REF!,3,0)</f>
        <v>#REF!</v>
      </c>
    </row>
    <row r="115" spans="1:12">
      <c r="A115" s="281" t="s">
        <v>687</v>
      </c>
      <c r="B115" s="270" t="s">
        <v>158</v>
      </c>
      <c r="C115" s="281" t="s">
        <v>688</v>
      </c>
      <c r="D115" s="282"/>
      <c r="E115" s="283" t="s">
        <v>4306</v>
      </c>
      <c r="F115" s="284"/>
      <c r="G115" s="301">
        <v>11471.56</v>
      </c>
      <c r="H115" s="284"/>
      <c r="I115" s="301">
        <v>7321.15</v>
      </c>
      <c r="J115" s="284"/>
      <c r="K115" s="283" t="s">
        <v>4517</v>
      </c>
      <c r="L115" s="294" t="e">
        <f>VLOOKUP(A115,#REF!,3,0)</f>
        <v>#REF!</v>
      </c>
    </row>
    <row r="116" spans="1:12">
      <c r="A116" s="281" t="s">
        <v>693</v>
      </c>
      <c r="B116" s="270" t="s">
        <v>158</v>
      </c>
      <c r="C116" s="281" t="s">
        <v>694</v>
      </c>
      <c r="D116" s="282"/>
      <c r="E116" s="283" t="s">
        <v>4307</v>
      </c>
      <c r="F116" s="284"/>
      <c r="G116" s="301">
        <v>2252.73</v>
      </c>
      <c r="H116" s="284"/>
      <c r="I116" s="301">
        <v>1498.12</v>
      </c>
      <c r="J116" s="284"/>
      <c r="K116" s="283" t="s">
        <v>4518</v>
      </c>
      <c r="L116" s="294" t="e">
        <f>VLOOKUP(A116,#REF!,3,0)</f>
        <v>#REF!</v>
      </c>
    </row>
    <row r="117" spans="1:12">
      <c r="A117" s="281" t="s">
        <v>1918</v>
      </c>
      <c r="B117" s="270" t="s">
        <v>158</v>
      </c>
      <c r="C117" s="281" t="s">
        <v>1919</v>
      </c>
      <c r="D117" s="282"/>
      <c r="E117" s="283" t="s">
        <v>290</v>
      </c>
      <c r="F117" s="284"/>
      <c r="G117" s="283">
        <v>0</v>
      </c>
      <c r="H117" s="284"/>
      <c r="I117" s="301">
        <v>2208.04</v>
      </c>
      <c r="J117" s="284"/>
      <c r="K117" s="283" t="s">
        <v>4519</v>
      </c>
      <c r="L117" s="294" t="e">
        <f>VLOOKUP(A117,#REF!,3,0)</f>
        <v>#REF!</v>
      </c>
    </row>
    <row r="118" spans="1:12">
      <c r="A118" s="285"/>
      <c r="B118" s="270" t="s">
        <v>158</v>
      </c>
      <c r="C118" s="285" t="s">
        <v>158</v>
      </c>
      <c r="D118" s="286"/>
      <c r="E118" s="286"/>
      <c r="F118" s="286"/>
      <c r="G118" s="286"/>
      <c r="H118" s="286"/>
      <c r="I118" s="286"/>
      <c r="J118" s="286"/>
      <c r="K118" s="286"/>
      <c r="L118" s="295"/>
    </row>
    <row r="119" spans="1:12">
      <c r="A119" s="277" t="s">
        <v>699</v>
      </c>
      <c r="B119" s="270" t="s">
        <v>158</v>
      </c>
      <c r="C119" s="277" t="s">
        <v>700</v>
      </c>
      <c r="D119" s="278"/>
      <c r="E119" s="279" t="s">
        <v>4308</v>
      </c>
      <c r="F119" s="280"/>
      <c r="G119" s="300">
        <v>352297.88</v>
      </c>
      <c r="H119" s="280"/>
      <c r="I119" s="300">
        <v>156338.82999999999</v>
      </c>
      <c r="J119" s="280"/>
      <c r="K119" s="279" t="s">
        <v>4520</v>
      </c>
      <c r="L119" s="294" t="e">
        <f>VLOOKUP(A119,#REF!,3,0)</f>
        <v>#REF!</v>
      </c>
    </row>
    <row r="120" spans="1:12">
      <c r="A120" s="277" t="s">
        <v>705</v>
      </c>
      <c r="B120" s="270" t="s">
        <v>158</v>
      </c>
      <c r="C120" s="277" t="s">
        <v>700</v>
      </c>
      <c r="D120" s="278"/>
      <c r="E120" s="279" t="s">
        <v>4308</v>
      </c>
      <c r="F120" s="280"/>
      <c r="G120" s="300">
        <v>352297.88</v>
      </c>
      <c r="H120" s="280"/>
      <c r="I120" s="300">
        <v>156338.82999999999</v>
      </c>
      <c r="J120" s="280"/>
      <c r="K120" s="279" t="s">
        <v>4520</v>
      </c>
      <c r="L120" s="294" t="e">
        <f>VLOOKUP(A120,#REF!,3,0)</f>
        <v>#REF!</v>
      </c>
    </row>
    <row r="121" spans="1:12">
      <c r="A121" s="281" t="s">
        <v>706</v>
      </c>
      <c r="B121" s="270" t="s">
        <v>158</v>
      </c>
      <c r="C121" s="281" t="s">
        <v>707</v>
      </c>
      <c r="D121" s="282"/>
      <c r="E121" s="283" t="s">
        <v>4308</v>
      </c>
      <c r="F121" s="284"/>
      <c r="G121" s="301">
        <v>352297.88</v>
      </c>
      <c r="H121" s="284"/>
      <c r="I121" s="301">
        <v>156338.82999999999</v>
      </c>
      <c r="J121" s="284"/>
      <c r="K121" s="283" t="s">
        <v>4520</v>
      </c>
      <c r="L121" s="294" t="e">
        <f>VLOOKUP(A121,#REF!,3,0)</f>
        <v>#REF!</v>
      </c>
    </row>
    <row r="122" spans="1:12">
      <c r="A122" s="285"/>
      <c r="B122" s="270" t="s">
        <v>158</v>
      </c>
      <c r="C122" s="285" t="s">
        <v>158</v>
      </c>
      <c r="D122" s="286"/>
      <c r="E122" s="286"/>
      <c r="F122" s="286"/>
      <c r="G122" s="286"/>
      <c r="H122" s="286"/>
      <c r="I122" s="286"/>
      <c r="J122" s="286"/>
      <c r="K122" s="286"/>
      <c r="L122" s="295"/>
    </row>
    <row r="123" spans="1:12">
      <c r="A123" s="277" t="s">
        <v>1891</v>
      </c>
      <c r="B123" s="270" t="s">
        <v>158</v>
      </c>
      <c r="C123" s="277" t="s">
        <v>440</v>
      </c>
      <c r="D123" s="278"/>
      <c r="E123" s="279" t="s">
        <v>4089</v>
      </c>
      <c r="F123" s="280"/>
      <c r="G123" s="279">
        <v>216.86</v>
      </c>
      <c r="H123" s="280"/>
      <c r="I123" s="279">
        <v>0</v>
      </c>
      <c r="J123" s="280"/>
      <c r="K123" s="279" t="s">
        <v>290</v>
      </c>
      <c r="L123" s="294" t="e">
        <f>VLOOKUP(A123,#REF!,3,0)</f>
        <v>#REF!</v>
      </c>
    </row>
    <row r="124" spans="1:12">
      <c r="A124" s="277" t="s">
        <v>1892</v>
      </c>
      <c r="B124" s="270" t="s">
        <v>158</v>
      </c>
      <c r="C124" s="277" t="s">
        <v>440</v>
      </c>
      <c r="D124" s="278"/>
      <c r="E124" s="279" t="s">
        <v>4089</v>
      </c>
      <c r="F124" s="280"/>
      <c r="G124" s="279">
        <v>216.86</v>
      </c>
      <c r="H124" s="280"/>
      <c r="I124" s="279">
        <v>0</v>
      </c>
      <c r="J124" s="280"/>
      <c r="K124" s="279" t="s">
        <v>290</v>
      </c>
      <c r="L124" s="294" t="e">
        <f>VLOOKUP(A124,#REF!,3,0)</f>
        <v>#REF!</v>
      </c>
    </row>
    <row r="125" spans="1:12">
      <c r="A125" s="281" t="s">
        <v>1893</v>
      </c>
      <c r="B125" s="270" t="s">
        <v>158</v>
      </c>
      <c r="C125" s="281" t="s">
        <v>1894</v>
      </c>
      <c r="D125" s="282"/>
      <c r="E125" s="283" t="s">
        <v>4089</v>
      </c>
      <c r="F125" s="284"/>
      <c r="G125" s="283">
        <v>216.86</v>
      </c>
      <c r="H125" s="284"/>
      <c r="I125" s="283">
        <v>0</v>
      </c>
      <c r="J125" s="284"/>
      <c r="K125" s="283" t="s">
        <v>290</v>
      </c>
      <c r="L125" s="294" t="e">
        <f>VLOOKUP(A125,#REF!,3,0)</f>
        <v>#REF!</v>
      </c>
    </row>
    <row r="126" spans="1:12">
      <c r="A126" s="285"/>
      <c r="B126" s="270" t="s">
        <v>158</v>
      </c>
      <c r="C126" s="285" t="s">
        <v>158</v>
      </c>
      <c r="D126" s="286"/>
      <c r="E126" s="286"/>
      <c r="F126" s="286"/>
      <c r="G126" s="286"/>
      <c r="H126" s="286"/>
      <c r="I126" s="286"/>
      <c r="J126" s="286"/>
      <c r="K126" s="286"/>
      <c r="L126" s="295"/>
    </row>
    <row r="127" spans="1:12">
      <c r="A127" s="277" t="s">
        <v>714</v>
      </c>
      <c r="B127" s="270" t="s">
        <v>158</v>
      </c>
      <c r="C127" s="277" t="s">
        <v>227</v>
      </c>
      <c r="D127" s="278"/>
      <c r="E127" s="279" t="s">
        <v>4309</v>
      </c>
      <c r="F127" s="280"/>
      <c r="G127" s="300">
        <v>825065.23</v>
      </c>
      <c r="H127" s="280"/>
      <c r="I127" s="300">
        <v>580500.57999999996</v>
      </c>
      <c r="J127" s="280"/>
      <c r="K127" s="279" t="s">
        <v>4521</v>
      </c>
      <c r="L127" s="294" t="e">
        <f>VLOOKUP(A127,#REF!,3,0)</f>
        <v>#REF!</v>
      </c>
    </row>
    <row r="128" spans="1:12">
      <c r="A128" s="277" t="s">
        <v>719</v>
      </c>
      <c r="B128" s="270" t="s">
        <v>158</v>
      </c>
      <c r="C128" s="277" t="s">
        <v>227</v>
      </c>
      <c r="D128" s="278"/>
      <c r="E128" s="279" t="s">
        <v>4309</v>
      </c>
      <c r="F128" s="280"/>
      <c r="G128" s="300">
        <v>825065.23</v>
      </c>
      <c r="H128" s="280"/>
      <c r="I128" s="300">
        <v>580500.57999999996</v>
      </c>
      <c r="J128" s="280"/>
      <c r="K128" s="279" t="s">
        <v>4521</v>
      </c>
      <c r="L128" s="294" t="e">
        <f>VLOOKUP(A128,#REF!,3,0)</f>
        <v>#REF!</v>
      </c>
    </row>
    <row r="129" spans="1:12">
      <c r="A129" s="281" t="s">
        <v>720</v>
      </c>
      <c r="B129" s="270" t="s">
        <v>158</v>
      </c>
      <c r="C129" s="281" t="s">
        <v>721</v>
      </c>
      <c r="D129" s="282"/>
      <c r="E129" s="283" t="s">
        <v>4310</v>
      </c>
      <c r="F129" s="284"/>
      <c r="G129" s="301">
        <v>612708.29</v>
      </c>
      <c r="H129" s="284"/>
      <c r="I129" s="301">
        <v>372497.68</v>
      </c>
      <c r="J129" s="284"/>
      <c r="K129" s="283" t="s">
        <v>4522</v>
      </c>
      <c r="L129" s="294" t="e">
        <f>VLOOKUP(A129,#REF!,3,0)</f>
        <v>#REF!</v>
      </c>
    </row>
    <row r="130" spans="1:12">
      <c r="A130" s="281" t="s">
        <v>725</v>
      </c>
      <c r="B130" s="270" t="s">
        <v>158</v>
      </c>
      <c r="C130" s="281" t="s">
        <v>726</v>
      </c>
      <c r="D130" s="282"/>
      <c r="E130" s="283" t="s">
        <v>4311</v>
      </c>
      <c r="F130" s="284"/>
      <c r="G130" s="301">
        <v>208646.73</v>
      </c>
      <c r="H130" s="284"/>
      <c r="I130" s="283">
        <v>44.62</v>
      </c>
      <c r="J130" s="284"/>
      <c r="K130" s="283" t="s">
        <v>290</v>
      </c>
      <c r="L130" s="294" t="e">
        <f>VLOOKUP(A130,#REF!,3,0)</f>
        <v>#REF!</v>
      </c>
    </row>
    <row r="131" spans="1:12">
      <c r="A131" s="281" t="s">
        <v>730</v>
      </c>
      <c r="B131" s="270" t="s">
        <v>158</v>
      </c>
      <c r="C131" s="281" t="s">
        <v>731</v>
      </c>
      <c r="D131" s="282"/>
      <c r="E131" s="283" t="s">
        <v>4312</v>
      </c>
      <c r="F131" s="284"/>
      <c r="G131" s="301">
        <v>1999.17</v>
      </c>
      <c r="H131" s="284"/>
      <c r="I131" s="283">
        <v>458.74</v>
      </c>
      <c r="J131" s="284"/>
      <c r="K131" s="283" t="s">
        <v>4523</v>
      </c>
      <c r="L131" s="294" t="e">
        <f>VLOOKUP(A131,#REF!,3,0)</f>
        <v>#REF!</v>
      </c>
    </row>
    <row r="132" spans="1:12">
      <c r="A132" s="281" t="s">
        <v>2619</v>
      </c>
      <c r="B132" s="270" t="s">
        <v>158</v>
      </c>
      <c r="C132" s="281" t="s">
        <v>2620</v>
      </c>
      <c r="D132" s="282"/>
      <c r="E132" s="283" t="s">
        <v>4313</v>
      </c>
      <c r="F132" s="284"/>
      <c r="G132" s="301">
        <v>1711.04</v>
      </c>
      <c r="H132" s="284"/>
      <c r="I132" s="301">
        <v>207499.54</v>
      </c>
      <c r="J132" s="284"/>
      <c r="K132" s="283" t="s">
        <v>4524</v>
      </c>
      <c r="L132" s="294" t="e">
        <f>VLOOKUP(A132,#REF!,3,0)</f>
        <v>#REF!</v>
      </c>
    </row>
    <row r="133" spans="1:12">
      <c r="A133" s="277"/>
      <c r="B133" s="270" t="s">
        <v>158</v>
      </c>
      <c r="C133" s="277" t="s">
        <v>158</v>
      </c>
      <c r="D133" s="278"/>
      <c r="E133" s="278"/>
      <c r="F133" s="278"/>
      <c r="G133" s="278"/>
      <c r="H133" s="278"/>
      <c r="I133" s="278"/>
      <c r="J133" s="278"/>
      <c r="K133" s="278"/>
      <c r="L133" s="296"/>
    </row>
    <row r="134" spans="1:12">
      <c r="A134" s="277" t="s">
        <v>732</v>
      </c>
      <c r="B134" s="270" t="s">
        <v>158</v>
      </c>
      <c r="C134" s="277" t="s">
        <v>733</v>
      </c>
      <c r="D134" s="278"/>
      <c r="E134" s="279" t="s">
        <v>4314</v>
      </c>
      <c r="F134" s="280"/>
      <c r="G134" s="300">
        <v>8138.63</v>
      </c>
      <c r="H134" s="280"/>
      <c r="I134" s="279">
        <v>0</v>
      </c>
      <c r="J134" s="280"/>
      <c r="K134" s="279" t="s">
        <v>4525</v>
      </c>
      <c r="L134" s="294" t="e">
        <f>VLOOKUP(A134,#REF!,3,0)</f>
        <v>#REF!</v>
      </c>
    </row>
    <row r="135" spans="1:12">
      <c r="A135" s="277" t="s">
        <v>734</v>
      </c>
      <c r="B135" s="270" t="s">
        <v>158</v>
      </c>
      <c r="C135" s="277" t="s">
        <v>735</v>
      </c>
      <c r="D135" s="278"/>
      <c r="E135" s="279" t="s">
        <v>4314</v>
      </c>
      <c r="F135" s="280"/>
      <c r="G135" s="300">
        <v>8138.63</v>
      </c>
      <c r="H135" s="280"/>
      <c r="I135" s="279">
        <v>0</v>
      </c>
      <c r="J135" s="280"/>
      <c r="K135" s="279" t="s">
        <v>4525</v>
      </c>
      <c r="L135" s="294" t="e">
        <f>VLOOKUP(A135,#REF!,3,0)</f>
        <v>#REF!</v>
      </c>
    </row>
    <row r="136" spans="1:12">
      <c r="A136" s="277" t="s">
        <v>736</v>
      </c>
      <c r="B136" s="270" t="s">
        <v>158</v>
      </c>
      <c r="C136" s="277" t="s">
        <v>737</v>
      </c>
      <c r="D136" s="278"/>
      <c r="E136" s="279" t="s">
        <v>4279</v>
      </c>
      <c r="F136" s="280"/>
      <c r="G136" s="300">
        <v>8138.63</v>
      </c>
      <c r="H136" s="280"/>
      <c r="I136" s="279">
        <v>0</v>
      </c>
      <c r="J136" s="280"/>
      <c r="K136" s="279" t="s">
        <v>4490</v>
      </c>
      <c r="L136" s="294" t="e">
        <f>VLOOKUP(A136,#REF!,3,0)</f>
        <v>#REF!</v>
      </c>
    </row>
    <row r="137" spans="1:12">
      <c r="A137" s="277" t="s">
        <v>738</v>
      </c>
      <c r="B137" s="270" t="s">
        <v>158</v>
      </c>
      <c r="C137" s="277" t="s">
        <v>737</v>
      </c>
      <c r="D137" s="278"/>
      <c r="E137" s="279" t="s">
        <v>4279</v>
      </c>
      <c r="F137" s="280"/>
      <c r="G137" s="300">
        <v>8138.63</v>
      </c>
      <c r="H137" s="280"/>
      <c r="I137" s="279">
        <v>0</v>
      </c>
      <c r="J137" s="280"/>
      <c r="K137" s="279" t="s">
        <v>4490</v>
      </c>
      <c r="L137" s="294" t="e">
        <f>VLOOKUP(A137,#REF!,3,0)</f>
        <v>#REF!</v>
      </c>
    </row>
    <row r="138" spans="1:12">
      <c r="A138" s="281" t="s">
        <v>739</v>
      </c>
      <c r="B138" s="270" t="s">
        <v>158</v>
      </c>
      <c r="C138" s="281" t="s">
        <v>740</v>
      </c>
      <c r="D138" s="282"/>
      <c r="E138" s="283" t="s">
        <v>4279</v>
      </c>
      <c r="F138" s="284"/>
      <c r="G138" s="301">
        <v>8138.63</v>
      </c>
      <c r="H138" s="284"/>
      <c r="I138" s="283">
        <v>0</v>
      </c>
      <c r="J138" s="284"/>
      <c r="K138" s="283" t="s">
        <v>4490</v>
      </c>
      <c r="L138" s="294" t="e">
        <f>VLOOKUP(A138,#REF!,3,0)</f>
        <v>#REF!</v>
      </c>
    </row>
    <row r="139" spans="1:12">
      <c r="A139" s="285"/>
      <c r="B139" s="270" t="s">
        <v>158</v>
      </c>
      <c r="C139" s="285" t="s">
        <v>158</v>
      </c>
      <c r="D139" s="286"/>
      <c r="E139" s="286"/>
      <c r="F139" s="286"/>
      <c r="G139" s="286"/>
      <c r="H139" s="286"/>
      <c r="I139" s="286"/>
      <c r="J139" s="286"/>
      <c r="K139" s="286"/>
      <c r="L139" s="295"/>
    </row>
    <row r="140" spans="1:12">
      <c r="A140" s="273" t="s">
        <v>257</v>
      </c>
      <c r="B140" s="273" t="s">
        <v>258</v>
      </c>
      <c r="C140" s="274"/>
      <c r="D140" s="274"/>
      <c r="E140" s="275" t="s">
        <v>259</v>
      </c>
      <c r="F140" s="276"/>
      <c r="G140" s="275" t="s">
        <v>260</v>
      </c>
      <c r="H140" s="276"/>
      <c r="I140" s="275" t="s">
        <v>261</v>
      </c>
      <c r="J140" s="276"/>
      <c r="K140" s="275" t="s">
        <v>262</v>
      </c>
      <c r="L140" s="294" t="e">
        <f>VLOOKUP(A140,#REF!,3,0)</f>
        <v>#REF!</v>
      </c>
    </row>
    <row r="141" spans="1:12">
      <c r="A141" s="277" t="s">
        <v>2624</v>
      </c>
      <c r="B141" s="270" t="s">
        <v>158</v>
      </c>
      <c r="C141" s="277" t="s">
        <v>2625</v>
      </c>
      <c r="D141" s="278"/>
      <c r="E141" s="279" t="s">
        <v>3346</v>
      </c>
      <c r="F141" s="280"/>
      <c r="G141" s="279">
        <v>0</v>
      </c>
      <c r="H141" s="280"/>
      <c r="I141" s="279">
        <v>0</v>
      </c>
      <c r="J141" s="280"/>
      <c r="K141" s="279" t="s">
        <v>3346</v>
      </c>
      <c r="L141" s="294" t="e">
        <f>VLOOKUP(A141,#REF!,3,0)</f>
        <v>#REF!</v>
      </c>
    </row>
    <row r="142" spans="1:12">
      <c r="A142" s="277" t="s">
        <v>2628</v>
      </c>
      <c r="B142" s="270" t="s">
        <v>158</v>
      </c>
      <c r="C142" s="277" t="s">
        <v>2625</v>
      </c>
      <c r="D142" s="278"/>
      <c r="E142" s="279" t="s">
        <v>3346</v>
      </c>
      <c r="F142" s="280"/>
      <c r="G142" s="279">
        <v>0</v>
      </c>
      <c r="H142" s="280"/>
      <c r="I142" s="279">
        <v>0</v>
      </c>
      <c r="J142" s="280"/>
      <c r="K142" s="279" t="s">
        <v>3346</v>
      </c>
      <c r="L142" s="294" t="e">
        <f>VLOOKUP(A142,#REF!,3,0)</f>
        <v>#REF!</v>
      </c>
    </row>
    <row r="143" spans="1:12">
      <c r="A143" s="281" t="s">
        <v>2629</v>
      </c>
      <c r="B143" s="270" t="s">
        <v>158</v>
      </c>
      <c r="C143" s="281" t="s">
        <v>2630</v>
      </c>
      <c r="D143" s="282"/>
      <c r="E143" s="283" t="s">
        <v>3346</v>
      </c>
      <c r="F143" s="284"/>
      <c r="G143" s="283">
        <v>0</v>
      </c>
      <c r="H143" s="284"/>
      <c r="I143" s="283">
        <v>0</v>
      </c>
      <c r="J143" s="284"/>
      <c r="K143" s="283" t="s">
        <v>3346</v>
      </c>
      <c r="L143" s="294" t="e">
        <f>VLOOKUP(A143,#REF!,3,0)</f>
        <v>#REF!</v>
      </c>
    </row>
    <row r="144" spans="1:12">
      <c r="A144" s="285"/>
      <c r="B144" s="270" t="s">
        <v>158</v>
      </c>
      <c r="C144" s="285" t="s">
        <v>158</v>
      </c>
      <c r="D144" s="286"/>
      <c r="E144" s="286"/>
      <c r="F144" s="286"/>
      <c r="G144" s="286"/>
      <c r="H144" s="286"/>
      <c r="I144" s="286"/>
      <c r="J144" s="286"/>
      <c r="K144" s="286"/>
      <c r="L144" s="295"/>
    </row>
    <row r="145" spans="1:13">
      <c r="A145" s="277">
        <v>3</v>
      </c>
      <c r="B145" s="277" t="s">
        <v>742</v>
      </c>
      <c r="C145" s="278"/>
      <c r="D145" s="278"/>
      <c r="E145" s="279" t="s">
        <v>4315</v>
      </c>
      <c r="F145" s="280"/>
      <c r="G145" s="300">
        <v>686568.51</v>
      </c>
      <c r="H145" s="280"/>
      <c r="I145" s="300">
        <v>36551.230000000003</v>
      </c>
      <c r="J145" s="280"/>
      <c r="K145" s="279" t="s">
        <v>4526</v>
      </c>
      <c r="L145" s="294" t="e">
        <f>VLOOKUP(A145,#REF!,3,0)</f>
        <v>#REF!</v>
      </c>
      <c r="M145" s="302">
        <f>G145-I145</f>
        <v>650017.28000000003</v>
      </c>
    </row>
    <row r="146" spans="1:13">
      <c r="A146" s="277" t="s">
        <v>747</v>
      </c>
      <c r="B146" s="270" t="s">
        <v>158</v>
      </c>
      <c r="C146" s="277" t="s">
        <v>748</v>
      </c>
      <c r="D146" s="278"/>
      <c r="E146" s="279" t="s">
        <v>4316</v>
      </c>
      <c r="F146" s="280"/>
      <c r="G146" s="300">
        <v>585320.05000000005</v>
      </c>
      <c r="H146" s="280"/>
      <c r="I146" s="300">
        <v>35875.370000000003</v>
      </c>
      <c r="J146" s="280"/>
      <c r="K146" s="279" t="s">
        <v>4527</v>
      </c>
      <c r="L146" s="294" t="e">
        <f>VLOOKUP(A146,#REF!,3,0)</f>
        <v>#REF!</v>
      </c>
      <c r="M146" s="302">
        <f t="shared" ref="M146:M162" si="0">G146-I146</f>
        <v>549444.68000000005</v>
      </c>
    </row>
    <row r="147" spans="1:13">
      <c r="A147" s="277" t="s">
        <v>753</v>
      </c>
      <c r="B147" s="270" t="s">
        <v>158</v>
      </c>
      <c r="C147" s="277" t="s">
        <v>754</v>
      </c>
      <c r="D147" s="278"/>
      <c r="E147" s="279" t="s">
        <v>4317</v>
      </c>
      <c r="F147" s="280"/>
      <c r="G147" s="300">
        <v>498168.37</v>
      </c>
      <c r="H147" s="280"/>
      <c r="I147" s="300">
        <v>35875.339999999997</v>
      </c>
      <c r="J147" s="280"/>
      <c r="K147" s="279" t="s">
        <v>4528</v>
      </c>
      <c r="L147" s="294" t="e">
        <f>VLOOKUP(A147,#REF!,3,0)</f>
        <v>#REF!</v>
      </c>
      <c r="M147" s="302">
        <f t="shared" si="0"/>
        <v>462293.03</v>
      </c>
    </row>
    <row r="148" spans="1:13">
      <c r="A148" s="277" t="s">
        <v>758</v>
      </c>
      <c r="B148" s="270" t="s">
        <v>158</v>
      </c>
      <c r="C148" s="277" t="s">
        <v>759</v>
      </c>
      <c r="D148" s="278"/>
      <c r="E148" s="279" t="s">
        <v>4318</v>
      </c>
      <c r="F148" s="280"/>
      <c r="G148" s="300">
        <v>34863.120000000003</v>
      </c>
      <c r="H148" s="280"/>
      <c r="I148" s="279">
        <v>0.79</v>
      </c>
      <c r="J148" s="280"/>
      <c r="K148" s="279" t="s">
        <v>4529</v>
      </c>
      <c r="L148" s="294" t="e">
        <f>VLOOKUP(A148,#REF!,3,0)</f>
        <v>#REF!</v>
      </c>
      <c r="M148" s="302">
        <f t="shared" si="0"/>
        <v>34862.33</v>
      </c>
    </row>
    <row r="149" spans="1:13">
      <c r="A149" s="277" t="s">
        <v>764</v>
      </c>
      <c r="B149" s="270" t="s">
        <v>158</v>
      </c>
      <c r="C149" s="277" t="s">
        <v>765</v>
      </c>
      <c r="D149" s="278"/>
      <c r="E149" s="279" t="s">
        <v>4319</v>
      </c>
      <c r="F149" s="280"/>
      <c r="G149" s="300">
        <v>34863.120000000003</v>
      </c>
      <c r="H149" s="280"/>
      <c r="I149" s="279">
        <v>0.79</v>
      </c>
      <c r="J149" s="280"/>
      <c r="K149" s="279" t="s">
        <v>4530</v>
      </c>
      <c r="L149" s="294" t="e">
        <f>VLOOKUP(A149,#REF!,3,0)</f>
        <v>#REF!</v>
      </c>
      <c r="M149" s="302">
        <f t="shared" si="0"/>
        <v>34862.33</v>
      </c>
    </row>
    <row r="150" spans="1:13">
      <c r="A150" s="281" t="s">
        <v>770</v>
      </c>
      <c r="B150" s="270" t="s">
        <v>158</v>
      </c>
      <c r="C150" s="281" t="s">
        <v>771</v>
      </c>
      <c r="D150" s="282"/>
      <c r="E150" s="283" t="s">
        <v>4320</v>
      </c>
      <c r="F150" s="284"/>
      <c r="G150" s="301">
        <v>18507.78</v>
      </c>
      <c r="H150" s="284"/>
      <c r="I150" s="283">
        <v>0.79</v>
      </c>
      <c r="J150" s="284"/>
      <c r="K150" s="283" t="s">
        <v>4531</v>
      </c>
      <c r="L150" s="294" t="e">
        <f>VLOOKUP(A150,#REF!,3,0)</f>
        <v>#REF!</v>
      </c>
      <c r="M150" s="302">
        <f t="shared" si="0"/>
        <v>18506.989999999998</v>
      </c>
    </row>
    <row r="151" spans="1:13">
      <c r="A151" s="281" t="s">
        <v>776</v>
      </c>
      <c r="B151" s="270" t="s">
        <v>158</v>
      </c>
      <c r="C151" s="281" t="s">
        <v>777</v>
      </c>
      <c r="D151" s="282"/>
      <c r="E151" s="283" t="s">
        <v>4321</v>
      </c>
      <c r="F151" s="284"/>
      <c r="G151" s="301">
        <v>4580.54</v>
      </c>
      <c r="H151" s="284"/>
      <c r="I151" s="283">
        <v>0</v>
      </c>
      <c r="J151" s="284"/>
      <c r="K151" s="283" t="s">
        <v>4532</v>
      </c>
      <c r="L151" s="294" t="e">
        <f>VLOOKUP(A151,#REF!,3,0)</f>
        <v>#REF!</v>
      </c>
      <c r="M151" s="302">
        <f t="shared" si="0"/>
        <v>4580.54</v>
      </c>
    </row>
    <row r="152" spans="1:13">
      <c r="A152" s="281" t="s">
        <v>781</v>
      </c>
      <c r="B152" s="270" t="s">
        <v>158</v>
      </c>
      <c r="C152" s="281" t="s">
        <v>782</v>
      </c>
      <c r="D152" s="282"/>
      <c r="E152" s="283" t="s">
        <v>4322</v>
      </c>
      <c r="F152" s="284"/>
      <c r="G152" s="301">
        <v>1480.58</v>
      </c>
      <c r="H152" s="284"/>
      <c r="I152" s="283">
        <v>0</v>
      </c>
      <c r="J152" s="284"/>
      <c r="K152" s="283" t="s">
        <v>4533</v>
      </c>
      <c r="L152" s="294" t="e">
        <f>VLOOKUP(A152,#REF!,3,0)</f>
        <v>#REF!</v>
      </c>
      <c r="M152" s="302">
        <f t="shared" si="0"/>
        <v>1480.58</v>
      </c>
    </row>
    <row r="153" spans="1:13">
      <c r="A153" s="281" t="s">
        <v>786</v>
      </c>
      <c r="B153" s="270" t="s">
        <v>158</v>
      </c>
      <c r="C153" s="281" t="s">
        <v>787</v>
      </c>
      <c r="D153" s="282"/>
      <c r="E153" s="283" t="s">
        <v>4323</v>
      </c>
      <c r="F153" s="284"/>
      <c r="G153" s="283">
        <v>185.07</v>
      </c>
      <c r="H153" s="284"/>
      <c r="I153" s="283">
        <v>0</v>
      </c>
      <c r="J153" s="284"/>
      <c r="K153" s="283" t="s">
        <v>4534</v>
      </c>
      <c r="L153" s="294" t="e">
        <f>VLOOKUP(A153,#REF!,3,0)</f>
        <v>#REF!</v>
      </c>
      <c r="M153" s="302">
        <f t="shared" si="0"/>
        <v>185.07</v>
      </c>
    </row>
    <row r="154" spans="1:13">
      <c r="A154" s="281" t="s">
        <v>792</v>
      </c>
      <c r="B154" s="270" t="s">
        <v>158</v>
      </c>
      <c r="C154" s="281" t="s">
        <v>793</v>
      </c>
      <c r="D154" s="282"/>
      <c r="E154" s="283" t="s">
        <v>4324</v>
      </c>
      <c r="F154" s="284"/>
      <c r="G154" s="283">
        <v>630</v>
      </c>
      <c r="H154" s="284"/>
      <c r="I154" s="283">
        <v>0</v>
      </c>
      <c r="J154" s="284"/>
      <c r="K154" s="283" t="s">
        <v>867</v>
      </c>
      <c r="L154" s="294" t="e">
        <f>VLOOKUP(A154,#REF!,3,0)</f>
        <v>#REF!</v>
      </c>
      <c r="M154" s="302">
        <f t="shared" si="0"/>
        <v>630</v>
      </c>
    </row>
    <row r="155" spans="1:13">
      <c r="A155" s="281" t="s">
        <v>800</v>
      </c>
      <c r="B155" s="270" t="s">
        <v>158</v>
      </c>
      <c r="C155" s="281" t="s">
        <v>584</v>
      </c>
      <c r="D155" s="282"/>
      <c r="E155" s="283" t="s">
        <v>4325</v>
      </c>
      <c r="F155" s="284"/>
      <c r="G155" s="301">
        <v>2444.2199999999998</v>
      </c>
      <c r="H155" s="284"/>
      <c r="I155" s="283">
        <v>0</v>
      </c>
      <c r="J155" s="284"/>
      <c r="K155" s="283" t="s">
        <v>4535</v>
      </c>
      <c r="L155" s="294" t="e">
        <f>VLOOKUP(A155,#REF!,3,0)</f>
        <v>#REF!</v>
      </c>
      <c r="M155" s="302">
        <f t="shared" si="0"/>
        <v>2444.2199999999998</v>
      </c>
    </row>
    <row r="156" spans="1:13">
      <c r="A156" s="281" t="s">
        <v>805</v>
      </c>
      <c r="B156" s="270" t="s">
        <v>158</v>
      </c>
      <c r="C156" s="281" t="s">
        <v>806</v>
      </c>
      <c r="D156" s="282"/>
      <c r="E156" s="283" t="s">
        <v>4326</v>
      </c>
      <c r="F156" s="284"/>
      <c r="G156" s="301">
        <v>4603.4799999999996</v>
      </c>
      <c r="H156" s="284"/>
      <c r="I156" s="283">
        <v>0</v>
      </c>
      <c r="J156" s="284"/>
      <c r="K156" s="283" t="s">
        <v>4536</v>
      </c>
      <c r="L156" s="294" t="e">
        <f>VLOOKUP(A156,#REF!,3,0)</f>
        <v>#REF!</v>
      </c>
      <c r="M156" s="302">
        <f t="shared" si="0"/>
        <v>4603.4799999999996</v>
      </c>
    </row>
    <row r="157" spans="1:13">
      <c r="A157" s="281" t="s">
        <v>810</v>
      </c>
      <c r="B157" s="270" t="s">
        <v>158</v>
      </c>
      <c r="C157" s="281" t="s">
        <v>811</v>
      </c>
      <c r="D157" s="282"/>
      <c r="E157" s="283" t="s">
        <v>4327</v>
      </c>
      <c r="F157" s="284"/>
      <c r="G157" s="283">
        <v>195.54</v>
      </c>
      <c r="H157" s="284"/>
      <c r="I157" s="283">
        <v>0</v>
      </c>
      <c r="J157" s="284"/>
      <c r="K157" s="283" t="s">
        <v>4537</v>
      </c>
      <c r="L157" s="294" t="e">
        <f>VLOOKUP(A157,#REF!,3,0)</f>
        <v>#REF!</v>
      </c>
      <c r="M157" s="302">
        <f t="shared" si="0"/>
        <v>195.54</v>
      </c>
    </row>
    <row r="158" spans="1:13">
      <c r="A158" s="281" t="s">
        <v>815</v>
      </c>
      <c r="B158" s="270" t="s">
        <v>158</v>
      </c>
      <c r="C158" s="281" t="s">
        <v>816</v>
      </c>
      <c r="D158" s="282"/>
      <c r="E158" s="283" t="s">
        <v>4328</v>
      </c>
      <c r="F158" s="284"/>
      <c r="G158" s="283">
        <v>368.27</v>
      </c>
      <c r="H158" s="284"/>
      <c r="I158" s="283">
        <v>0</v>
      </c>
      <c r="J158" s="284"/>
      <c r="K158" s="283" t="s">
        <v>4538</v>
      </c>
      <c r="L158" s="294" t="e">
        <f>VLOOKUP(A158,#REF!,3,0)</f>
        <v>#REF!</v>
      </c>
      <c r="M158" s="302">
        <f t="shared" si="0"/>
        <v>368.27</v>
      </c>
    </row>
    <row r="159" spans="1:13">
      <c r="A159" s="281" t="s">
        <v>820</v>
      </c>
      <c r="B159" s="270" t="s">
        <v>158</v>
      </c>
      <c r="C159" s="281" t="s">
        <v>821</v>
      </c>
      <c r="D159" s="282"/>
      <c r="E159" s="283" t="s">
        <v>4329</v>
      </c>
      <c r="F159" s="284"/>
      <c r="G159" s="283">
        <v>24.44</v>
      </c>
      <c r="H159" s="284"/>
      <c r="I159" s="283">
        <v>0</v>
      </c>
      <c r="J159" s="284"/>
      <c r="K159" s="283" t="s">
        <v>4539</v>
      </c>
      <c r="L159" s="294" t="e">
        <f>VLOOKUP(A159,#REF!,3,0)</f>
        <v>#REF!</v>
      </c>
      <c r="M159" s="302">
        <f t="shared" si="0"/>
        <v>24.44</v>
      </c>
    </row>
    <row r="160" spans="1:13">
      <c r="A160" s="281" t="s">
        <v>825</v>
      </c>
      <c r="B160" s="270" t="s">
        <v>158</v>
      </c>
      <c r="C160" s="281" t="s">
        <v>826</v>
      </c>
      <c r="D160" s="282"/>
      <c r="E160" s="283" t="s">
        <v>4330</v>
      </c>
      <c r="F160" s="284"/>
      <c r="G160" s="283">
        <v>46.04</v>
      </c>
      <c r="H160" s="284"/>
      <c r="I160" s="283">
        <v>0</v>
      </c>
      <c r="J160" s="284"/>
      <c r="K160" s="283" t="s">
        <v>4540</v>
      </c>
      <c r="L160" s="294" t="e">
        <f>VLOOKUP(A160,#REF!,3,0)</f>
        <v>#REF!</v>
      </c>
      <c r="M160" s="302">
        <f t="shared" si="0"/>
        <v>46.04</v>
      </c>
    </row>
    <row r="161" spans="1:13">
      <c r="A161" s="281" t="s">
        <v>830</v>
      </c>
      <c r="B161" s="270" t="s">
        <v>158</v>
      </c>
      <c r="C161" s="281" t="s">
        <v>831</v>
      </c>
      <c r="D161" s="282"/>
      <c r="E161" s="283" t="s">
        <v>4331</v>
      </c>
      <c r="F161" s="284"/>
      <c r="G161" s="283">
        <v>623.27</v>
      </c>
      <c r="H161" s="284"/>
      <c r="I161" s="283">
        <v>0</v>
      </c>
      <c r="J161" s="284"/>
      <c r="K161" s="283" t="s">
        <v>3977</v>
      </c>
      <c r="L161" s="294" t="e">
        <f>VLOOKUP(A161,#REF!,3,0)</f>
        <v>#REF!</v>
      </c>
      <c r="M161" s="302">
        <f t="shared" si="0"/>
        <v>623.27</v>
      </c>
    </row>
    <row r="162" spans="1:13">
      <c r="A162" s="281" t="s">
        <v>836</v>
      </c>
      <c r="B162" s="270" t="s">
        <v>158</v>
      </c>
      <c r="C162" s="281" t="s">
        <v>837</v>
      </c>
      <c r="D162" s="282"/>
      <c r="E162" s="283" t="s">
        <v>4332</v>
      </c>
      <c r="F162" s="284"/>
      <c r="G162" s="301">
        <v>1173.8900000000001</v>
      </c>
      <c r="H162" s="284"/>
      <c r="I162" s="283">
        <v>0</v>
      </c>
      <c r="J162" s="284"/>
      <c r="K162" s="283" t="s">
        <v>4541</v>
      </c>
      <c r="L162" s="294" t="e">
        <f>VLOOKUP(A162,#REF!,3,0)</f>
        <v>#REF!</v>
      </c>
      <c r="M162" s="302">
        <f t="shared" si="0"/>
        <v>1173.8900000000001</v>
      </c>
    </row>
    <row r="163" spans="1:13">
      <c r="A163" s="285"/>
      <c r="B163" s="270" t="s">
        <v>158</v>
      </c>
      <c r="C163" s="285" t="s">
        <v>158</v>
      </c>
      <c r="D163" s="286"/>
      <c r="E163" s="286"/>
      <c r="F163" s="286"/>
      <c r="G163" s="286"/>
      <c r="H163" s="286"/>
      <c r="I163" s="286"/>
      <c r="J163" s="286"/>
      <c r="K163" s="286"/>
      <c r="L163" s="295"/>
    </row>
    <row r="164" spans="1:13">
      <c r="A164" s="277" t="s">
        <v>841</v>
      </c>
      <c r="B164" s="270" t="s">
        <v>158</v>
      </c>
      <c r="C164" s="277" t="s">
        <v>842</v>
      </c>
      <c r="D164" s="278"/>
      <c r="E164" s="279" t="s">
        <v>4333</v>
      </c>
      <c r="F164" s="280"/>
      <c r="G164" s="279">
        <v>0</v>
      </c>
      <c r="H164" s="280"/>
      <c r="I164" s="279">
        <v>0</v>
      </c>
      <c r="J164" s="280"/>
      <c r="K164" s="279" t="s">
        <v>4333</v>
      </c>
      <c r="L164" s="294" t="e">
        <f>VLOOKUP(A164,#REF!,3,0)</f>
        <v>#REF!</v>
      </c>
      <c r="M164" s="302">
        <f t="shared" ref="M164:M179" si="1">G164-I164</f>
        <v>0</v>
      </c>
    </row>
    <row r="165" spans="1:13">
      <c r="A165" s="281" t="s">
        <v>847</v>
      </c>
      <c r="B165" s="270" t="s">
        <v>158</v>
      </c>
      <c r="C165" s="281" t="s">
        <v>771</v>
      </c>
      <c r="D165" s="282"/>
      <c r="E165" s="283" t="s">
        <v>4334</v>
      </c>
      <c r="F165" s="284"/>
      <c r="G165" s="283">
        <v>0</v>
      </c>
      <c r="H165" s="284"/>
      <c r="I165" s="283">
        <v>0</v>
      </c>
      <c r="J165" s="284"/>
      <c r="K165" s="283" t="s">
        <v>4334</v>
      </c>
      <c r="L165" s="294" t="e">
        <f>VLOOKUP(A165,#REF!,3,0)</f>
        <v>#REF!</v>
      </c>
      <c r="M165" s="302">
        <f t="shared" si="1"/>
        <v>0</v>
      </c>
    </row>
    <row r="166" spans="1:13">
      <c r="A166" s="281" t="s">
        <v>3840</v>
      </c>
      <c r="B166" s="270" t="s">
        <v>158</v>
      </c>
      <c r="C166" s="281" t="s">
        <v>913</v>
      </c>
      <c r="D166" s="282"/>
      <c r="E166" s="283" t="s">
        <v>4112</v>
      </c>
      <c r="F166" s="284"/>
      <c r="G166" s="283">
        <v>0</v>
      </c>
      <c r="H166" s="284"/>
      <c r="I166" s="283">
        <v>0</v>
      </c>
      <c r="J166" s="284"/>
      <c r="K166" s="283" t="s">
        <v>4112</v>
      </c>
      <c r="L166" s="294" t="e">
        <f>VLOOKUP(A166,#REF!,3,0)</f>
        <v>#REF!</v>
      </c>
      <c r="M166" s="302">
        <f t="shared" si="1"/>
        <v>0</v>
      </c>
    </row>
    <row r="167" spans="1:13">
      <c r="A167" s="281" t="s">
        <v>852</v>
      </c>
      <c r="B167" s="270" t="s">
        <v>158</v>
      </c>
      <c r="C167" s="281" t="s">
        <v>777</v>
      </c>
      <c r="D167" s="282"/>
      <c r="E167" s="283" t="s">
        <v>4113</v>
      </c>
      <c r="F167" s="284"/>
      <c r="G167" s="283">
        <v>0</v>
      </c>
      <c r="H167" s="284"/>
      <c r="I167" s="283">
        <v>0</v>
      </c>
      <c r="J167" s="284"/>
      <c r="K167" s="283" t="s">
        <v>4113</v>
      </c>
      <c r="L167" s="294" t="e">
        <f>VLOOKUP(A167,#REF!,3,0)</f>
        <v>#REF!</v>
      </c>
      <c r="M167" s="302">
        <f t="shared" si="1"/>
        <v>0</v>
      </c>
    </row>
    <row r="168" spans="1:13">
      <c r="A168" s="281" t="s">
        <v>855</v>
      </c>
      <c r="B168" s="270" t="s">
        <v>158</v>
      </c>
      <c r="C168" s="281" t="s">
        <v>782</v>
      </c>
      <c r="D168" s="282"/>
      <c r="E168" s="283" t="s">
        <v>4114</v>
      </c>
      <c r="F168" s="284"/>
      <c r="G168" s="283">
        <v>0</v>
      </c>
      <c r="H168" s="284"/>
      <c r="I168" s="283">
        <v>0</v>
      </c>
      <c r="J168" s="284"/>
      <c r="K168" s="283" t="s">
        <v>4114</v>
      </c>
      <c r="L168" s="294" t="e">
        <f>VLOOKUP(A168,#REF!,3,0)</f>
        <v>#REF!</v>
      </c>
      <c r="M168" s="302">
        <f t="shared" si="1"/>
        <v>0</v>
      </c>
    </row>
    <row r="169" spans="1:13">
      <c r="A169" s="281" t="s">
        <v>4115</v>
      </c>
      <c r="B169" s="270" t="s">
        <v>158</v>
      </c>
      <c r="C169" s="281" t="s">
        <v>4116</v>
      </c>
      <c r="D169" s="282"/>
      <c r="E169" s="283" t="s">
        <v>4117</v>
      </c>
      <c r="F169" s="284"/>
      <c r="G169" s="283">
        <v>0</v>
      </c>
      <c r="H169" s="284"/>
      <c r="I169" s="283">
        <v>0</v>
      </c>
      <c r="J169" s="284"/>
      <c r="K169" s="283" t="s">
        <v>4117</v>
      </c>
      <c r="L169" s="294" t="e">
        <f>VLOOKUP(A169,#REF!,3,0)</f>
        <v>#REF!</v>
      </c>
      <c r="M169" s="302">
        <f t="shared" si="1"/>
        <v>0</v>
      </c>
    </row>
    <row r="170" spans="1:13">
      <c r="A170" s="281" t="s">
        <v>859</v>
      </c>
      <c r="B170" s="270" t="s">
        <v>158</v>
      </c>
      <c r="C170" s="281" t="s">
        <v>787</v>
      </c>
      <c r="D170" s="282"/>
      <c r="E170" s="283" t="s">
        <v>3844</v>
      </c>
      <c r="F170" s="284"/>
      <c r="G170" s="283">
        <v>0</v>
      </c>
      <c r="H170" s="284"/>
      <c r="I170" s="283">
        <v>0</v>
      </c>
      <c r="J170" s="284"/>
      <c r="K170" s="283" t="s">
        <v>3844</v>
      </c>
      <c r="L170" s="294" t="e">
        <f>VLOOKUP(A170,#REF!,3,0)</f>
        <v>#REF!</v>
      </c>
      <c r="M170" s="302">
        <f t="shared" si="1"/>
        <v>0</v>
      </c>
    </row>
    <row r="171" spans="1:13">
      <c r="A171" s="281" t="s">
        <v>865</v>
      </c>
      <c r="B171" s="270" t="s">
        <v>158</v>
      </c>
      <c r="C171" s="281" t="s">
        <v>866</v>
      </c>
      <c r="D171" s="282"/>
      <c r="E171" s="283" t="s">
        <v>3603</v>
      </c>
      <c r="F171" s="284"/>
      <c r="G171" s="283">
        <v>0</v>
      </c>
      <c r="H171" s="284"/>
      <c r="I171" s="283">
        <v>0</v>
      </c>
      <c r="J171" s="284"/>
      <c r="K171" s="283" t="s">
        <v>3603</v>
      </c>
      <c r="L171" s="294" t="e">
        <f>VLOOKUP(A171,#REF!,3,0)</f>
        <v>#REF!</v>
      </c>
      <c r="M171" s="302">
        <f t="shared" si="1"/>
        <v>0</v>
      </c>
    </row>
    <row r="172" spans="1:13">
      <c r="A172" s="281" t="s">
        <v>870</v>
      </c>
      <c r="B172" s="270" t="s">
        <v>158</v>
      </c>
      <c r="C172" s="281" t="s">
        <v>584</v>
      </c>
      <c r="D172" s="282"/>
      <c r="E172" s="283" t="s">
        <v>3830</v>
      </c>
      <c r="F172" s="284"/>
      <c r="G172" s="283">
        <v>0</v>
      </c>
      <c r="H172" s="284"/>
      <c r="I172" s="283">
        <v>0</v>
      </c>
      <c r="J172" s="284"/>
      <c r="K172" s="283" t="s">
        <v>3830</v>
      </c>
      <c r="L172" s="294" t="e">
        <f>VLOOKUP(A172,#REF!,3,0)</f>
        <v>#REF!</v>
      </c>
      <c r="M172" s="302">
        <f t="shared" si="1"/>
        <v>0</v>
      </c>
    </row>
    <row r="173" spans="1:13">
      <c r="A173" s="281" t="s">
        <v>871</v>
      </c>
      <c r="B173" s="270" t="s">
        <v>158</v>
      </c>
      <c r="C173" s="281" t="s">
        <v>806</v>
      </c>
      <c r="D173" s="282"/>
      <c r="E173" s="283" t="s">
        <v>3831</v>
      </c>
      <c r="F173" s="284"/>
      <c r="G173" s="283">
        <v>0</v>
      </c>
      <c r="H173" s="284"/>
      <c r="I173" s="283">
        <v>0</v>
      </c>
      <c r="J173" s="284"/>
      <c r="K173" s="283" t="s">
        <v>3831</v>
      </c>
      <c r="L173" s="294" t="e">
        <f>VLOOKUP(A173,#REF!,3,0)</f>
        <v>#REF!</v>
      </c>
      <c r="M173" s="302">
        <f t="shared" si="1"/>
        <v>0</v>
      </c>
    </row>
    <row r="174" spans="1:13">
      <c r="A174" s="281" t="s">
        <v>874</v>
      </c>
      <c r="B174" s="270" t="s">
        <v>158</v>
      </c>
      <c r="C174" s="281" t="s">
        <v>811</v>
      </c>
      <c r="D174" s="282"/>
      <c r="E174" s="283" t="s">
        <v>3832</v>
      </c>
      <c r="F174" s="284"/>
      <c r="G174" s="283">
        <v>0</v>
      </c>
      <c r="H174" s="284"/>
      <c r="I174" s="283">
        <v>0</v>
      </c>
      <c r="J174" s="284"/>
      <c r="K174" s="283" t="s">
        <v>3832</v>
      </c>
      <c r="L174" s="294" t="e">
        <f>VLOOKUP(A174,#REF!,3,0)</f>
        <v>#REF!</v>
      </c>
      <c r="M174" s="302">
        <f t="shared" si="1"/>
        <v>0</v>
      </c>
    </row>
    <row r="175" spans="1:13">
      <c r="A175" s="281" t="s">
        <v>875</v>
      </c>
      <c r="B175" s="270" t="s">
        <v>158</v>
      </c>
      <c r="C175" s="281" t="s">
        <v>816</v>
      </c>
      <c r="D175" s="282"/>
      <c r="E175" s="283" t="s">
        <v>3845</v>
      </c>
      <c r="F175" s="284"/>
      <c r="G175" s="283">
        <v>0</v>
      </c>
      <c r="H175" s="284"/>
      <c r="I175" s="283">
        <v>0</v>
      </c>
      <c r="J175" s="284"/>
      <c r="K175" s="283" t="s">
        <v>3845</v>
      </c>
      <c r="L175" s="294" t="e">
        <f>VLOOKUP(A175,#REF!,3,0)</f>
        <v>#REF!</v>
      </c>
      <c r="M175" s="302">
        <f t="shared" si="1"/>
        <v>0</v>
      </c>
    </row>
    <row r="176" spans="1:13">
      <c r="A176" s="281" t="s">
        <v>879</v>
      </c>
      <c r="B176" s="270" t="s">
        <v>158</v>
      </c>
      <c r="C176" s="281" t="s">
        <v>821</v>
      </c>
      <c r="D176" s="282"/>
      <c r="E176" s="283" t="s">
        <v>3834</v>
      </c>
      <c r="F176" s="284"/>
      <c r="G176" s="283">
        <v>0</v>
      </c>
      <c r="H176" s="284"/>
      <c r="I176" s="283">
        <v>0</v>
      </c>
      <c r="J176" s="284"/>
      <c r="K176" s="283" t="s">
        <v>3834</v>
      </c>
      <c r="L176" s="294" t="e">
        <f>VLOOKUP(A176,#REF!,3,0)</f>
        <v>#REF!</v>
      </c>
      <c r="M176" s="302">
        <f t="shared" si="1"/>
        <v>0</v>
      </c>
    </row>
    <row r="177" spans="1:13">
      <c r="A177" s="281" t="s">
        <v>880</v>
      </c>
      <c r="B177" s="270" t="s">
        <v>158</v>
      </c>
      <c r="C177" s="281" t="s">
        <v>826</v>
      </c>
      <c r="D177" s="282"/>
      <c r="E177" s="283" t="s">
        <v>3846</v>
      </c>
      <c r="F177" s="284"/>
      <c r="G177" s="283">
        <v>0</v>
      </c>
      <c r="H177" s="284"/>
      <c r="I177" s="283">
        <v>0</v>
      </c>
      <c r="J177" s="284"/>
      <c r="K177" s="283" t="s">
        <v>3846</v>
      </c>
      <c r="L177" s="294" t="e">
        <f>VLOOKUP(A177,#REF!,3,0)</f>
        <v>#REF!</v>
      </c>
      <c r="M177" s="302">
        <f t="shared" si="1"/>
        <v>0</v>
      </c>
    </row>
    <row r="178" spans="1:13">
      <c r="A178" s="281" t="s">
        <v>884</v>
      </c>
      <c r="B178" s="270" t="s">
        <v>158</v>
      </c>
      <c r="C178" s="281" t="s">
        <v>831</v>
      </c>
      <c r="D178" s="282"/>
      <c r="E178" s="283" t="s">
        <v>3847</v>
      </c>
      <c r="F178" s="284"/>
      <c r="G178" s="283">
        <v>0</v>
      </c>
      <c r="H178" s="284"/>
      <c r="I178" s="283">
        <v>0</v>
      </c>
      <c r="J178" s="284"/>
      <c r="K178" s="283" t="s">
        <v>3847</v>
      </c>
      <c r="L178" s="294" t="e">
        <f>VLOOKUP(A178,#REF!,3,0)</f>
        <v>#REF!</v>
      </c>
      <c r="M178" s="302">
        <f t="shared" si="1"/>
        <v>0</v>
      </c>
    </row>
    <row r="179" spans="1:13">
      <c r="A179" s="281" t="s">
        <v>885</v>
      </c>
      <c r="B179" s="270" t="s">
        <v>158</v>
      </c>
      <c r="C179" s="281" t="s">
        <v>837</v>
      </c>
      <c r="D179" s="282"/>
      <c r="E179" s="283" t="s">
        <v>3848</v>
      </c>
      <c r="F179" s="284"/>
      <c r="G179" s="283">
        <v>0</v>
      </c>
      <c r="H179" s="284"/>
      <c r="I179" s="283">
        <v>0</v>
      </c>
      <c r="J179" s="284"/>
      <c r="K179" s="283" t="s">
        <v>3848</v>
      </c>
      <c r="L179" s="294" t="e">
        <f>VLOOKUP(A179,#REF!,3,0)</f>
        <v>#REF!</v>
      </c>
      <c r="M179" s="302">
        <f t="shared" si="1"/>
        <v>0</v>
      </c>
    </row>
    <row r="180" spans="1:13">
      <c r="A180" s="285"/>
      <c r="B180" s="270" t="s">
        <v>158</v>
      </c>
      <c r="C180" s="285" t="s">
        <v>158</v>
      </c>
      <c r="D180" s="286"/>
      <c r="E180" s="286"/>
      <c r="F180" s="286"/>
      <c r="G180" s="286"/>
      <c r="H180" s="286"/>
      <c r="I180" s="286"/>
      <c r="J180" s="286"/>
      <c r="K180" s="286"/>
      <c r="L180" s="295"/>
    </row>
    <row r="181" spans="1:13">
      <c r="A181" s="277" t="s">
        <v>889</v>
      </c>
      <c r="B181" s="270" t="s">
        <v>158</v>
      </c>
      <c r="C181" s="277" t="s">
        <v>890</v>
      </c>
      <c r="D181" s="278"/>
      <c r="E181" s="279" t="s">
        <v>4335</v>
      </c>
      <c r="F181" s="280"/>
      <c r="G181" s="300">
        <v>460044.92</v>
      </c>
      <c r="H181" s="280"/>
      <c r="I181" s="300">
        <v>35874.22</v>
      </c>
      <c r="J181" s="280"/>
      <c r="K181" s="279" t="s">
        <v>4542</v>
      </c>
      <c r="L181" s="294" t="e">
        <f>VLOOKUP(A181,#REF!,3,0)</f>
        <v>#REF!</v>
      </c>
      <c r="M181" s="302">
        <f t="shared" ref="M181:M198" si="2">G181-I181</f>
        <v>424170.69999999995</v>
      </c>
    </row>
    <row r="182" spans="1:13">
      <c r="A182" s="277" t="s">
        <v>895</v>
      </c>
      <c r="B182" s="270" t="s">
        <v>158</v>
      </c>
      <c r="C182" s="277" t="s">
        <v>765</v>
      </c>
      <c r="D182" s="278"/>
      <c r="E182" s="279" t="s">
        <v>4336</v>
      </c>
      <c r="F182" s="280"/>
      <c r="G182" s="300">
        <v>79820.05</v>
      </c>
      <c r="H182" s="280"/>
      <c r="I182" s="300">
        <v>9867.1</v>
      </c>
      <c r="J182" s="280"/>
      <c r="K182" s="279" t="s">
        <v>4543</v>
      </c>
      <c r="L182" s="294" t="e">
        <f>VLOOKUP(A182,#REF!,3,0)</f>
        <v>#REF!</v>
      </c>
      <c r="M182" s="302">
        <f t="shared" si="2"/>
        <v>69952.95</v>
      </c>
    </row>
    <row r="183" spans="1:13">
      <c r="A183" s="281" t="s">
        <v>900</v>
      </c>
      <c r="B183" s="270" t="s">
        <v>158</v>
      </c>
      <c r="C183" s="281" t="s">
        <v>901</v>
      </c>
      <c r="D183" s="282"/>
      <c r="E183" s="283" t="s">
        <v>4337</v>
      </c>
      <c r="F183" s="284"/>
      <c r="G183" s="301">
        <v>38266.239999999998</v>
      </c>
      <c r="H183" s="284"/>
      <c r="I183" s="283">
        <v>260.08</v>
      </c>
      <c r="J183" s="284"/>
      <c r="K183" s="283" t="s">
        <v>4544</v>
      </c>
      <c r="L183" s="294" t="e">
        <f>VLOOKUP(A183,#REF!,3,0)</f>
        <v>#REF!</v>
      </c>
      <c r="M183" s="302">
        <f t="shared" si="2"/>
        <v>38006.159999999996</v>
      </c>
    </row>
    <row r="184" spans="1:13">
      <c r="A184" s="281" t="s">
        <v>912</v>
      </c>
      <c r="B184" s="270" t="s">
        <v>158</v>
      </c>
      <c r="C184" s="281" t="s">
        <v>913</v>
      </c>
      <c r="D184" s="282"/>
      <c r="E184" s="283" t="s">
        <v>3611</v>
      </c>
      <c r="F184" s="284"/>
      <c r="G184" s="283">
        <v>0</v>
      </c>
      <c r="H184" s="284"/>
      <c r="I184" s="283">
        <v>0</v>
      </c>
      <c r="J184" s="284"/>
      <c r="K184" s="283" t="s">
        <v>3611</v>
      </c>
      <c r="L184" s="294" t="e">
        <f>VLOOKUP(A184,#REF!,3,0)</f>
        <v>#REF!</v>
      </c>
      <c r="M184" s="302">
        <f t="shared" si="2"/>
        <v>0</v>
      </c>
    </row>
    <row r="185" spans="1:13">
      <c r="A185" s="281" t="s">
        <v>915</v>
      </c>
      <c r="B185" s="270" t="s">
        <v>158</v>
      </c>
      <c r="C185" s="281" t="s">
        <v>916</v>
      </c>
      <c r="D185" s="282"/>
      <c r="E185" s="283" t="s">
        <v>4338</v>
      </c>
      <c r="F185" s="284"/>
      <c r="G185" s="301">
        <v>8665.07</v>
      </c>
      <c r="H185" s="284"/>
      <c r="I185" s="283">
        <v>0</v>
      </c>
      <c r="J185" s="284"/>
      <c r="K185" s="283" t="s">
        <v>4545</v>
      </c>
      <c r="L185" s="294" t="e">
        <f>VLOOKUP(A185,#REF!,3,0)</f>
        <v>#REF!</v>
      </c>
      <c r="M185" s="302">
        <f t="shared" si="2"/>
        <v>8665.07</v>
      </c>
    </row>
    <row r="186" spans="1:13">
      <c r="A186" s="281" t="s">
        <v>920</v>
      </c>
      <c r="B186" s="270" t="s">
        <v>158</v>
      </c>
      <c r="C186" s="281" t="s">
        <v>921</v>
      </c>
      <c r="D186" s="282"/>
      <c r="E186" s="283" t="s">
        <v>4339</v>
      </c>
      <c r="F186" s="284"/>
      <c r="G186" s="301">
        <v>2800.79</v>
      </c>
      <c r="H186" s="284"/>
      <c r="I186" s="283">
        <v>0</v>
      </c>
      <c r="J186" s="284"/>
      <c r="K186" s="283" t="s">
        <v>4546</v>
      </c>
      <c r="L186" s="294" t="e">
        <f>VLOOKUP(A186,#REF!,3,0)</f>
        <v>#REF!</v>
      </c>
      <c r="M186" s="302">
        <f t="shared" si="2"/>
        <v>2800.79</v>
      </c>
    </row>
    <row r="187" spans="1:13">
      <c r="A187" s="281" t="s">
        <v>925</v>
      </c>
      <c r="B187" s="270" t="s">
        <v>158</v>
      </c>
      <c r="C187" s="281" t="s">
        <v>926</v>
      </c>
      <c r="D187" s="282"/>
      <c r="E187" s="283" t="s">
        <v>4340</v>
      </c>
      <c r="F187" s="284"/>
      <c r="G187" s="283">
        <v>350.1</v>
      </c>
      <c r="H187" s="284"/>
      <c r="I187" s="283">
        <v>0</v>
      </c>
      <c r="J187" s="284"/>
      <c r="K187" s="283" t="s">
        <v>4547</v>
      </c>
      <c r="L187" s="294" t="e">
        <f>VLOOKUP(A187,#REF!,3,0)</f>
        <v>#REF!</v>
      </c>
      <c r="M187" s="302">
        <f t="shared" si="2"/>
        <v>350.1</v>
      </c>
    </row>
    <row r="188" spans="1:13">
      <c r="A188" s="281" t="s">
        <v>930</v>
      </c>
      <c r="B188" s="270" t="s">
        <v>158</v>
      </c>
      <c r="C188" s="281" t="s">
        <v>931</v>
      </c>
      <c r="D188" s="282"/>
      <c r="E188" s="283" t="s">
        <v>4341</v>
      </c>
      <c r="F188" s="284"/>
      <c r="G188" s="301">
        <v>7526.19</v>
      </c>
      <c r="H188" s="284"/>
      <c r="I188" s="301">
        <v>5030.03</v>
      </c>
      <c r="J188" s="284"/>
      <c r="K188" s="283" t="s">
        <v>4548</v>
      </c>
      <c r="L188" s="294" t="e">
        <f>VLOOKUP(A188,#REF!,3,0)</f>
        <v>#REF!</v>
      </c>
      <c r="M188" s="302">
        <f t="shared" si="2"/>
        <v>2496.16</v>
      </c>
    </row>
    <row r="189" spans="1:13">
      <c r="A189" s="281" t="s">
        <v>939</v>
      </c>
      <c r="B189" s="270" t="s">
        <v>158</v>
      </c>
      <c r="C189" s="281" t="s">
        <v>793</v>
      </c>
      <c r="D189" s="282"/>
      <c r="E189" s="283" t="s">
        <v>4342</v>
      </c>
      <c r="F189" s="284"/>
      <c r="G189" s="301">
        <v>7860</v>
      </c>
      <c r="H189" s="284"/>
      <c r="I189" s="283">
        <v>0</v>
      </c>
      <c r="J189" s="284"/>
      <c r="K189" s="283" t="s">
        <v>4549</v>
      </c>
      <c r="L189" s="294" t="e">
        <f>VLOOKUP(A189,#REF!,3,0)</f>
        <v>#REF!</v>
      </c>
      <c r="M189" s="302">
        <f t="shared" si="2"/>
        <v>7860</v>
      </c>
    </row>
    <row r="190" spans="1:13">
      <c r="A190" s="281" t="s">
        <v>943</v>
      </c>
      <c r="B190" s="270" t="s">
        <v>158</v>
      </c>
      <c r="C190" s="281" t="s">
        <v>798</v>
      </c>
      <c r="D190" s="282"/>
      <c r="E190" s="283" t="s">
        <v>4126</v>
      </c>
      <c r="F190" s="284"/>
      <c r="G190" s="283">
        <v>0</v>
      </c>
      <c r="H190" s="284"/>
      <c r="I190" s="283">
        <v>0</v>
      </c>
      <c r="J190" s="284"/>
      <c r="K190" s="283" t="s">
        <v>4126</v>
      </c>
      <c r="L190" s="294" t="e">
        <f>VLOOKUP(A190,#REF!,3,0)</f>
        <v>#REF!</v>
      </c>
      <c r="M190" s="302">
        <f t="shared" si="2"/>
        <v>0</v>
      </c>
    </row>
    <row r="191" spans="1:13">
      <c r="A191" s="281" t="s">
        <v>951</v>
      </c>
      <c r="B191" s="270" t="s">
        <v>158</v>
      </c>
      <c r="C191" s="281" t="s">
        <v>584</v>
      </c>
      <c r="D191" s="282"/>
      <c r="E191" s="283" t="s">
        <v>4343</v>
      </c>
      <c r="F191" s="284"/>
      <c r="G191" s="301">
        <v>4731.7700000000004</v>
      </c>
      <c r="H191" s="284"/>
      <c r="I191" s="283">
        <v>841.38</v>
      </c>
      <c r="J191" s="284"/>
      <c r="K191" s="283" t="s">
        <v>4550</v>
      </c>
      <c r="L191" s="294" t="e">
        <f>VLOOKUP(A191,#REF!,3,0)</f>
        <v>#REF!</v>
      </c>
      <c r="M191" s="302">
        <f t="shared" si="2"/>
        <v>3890.3900000000003</v>
      </c>
    </row>
    <row r="192" spans="1:13">
      <c r="A192" s="281" t="s">
        <v>956</v>
      </c>
      <c r="B192" s="270" t="s">
        <v>158</v>
      </c>
      <c r="C192" s="281" t="s">
        <v>806</v>
      </c>
      <c r="D192" s="282"/>
      <c r="E192" s="283" t="s">
        <v>4344</v>
      </c>
      <c r="F192" s="284"/>
      <c r="G192" s="301">
        <v>5938.72</v>
      </c>
      <c r="H192" s="284"/>
      <c r="I192" s="301">
        <v>2561.7199999999998</v>
      </c>
      <c r="J192" s="284"/>
      <c r="K192" s="283" t="s">
        <v>4551</v>
      </c>
      <c r="L192" s="294" t="e">
        <f>VLOOKUP(A192,#REF!,3,0)</f>
        <v>#REF!</v>
      </c>
      <c r="M192" s="302">
        <f t="shared" si="2"/>
        <v>3377.0000000000005</v>
      </c>
    </row>
    <row r="193" spans="1:13">
      <c r="A193" s="281" t="s">
        <v>960</v>
      </c>
      <c r="B193" s="270" t="s">
        <v>158</v>
      </c>
      <c r="C193" s="281" t="s">
        <v>811</v>
      </c>
      <c r="D193" s="282"/>
      <c r="E193" s="283" t="s">
        <v>4345</v>
      </c>
      <c r="F193" s="284"/>
      <c r="G193" s="283">
        <v>378.51</v>
      </c>
      <c r="H193" s="284"/>
      <c r="I193" s="283">
        <v>67.290000000000006</v>
      </c>
      <c r="J193" s="284"/>
      <c r="K193" s="283" t="s">
        <v>4552</v>
      </c>
      <c r="L193" s="294" t="e">
        <f>VLOOKUP(A193,#REF!,3,0)</f>
        <v>#REF!</v>
      </c>
      <c r="M193" s="302">
        <f t="shared" si="2"/>
        <v>311.21999999999997</v>
      </c>
    </row>
    <row r="194" spans="1:13">
      <c r="A194" s="281" t="s">
        <v>964</v>
      </c>
      <c r="B194" s="270" t="s">
        <v>158</v>
      </c>
      <c r="C194" s="281" t="s">
        <v>816</v>
      </c>
      <c r="D194" s="282"/>
      <c r="E194" s="283" t="s">
        <v>4346</v>
      </c>
      <c r="F194" s="284"/>
      <c r="G194" s="283">
        <v>475.03</v>
      </c>
      <c r="H194" s="284"/>
      <c r="I194" s="283">
        <v>204.87</v>
      </c>
      <c r="J194" s="284"/>
      <c r="K194" s="283" t="s">
        <v>4553</v>
      </c>
      <c r="L194" s="294" t="e">
        <f>VLOOKUP(A194,#REF!,3,0)</f>
        <v>#REF!</v>
      </c>
      <c r="M194" s="302">
        <f t="shared" si="2"/>
        <v>270.15999999999997</v>
      </c>
    </row>
    <row r="195" spans="1:13">
      <c r="A195" s="281" t="s">
        <v>969</v>
      </c>
      <c r="B195" s="270" t="s">
        <v>158</v>
      </c>
      <c r="C195" s="281" t="s">
        <v>821</v>
      </c>
      <c r="D195" s="282"/>
      <c r="E195" s="283" t="s">
        <v>4347</v>
      </c>
      <c r="F195" s="284"/>
      <c r="G195" s="283">
        <v>47.3</v>
      </c>
      <c r="H195" s="284"/>
      <c r="I195" s="283">
        <v>8.39</v>
      </c>
      <c r="J195" s="284"/>
      <c r="K195" s="283" t="s">
        <v>4554</v>
      </c>
      <c r="L195" s="294" t="e">
        <f>VLOOKUP(A195,#REF!,3,0)</f>
        <v>#REF!</v>
      </c>
      <c r="M195" s="302">
        <f t="shared" si="2"/>
        <v>38.909999999999997</v>
      </c>
    </row>
    <row r="196" spans="1:13">
      <c r="A196" s="281" t="s">
        <v>973</v>
      </c>
      <c r="B196" s="270" t="s">
        <v>158</v>
      </c>
      <c r="C196" s="281" t="s">
        <v>826</v>
      </c>
      <c r="D196" s="282"/>
      <c r="E196" s="283" t="s">
        <v>4348</v>
      </c>
      <c r="F196" s="284"/>
      <c r="G196" s="283">
        <v>59.38</v>
      </c>
      <c r="H196" s="284"/>
      <c r="I196" s="283">
        <v>25.6</v>
      </c>
      <c r="J196" s="284"/>
      <c r="K196" s="283" t="s">
        <v>4555</v>
      </c>
      <c r="L196" s="294" t="e">
        <f>VLOOKUP(A196,#REF!,3,0)</f>
        <v>#REF!</v>
      </c>
      <c r="M196" s="302">
        <f t="shared" si="2"/>
        <v>33.78</v>
      </c>
    </row>
    <row r="197" spans="1:13">
      <c r="A197" s="281" t="s">
        <v>978</v>
      </c>
      <c r="B197" s="270" t="s">
        <v>158</v>
      </c>
      <c r="C197" s="281" t="s">
        <v>831</v>
      </c>
      <c r="D197" s="282"/>
      <c r="E197" s="283" t="s">
        <v>4349</v>
      </c>
      <c r="F197" s="284"/>
      <c r="G197" s="301">
        <v>1206.58</v>
      </c>
      <c r="H197" s="284"/>
      <c r="I197" s="283">
        <v>214.53</v>
      </c>
      <c r="J197" s="284"/>
      <c r="K197" s="283" t="s">
        <v>4556</v>
      </c>
      <c r="L197" s="294" t="e">
        <f>VLOOKUP(A197,#REF!,3,0)</f>
        <v>#REF!</v>
      </c>
      <c r="M197" s="302">
        <f t="shared" si="2"/>
        <v>992.05</v>
      </c>
    </row>
    <row r="198" spans="1:13">
      <c r="A198" s="281" t="s">
        <v>982</v>
      </c>
      <c r="B198" s="270" t="s">
        <v>158</v>
      </c>
      <c r="C198" s="281" t="s">
        <v>837</v>
      </c>
      <c r="D198" s="282"/>
      <c r="E198" s="283" t="s">
        <v>4350</v>
      </c>
      <c r="F198" s="284"/>
      <c r="G198" s="301">
        <v>1514.37</v>
      </c>
      <c r="H198" s="284"/>
      <c r="I198" s="283">
        <v>653.21</v>
      </c>
      <c r="J198" s="284"/>
      <c r="K198" s="283" t="s">
        <v>4557</v>
      </c>
      <c r="L198" s="294" t="e">
        <f>VLOOKUP(A198,#REF!,3,0)</f>
        <v>#REF!</v>
      </c>
      <c r="M198" s="302">
        <f t="shared" si="2"/>
        <v>861.15999999999985</v>
      </c>
    </row>
    <row r="199" spans="1:13">
      <c r="A199" s="285"/>
      <c r="B199" s="270" t="s">
        <v>158</v>
      </c>
      <c r="C199" s="285" t="s">
        <v>158</v>
      </c>
      <c r="D199" s="286"/>
      <c r="E199" s="286"/>
      <c r="F199" s="286"/>
      <c r="G199" s="286"/>
      <c r="H199" s="286"/>
      <c r="I199" s="286"/>
      <c r="J199" s="286"/>
      <c r="K199" s="286"/>
      <c r="L199" s="295"/>
    </row>
    <row r="200" spans="1:13">
      <c r="A200" s="277" t="s">
        <v>987</v>
      </c>
      <c r="B200" s="270" t="s">
        <v>158</v>
      </c>
      <c r="C200" s="277" t="s">
        <v>842</v>
      </c>
      <c r="D200" s="278"/>
      <c r="E200" s="279" t="s">
        <v>4351</v>
      </c>
      <c r="F200" s="280"/>
      <c r="G200" s="300">
        <v>380224.87</v>
      </c>
      <c r="H200" s="280"/>
      <c r="I200" s="300">
        <v>26007.119999999999</v>
      </c>
      <c r="J200" s="280"/>
      <c r="K200" s="279" t="s">
        <v>4558</v>
      </c>
      <c r="L200" s="294" t="e">
        <f>VLOOKUP(A200,#REF!,3,0)</f>
        <v>#REF!</v>
      </c>
      <c r="M200" s="302">
        <f t="shared" ref="M200:M220" si="3">G200-I200</f>
        <v>354217.75</v>
      </c>
    </row>
    <row r="201" spans="1:13">
      <c r="A201" s="281" t="s">
        <v>992</v>
      </c>
      <c r="B201" s="270" t="s">
        <v>158</v>
      </c>
      <c r="C201" s="281" t="s">
        <v>901</v>
      </c>
      <c r="D201" s="282"/>
      <c r="E201" s="283" t="s">
        <v>4352</v>
      </c>
      <c r="F201" s="284"/>
      <c r="G201" s="301">
        <v>151865.5</v>
      </c>
      <c r="H201" s="284"/>
      <c r="I201" s="283">
        <v>201.69</v>
      </c>
      <c r="J201" s="284"/>
      <c r="K201" s="283" t="s">
        <v>4559</v>
      </c>
      <c r="L201" s="294" t="e">
        <f>VLOOKUP(A201,#REF!,3,0)</f>
        <v>#REF!</v>
      </c>
      <c r="M201" s="302">
        <f t="shared" si="3"/>
        <v>151663.81</v>
      </c>
    </row>
    <row r="202" spans="1:13">
      <c r="A202" s="281" t="s">
        <v>997</v>
      </c>
      <c r="B202" s="270" t="s">
        <v>158</v>
      </c>
      <c r="C202" s="281" t="s">
        <v>907</v>
      </c>
      <c r="D202" s="282"/>
      <c r="E202" s="283" t="s">
        <v>4137</v>
      </c>
      <c r="F202" s="284"/>
      <c r="G202" s="283">
        <v>0</v>
      </c>
      <c r="H202" s="284"/>
      <c r="I202" s="283">
        <v>0</v>
      </c>
      <c r="J202" s="284"/>
      <c r="K202" s="283" t="s">
        <v>4137</v>
      </c>
      <c r="L202" s="294" t="e">
        <f>VLOOKUP(A202,#REF!,3,0)</f>
        <v>#REF!</v>
      </c>
      <c r="M202" s="302">
        <f t="shared" si="3"/>
        <v>0</v>
      </c>
    </row>
    <row r="203" spans="1:13">
      <c r="A203" s="281" t="s">
        <v>1003</v>
      </c>
      <c r="B203" s="270" t="s">
        <v>158</v>
      </c>
      <c r="C203" s="281" t="s">
        <v>913</v>
      </c>
      <c r="D203" s="282"/>
      <c r="E203" s="283" t="s">
        <v>3628</v>
      </c>
      <c r="F203" s="284"/>
      <c r="G203" s="301">
        <v>15926.89</v>
      </c>
      <c r="H203" s="284"/>
      <c r="I203" s="283">
        <v>0</v>
      </c>
      <c r="J203" s="284"/>
      <c r="K203" s="283" t="s">
        <v>4560</v>
      </c>
      <c r="L203" s="294" t="e">
        <f>VLOOKUP(A203,#REF!,3,0)</f>
        <v>#REF!</v>
      </c>
      <c r="M203" s="302">
        <f t="shared" si="3"/>
        <v>15926.89</v>
      </c>
    </row>
    <row r="204" spans="1:13">
      <c r="A204" s="281" t="s">
        <v>1007</v>
      </c>
      <c r="B204" s="270" t="s">
        <v>158</v>
      </c>
      <c r="C204" s="281" t="s">
        <v>1008</v>
      </c>
      <c r="D204" s="282"/>
      <c r="E204" s="283" t="s">
        <v>4353</v>
      </c>
      <c r="F204" s="284"/>
      <c r="G204" s="301">
        <v>38673.64</v>
      </c>
      <c r="H204" s="284"/>
      <c r="I204" s="283">
        <v>949.24</v>
      </c>
      <c r="J204" s="284"/>
      <c r="K204" s="283" t="s">
        <v>4561</v>
      </c>
      <c r="L204" s="294" t="e">
        <f>VLOOKUP(A204,#REF!,3,0)</f>
        <v>#REF!</v>
      </c>
      <c r="M204" s="302">
        <f t="shared" si="3"/>
        <v>37724.400000000001</v>
      </c>
    </row>
    <row r="205" spans="1:13">
      <c r="A205" s="281" t="s">
        <v>1012</v>
      </c>
      <c r="B205" s="270" t="s">
        <v>158</v>
      </c>
      <c r="C205" s="281" t="s">
        <v>1013</v>
      </c>
      <c r="D205" s="282"/>
      <c r="E205" s="283" t="s">
        <v>4354</v>
      </c>
      <c r="F205" s="284"/>
      <c r="G205" s="301">
        <v>12529.94</v>
      </c>
      <c r="H205" s="284"/>
      <c r="I205" s="283">
        <v>0</v>
      </c>
      <c r="J205" s="284"/>
      <c r="K205" s="283" t="s">
        <v>4562</v>
      </c>
      <c r="L205" s="294" t="e">
        <f>VLOOKUP(A205,#REF!,3,0)</f>
        <v>#REF!</v>
      </c>
      <c r="M205" s="302">
        <f t="shared" si="3"/>
        <v>12529.94</v>
      </c>
    </row>
    <row r="206" spans="1:13">
      <c r="A206" s="281" t="s">
        <v>1017</v>
      </c>
      <c r="B206" s="270" t="s">
        <v>158</v>
      </c>
      <c r="C206" s="281" t="s">
        <v>1018</v>
      </c>
      <c r="D206" s="282"/>
      <c r="E206" s="283" t="s">
        <v>4355</v>
      </c>
      <c r="F206" s="284"/>
      <c r="G206" s="301">
        <v>1564.11</v>
      </c>
      <c r="H206" s="284"/>
      <c r="I206" s="283">
        <v>0</v>
      </c>
      <c r="J206" s="284"/>
      <c r="K206" s="283" t="s">
        <v>4563</v>
      </c>
      <c r="L206" s="294" t="e">
        <f>VLOOKUP(A206,#REF!,3,0)</f>
        <v>#REF!</v>
      </c>
      <c r="M206" s="302">
        <f t="shared" si="3"/>
        <v>1564.11</v>
      </c>
    </row>
    <row r="207" spans="1:13">
      <c r="A207" s="281" t="s">
        <v>1022</v>
      </c>
      <c r="B207" s="270" t="s">
        <v>158</v>
      </c>
      <c r="C207" s="281" t="s">
        <v>1023</v>
      </c>
      <c r="D207" s="282"/>
      <c r="E207" s="283" t="s">
        <v>4356</v>
      </c>
      <c r="F207" s="284"/>
      <c r="G207" s="301">
        <v>29374.2</v>
      </c>
      <c r="H207" s="284"/>
      <c r="I207" s="301">
        <v>15700.06</v>
      </c>
      <c r="J207" s="284"/>
      <c r="K207" s="283" t="s">
        <v>4564</v>
      </c>
      <c r="L207" s="294" t="e">
        <f>VLOOKUP(A207,#REF!,3,0)</f>
        <v>#REF!</v>
      </c>
      <c r="M207" s="302">
        <f t="shared" si="3"/>
        <v>13674.140000000001</v>
      </c>
    </row>
    <row r="208" spans="1:13">
      <c r="A208" s="281" t="s">
        <v>1028</v>
      </c>
      <c r="B208" s="270" t="s">
        <v>158</v>
      </c>
      <c r="C208" s="281" t="s">
        <v>793</v>
      </c>
      <c r="D208" s="282"/>
      <c r="E208" s="283" t="s">
        <v>4357</v>
      </c>
      <c r="F208" s="284"/>
      <c r="G208" s="301">
        <v>36270</v>
      </c>
      <c r="H208" s="284"/>
      <c r="I208" s="283">
        <v>0</v>
      </c>
      <c r="J208" s="284"/>
      <c r="K208" s="283" t="s">
        <v>4565</v>
      </c>
      <c r="L208" s="294" t="e">
        <f>VLOOKUP(A208,#REF!,3,0)</f>
        <v>#REF!</v>
      </c>
      <c r="M208" s="302">
        <f t="shared" si="3"/>
        <v>36270</v>
      </c>
    </row>
    <row r="209" spans="1:13">
      <c r="A209" s="281" t="s">
        <v>1032</v>
      </c>
      <c r="B209" s="270" t="s">
        <v>158</v>
      </c>
      <c r="C209" s="281" t="s">
        <v>798</v>
      </c>
      <c r="D209" s="282"/>
      <c r="E209" s="283" t="s">
        <v>4358</v>
      </c>
      <c r="F209" s="284"/>
      <c r="G209" s="301">
        <v>1378.4</v>
      </c>
      <c r="H209" s="284"/>
      <c r="I209" s="283">
        <v>459.67</v>
      </c>
      <c r="J209" s="284"/>
      <c r="K209" s="283" t="s">
        <v>4566</v>
      </c>
      <c r="L209" s="294" t="e">
        <f>VLOOKUP(A209,#REF!,3,0)</f>
        <v>#REF!</v>
      </c>
      <c r="M209" s="302">
        <f t="shared" si="3"/>
        <v>918.73</v>
      </c>
    </row>
    <row r="210" spans="1:13">
      <c r="A210" s="273" t="s">
        <v>257</v>
      </c>
      <c r="B210" s="273" t="s">
        <v>258</v>
      </c>
      <c r="C210" s="274"/>
      <c r="D210" s="274"/>
      <c r="E210" s="275" t="s">
        <v>259</v>
      </c>
      <c r="F210" s="276"/>
      <c r="G210" s="275" t="s">
        <v>260</v>
      </c>
      <c r="H210" s="276"/>
      <c r="I210" s="275" t="s">
        <v>261</v>
      </c>
      <c r="J210" s="276"/>
      <c r="K210" s="275" t="s">
        <v>262</v>
      </c>
      <c r="L210" s="294" t="e">
        <f>VLOOKUP(A210,#REF!,3,0)</f>
        <v>#REF!</v>
      </c>
      <c r="M210" s="302" t="e">
        <f t="shared" si="3"/>
        <v>#VALUE!</v>
      </c>
    </row>
    <row r="211" spans="1:13">
      <c r="A211" s="281" t="s">
        <v>1037</v>
      </c>
      <c r="B211" s="270" t="s">
        <v>158</v>
      </c>
      <c r="C211" s="281" t="s">
        <v>949</v>
      </c>
      <c r="D211" s="282"/>
      <c r="E211" s="283" t="s">
        <v>2722</v>
      </c>
      <c r="F211" s="284"/>
      <c r="G211" s="283">
        <v>0</v>
      </c>
      <c r="H211" s="284"/>
      <c r="I211" s="283">
        <v>0</v>
      </c>
      <c r="J211" s="284"/>
      <c r="K211" s="283" t="s">
        <v>2722</v>
      </c>
      <c r="L211" s="294" t="e">
        <f>VLOOKUP(A211,#REF!,3,0)</f>
        <v>#REF!</v>
      </c>
      <c r="M211" s="302">
        <f t="shared" si="3"/>
        <v>0</v>
      </c>
    </row>
    <row r="212" spans="1:13">
      <c r="A212" s="281" t="s">
        <v>1039</v>
      </c>
      <c r="B212" s="270" t="s">
        <v>158</v>
      </c>
      <c r="C212" s="281" t="s">
        <v>584</v>
      </c>
      <c r="D212" s="282"/>
      <c r="E212" s="283" t="s">
        <v>4359</v>
      </c>
      <c r="F212" s="284"/>
      <c r="G212" s="301">
        <v>24434.79</v>
      </c>
      <c r="H212" s="284"/>
      <c r="I212" s="283">
        <v>0</v>
      </c>
      <c r="J212" s="284"/>
      <c r="K212" s="283" t="s">
        <v>4567</v>
      </c>
      <c r="L212" s="294" t="e">
        <f>VLOOKUP(A212,#REF!,3,0)</f>
        <v>#REF!</v>
      </c>
      <c r="M212" s="302">
        <f t="shared" si="3"/>
        <v>24434.79</v>
      </c>
    </row>
    <row r="213" spans="1:13">
      <c r="A213" s="281" t="s">
        <v>1044</v>
      </c>
      <c r="B213" s="270" t="s">
        <v>158</v>
      </c>
      <c r="C213" s="281" t="s">
        <v>806</v>
      </c>
      <c r="D213" s="282"/>
      <c r="E213" s="283" t="s">
        <v>4360</v>
      </c>
      <c r="F213" s="284"/>
      <c r="G213" s="301">
        <v>43080.41</v>
      </c>
      <c r="H213" s="284"/>
      <c r="I213" s="283">
        <v>949.7</v>
      </c>
      <c r="J213" s="284"/>
      <c r="K213" s="283" t="s">
        <v>4568</v>
      </c>
      <c r="L213" s="294" t="e">
        <f>VLOOKUP(A213,#REF!,3,0)</f>
        <v>#REF!</v>
      </c>
      <c r="M213" s="302">
        <f t="shared" si="3"/>
        <v>42130.710000000006</v>
      </c>
    </row>
    <row r="214" spans="1:13">
      <c r="A214" s="281" t="s">
        <v>1049</v>
      </c>
      <c r="B214" s="270" t="s">
        <v>158</v>
      </c>
      <c r="C214" s="281" t="s">
        <v>811</v>
      </c>
      <c r="D214" s="282"/>
      <c r="E214" s="283" t="s">
        <v>4361</v>
      </c>
      <c r="F214" s="284"/>
      <c r="G214" s="301">
        <v>1954.87</v>
      </c>
      <c r="H214" s="284"/>
      <c r="I214" s="283">
        <v>0</v>
      </c>
      <c r="J214" s="284"/>
      <c r="K214" s="283" t="s">
        <v>4569</v>
      </c>
      <c r="L214" s="294" t="e">
        <f>VLOOKUP(A214,#REF!,3,0)</f>
        <v>#REF!</v>
      </c>
      <c r="M214" s="302">
        <f t="shared" si="3"/>
        <v>1954.87</v>
      </c>
    </row>
    <row r="215" spans="1:13">
      <c r="A215" s="281" t="s">
        <v>1054</v>
      </c>
      <c r="B215" s="270" t="s">
        <v>158</v>
      </c>
      <c r="C215" s="281" t="s">
        <v>816</v>
      </c>
      <c r="D215" s="282"/>
      <c r="E215" s="283" t="s">
        <v>4362</v>
      </c>
      <c r="F215" s="284"/>
      <c r="G215" s="301">
        <v>3446.4</v>
      </c>
      <c r="H215" s="284"/>
      <c r="I215" s="301">
        <v>1796.35</v>
      </c>
      <c r="J215" s="284"/>
      <c r="K215" s="283" t="s">
        <v>4570</v>
      </c>
      <c r="L215" s="294" t="e">
        <f>VLOOKUP(A215,#REF!,3,0)</f>
        <v>#REF!</v>
      </c>
      <c r="M215" s="302">
        <f t="shared" si="3"/>
        <v>1650.0500000000002</v>
      </c>
    </row>
    <row r="216" spans="1:13">
      <c r="A216" s="281" t="s">
        <v>1059</v>
      </c>
      <c r="B216" s="270" t="s">
        <v>158</v>
      </c>
      <c r="C216" s="281" t="s">
        <v>821</v>
      </c>
      <c r="D216" s="282"/>
      <c r="E216" s="283" t="s">
        <v>4363</v>
      </c>
      <c r="F216" s="284"/>
      <c r="G216" s="283">
        <v>244.31</v>
      </c>
      <c r="H216" s="284"/>
      <c r="I216" s="283">
        <v>0</v>
      </c>
      <c r="J216" s="284"/>
      <c r="K216" s="283" t="s">
        <v>4571</v>
      </c>
      <c r="L216" s="294" t="e">
        <f>VLOOKUP(A216,#REF!,3,0)</f>
        <v>#REF!</v>
      </c>
      <c r="M216" s="302">
        <f t="shared" si="3"/>
        <v>244.31</v>
      </c>
    </row>
    <row r="217" spans="1:13">
      <c r="A217" s="281" t="s">
        <v>1064</v>
      </c>
      <c r="B217" s="270" t="s">
        <v>158</v>
      </c>
      <c r="C217" s="281" t="s">
        <v>826</v>
      </c>
      <c r="D217" s="282"/>
      <c r="E217" s="283" t="s">
        <v>4364</v>
      </c>
      <c r="F217" s="284"/>
      <c r="G217" s="283">
        <v>430.82</v>
      </c>
      <c r="H217" s="284"/>
      <c r="I217" s="283">
        <v>224.54</v>
      </c>
      <c r="J217" s="284"/>
      <c r="K217" s="283" t="s">
        <v>4572</v>
      </c>
      <c r="L217" s="294" t="e">
        <f>VLOOKUP(A217,#REF!,3,0)</f>
        <v>#REF!</v>
      </c>
      <c r="M217" s="302">
        <f t="shared" si="3"/>
        <v>206.28</v>
      </c>
    </row>
    <row r="218" spans="1:13">
      <c r="A218" s="281" t="s">
        <v>1069</v>
      </c>
      <c r="B218" s="270" t="s">
        <v>158</v>
      </c>
      <c r="C218" s="281" t="s">
        <v>831</v>
      </c>
      <c r="D218" s="282"/>
      <c r="E218" s="283" t="s">
        <v>4365</v>
      </c>
      <c r="F218" s="284"/>
      <c r="G218" s="301">
        <v>6230.83</v>
      </c>
      <c r="H218" s="284"/>
      <c r="I218" s="283">
        <v>0.02</v>
      </c>
      <c r="J218" s="284"/>
      <c r="K218" s="283" t="s">
        <v>4573</v>
      </c>
      <c r="L218" s="294" t="e">
        <f>VLOOKUP(A218,#REF!,3,0)</f>
        <v>#REF!</v>
      </c>
      <c r="M218" s="302">
        <f t="shared" si="3"/>
        <v>6230.8099999999995</v>
      </c>
    </row>
    <row r="219" spans="1:13">
      <c r="A219" s="281" t="s">
        <v>1074</v>
      </c>
      <c r="B219" s="270" t="s">
        <v>158</v>
      </c>
      <c r="C219" s="281" t="s">
        <v>837</v>
      </c>
      <c r="D219" s="282"/>
      <c r="E219" s="283" t="s">
        <v>4366</v>
      </c>
      <c r="F219" s="284"/>
      <c r="G219" s="301">
        <v>10985.5</v>
      </c>
      <c r="H219" s="284"/>
      <c r="I219" s="301">
        <v>5725.85</v>
      </c>
      <c r="J219" s="284"/>
      <c r="K219" s="283" t="s">
        <v>4574</v>
      </c>
      <c r="L219" s="294" t="e">
        <f>VLOOKUP(A219,#REF!,3,0)</f>
        <v>#REF!</v>
      </c>
      <c r="M219" s="302">
        <f t="shared" si="3"/>
        <v>5259.65</v>
      </c>
    </row>
    <row r="220" spans="1:13">
      <c r="A220" s="281" t="s">
        <v>1079</v>
      </c>
      <c r="B220" s="270" t="s">
        <v>158</v>
      </c>
      <c r="C220" s="281" t="s">
        <v>1080</v>
      </c>
      <c r="D220" s="282"/>
      <c r="E220" s="283" t="s">
        <v>4367</v>
      </c>
      <c r="F220" s="284"/>
      <c r="G220" s="301">
        <v>1834.26</v>
      </c>
      <c r="H220" s="284"/>
      <c r="I220" s="283">
        <v>0</v>
      </c>
      <c r="J220" s="284"/>
      <c r="K220" s="283" t="s">
        <v>4575</v>
      </c>
      <c r="L220" s="294" t="e">
        <f>VLOOKUP(A220,#REF!,3,0)</f>
        <v>#REF!</v>
      </c>
      <c r="M220" s="302">
        <f t="shared" si="3"/>
        <v>1834.26</v>
      </c>
    </row>
    <row r="221" spans="1:13">
      <c r="A221" s="285"/>
      <c r="B221" s="270" t="s">
        <v>158</v>
      </c>
      <c r="C221" s="285" t="s">
        <v>158</v>
      </c>
      <c r="D221" s="286"/>
      <c r="E221" s="286"/>
      <c r="F221" s="286"/>
      <c r="G221" s="286"/>
      <c r="H221" s="286"/>
      <c r="I221" s="286"/>
      <c r="J221" s="286"/>
      <c r="K221" s="286"/>
      <c r="L221" s="295"/>
    </row>
    <row r="222" spans="1:13">
      <c r="A222" s="277" t="s">
        <v>1082</v>
      </c>
      <c r="B222" s="270" t="s">
        <v>158</v>
      </c>
      <c r="C222" s="277" t="s">
        <v>1083</v>
      </c>
      <c r="D222" s="278"/>
      <c r="E222" s="279" t="s">
        <v>4368</v>
      </c>
      <c r="F222" s="280"/>
      <c r="G222" s="300">
        <v>3260.33</v>
      </c>
      <c r="H222" s="280"/>
      <c r="I222" s="279">
        <v>0.33</v>
      </c>
      <c r="J222" s="280"/>
      <c r="K222" s="279" t="s">
        <v>4576</v>
      </c>
      <c r="L222" s="294" t="e">
        <f>VLOOKUP(A222,#REF!,3,0)</f>
        <v>#REF!</v>
      </c>
      <c r="M222" s="302">
        <f t="shared" ref="M222:M227" si="4">G222-I222</f>
        <v>3260</v>
      </c>
    </row>
    <row r="223" spans="1:13">
      <c r="A223" s="277" t="s">
        <v>1088</v>
      </c>
      <c r="B223" s="270" t="s">
        <v>158</v>
      </c>
      <c r="C223" s="277" t="s">
        <v>842</v>
      </c>
      <c r="D223" s="278"/>
      <c r="E223" s="279" t="s">
        <v>4368</v>
      </c>
      <c r="F223" s="280"/>
      <c r="G223" s="300">
        <v>3260.33</v>
      </c>
      <c r="H223" s="280"/>
      <c r="I223" s="279">
        <v>0.33</v>
      </c>
      <c r="J223" s="280"/>
      <c r="K223" s="279" t="s">
        <v>4576</v>
      </c>
      <c r="L223" s="294" t="e">
        <f>VLOOKUP(A223,#REF!,3,0)</f>
        <v>#REF!</v>
      </c>
      <c r="M223" s="302">
        <f t="shared" si="4"/>
        <v>3260</v>
      </c>
    </row>
    <row r="224" spans="1:13">
      <c r="A224" s="281" t="s">
        <v>1089</v>
      </c>
      <c r="B224" s="270" t="s">
        <v>158</v>
      </c>
      <c r="C224" s="281" t="s">
        <v>771</v>
      </c>
      <c r="D224" s="282"/>
      <c r="E224" s="283" t="s">
        <v>1725</v>
      </c>
      <c r="F224" s="284"/>
      <c r="G224" s="301">
        <v>2000.33</v>
      </c>
      <c r="H224" s="284"/>
      <c r="I224" s="283">
        <v>0.33</v>
      </c>
      <c r="J224" s="284"/>
      <c r="K224" s="283" t="s">
        <v>4577</v>
      </c>
      <c r="L224" s="294" t="e">
        <f>VLOOKUP(A224,#REF!,3,0)</f>
        <v>#REF!</v>
      </c>
      <c r="M224" s="302">
        <f t="shared" si="4"/>
        <v>2000</v>
      </c>
    </row>
    <row r="225" spans="1:13">
      <c r="A225" s="281" t="s">
        <v>1093</v>
      </c>
      <c r="B225" s="270" t="s">
        <v>158</v>
      </c>
      <c r="C225" s="281" t="s">
        <v>907</v>
      </c>
      <c r="D225" s="282"/>
      <c r="E225" s="283" t="s">
        <v>1695</v>
      </c>
      <c r="F225" s="284"/>
      <c r="G225" s="283">
        <v>0</v>
      </c>
      <c r="H225" s="284"/>
      <c r="I225" s="283">
        <v>0</v>
      </c>
      <c r="J225" s="284"/>
      <c r="K225" s="283" t="s">
        <v>1695</v>
      </c>
      <c r="L225" s="294" t="e">
        <f>VLOOKUP(A225,#REF!,3,0)</f>
        <v>#REF!</v>
      </c>
      <c r="M225" s="302">
        <f t="shared" si="4"/>
        <v>0</v>
      </c>
    </row>
    <row r="226" spans="1:13">
      <c r="A226" s="281" t="s">
        <v>1095</v>
      </c>
      <c r="B226" s="270" t="s">
        <v>158</v>
      </c>
      <c r="C226" s="281" t="s">
        <v>793</v>
      </c>
      <c r="D226" s="282"/>
      <c r="E226" s="283" t="s">
        <v>4369</v>
      </c>
      <c r="F226" s="284"/>
      <c r="G226" s="301">
        <v>1260</v>
      </c>
      <c r="H226" s="284"/>
      <c r="I226" s="283">
        <v>0</v>
      </c>
      <c r="J226" s="284"/>
      <c r="K226" s="283" t="s">
        <v>4578</v>
      </c>
      <c r="L226" s="294" t="e">
        <f>VLOOKUP(A226,#REF!,3,0)</f>
        <v>#REF!</v>
      </c>
      <c r="M226" s="302">
        <f t="shared" si="4"/>
        <v>1260</v>
      </c>
    </row>
    <row r="227" spans="1:13">
      <c r="A227" s="281" t="s">
        <v>1099</v>
      </c>
      <c r="B227" s="270" t="s">
        <v>158</v>
      </c>
      <c r="C227" s="281" t="s">
        <v>798</v>
      </c>
      <c r="D227" s="282"/>
      <c r="E227" s="283" t="s">
        <v>3886</v>
      </c>
      <c r="F227" s="284"/>
      <c r="G227" s="283">
        <v>0</v>
      </c>
      <c r="H227" s="284"/>
      <c r="I227" s="283">
        <v>0</v>
      </c>
      <c r="J227" s="284"/>
      <c r="K227" s="283" t="s">
        <v>3886</v>
      </c>
      <c r="L227" s="294" t="e">
        <f>VLOOKUP(A227,#REF!,3,0)</f>
        <v>#REF!</v>
      </c>
      <c r="M227" s="302">
        <f t="shared" si="4"/>
        <v>0</v>
      </c>
    </row>
    <row r="228" spans="1:13">
      <c r="A228" s="285"/>
      <c r="B228" s="270" t="s">
        <v>158</v>
      </c>
      <c r="C228" s="285" t="s">
        <v>158</v>
      </c>
      <c r="D228" s="286"/>
      <c r="E228" s="286"/>
      <c r="F228" s="286"/>
      <c r="G228" s="286"/>
      <c r="H228" s="286"/>
      <c r="I228" s="286"/>
      <c r="J228" s="286"/>
      <c r="K228" s="286"/>
      <c r="L228" s="295"/>
    </row>
    <row r="229" spans="1:13">
      <c r="A229" s="277" t="s">
        <v>1103</v>
      </c>
      <c r="B229" s="270" t="s">
        <v>158</v>
      </c>
      <c r="C229" s="277" t="s">
        <v>1104</v>
      </c>
      <c r="D229" s="278"/>
      <c r="E229" s="279" t="s">
        <v>4370</v>
      </c>
      <c r="F229" s="280"/>
      <c r="G229" s="300">
        <v>87151.679999999993</v>
      </c>
      <c r="H229" s="280"/>
      <c r="I229" s="279">
        <v>0.03</v>
      </c>
      <c r="J229" s="280"/>
      <c r="K229" s="279" t="s">
        <v>4579</v>
      </c>
      <c r="L229" s="294" t="e">
        <f>VLOOKUP(A229,#REF!,3,0)</f>
        <v>#REF!</v>
      </c>
      <c r="M229" s="302">
        <f t="shared" ref="M229:M245" si="5">G229-I229</f>
        <v>87151.65</v>
      </c>
    </row>
    <row r="230" spans="1:13">
      <c r="A230" s="277" t="s">
        <v>1108</v>
      </c>
      <c r="B230" s="270" t="s">
        <v>158</v>
      </c>
      <c r="C230" s="277" t="s">
        <v>1104</v>
      </c>
      <c r="D230" s="278"/>
      <c r="E230" s="279" t="s">
        <v>4370</v>
      </c>
      <c r="F230" s="280"/>
      <c r="G230" s="300">
        <v>87151.679999999993</v>
      </c>
      <c r="H230" s="280"/>
      <c r="I230" s="279">
        <v>0.03</v>
      </c>
      <c r="J230" s="280"/>
      <c r="K230" s="279" t="s">
        <v>4579</v>
      </c>
      <c r="L230" s="294" t="e">
        <f>VLOOKUP(A230,#REF!,3,0)</f>
        <v>#REF!</v>
      </c>
      <c r="M230" s="302">
        <f t="shared" si="5"/>
        <v>87151.65</v>
      </c>
    </row>
    <row r="231" spans="1:13">
      <c r="A231" s="277" t="s">
        <v>1109</v>
      </c>
      <c r="B231" s="270" t="s">
        <v>158</v>
      </c>
      <c r="C231" s="277" t="s">
        <v>1104</v>
      </c>
      <c r="D231" s="278"/>
      <c r="E231" s="279" t="s">
        <v>4370</v>
      </c>
      <c r="F231" s="280"/>
      <c r="G231" s="300">
        <v>87151.679999999993</v>
      </c>
      <c r="H231" s="280"/>
      <c r="I231" s="279">
        <v>0.03</v>
      </c>
      <c r="J231" s="280"/>
      <c r="K231" s="279" t="s">
        <v>4579</v>
      </c>
      <c r="L231" s="294" t="e">
        <f>VLOOKUP(A231,#REF!,3,0)</f>
        <v>#REF!</v>
      </c>
      <c r="M231" s="302">
        <f t="shared" si="5"/>
        <v>87151.65</v>
      </c>
    </row>
    <row r="232" spans="1:13">
      <c r="A232" s="281" t="s">
        <v>1110</v>
      </c>
      <c r="B232" s="270" t="s">
        <v>158</v>
      </c>
      <c r="C232" s="281" t="s">
        <v>1111</v>
      </c>
      <c r="D232" s="282"/>
      <c r="E232" s="283" t="s">
        <v>4371</v>
      </c>
      <c r="F232" s="284"/>
      <c r="G232" s="301">
        <v>5907</v>
      </c>
      <c r="H232" s="284"/>
      <c r="I232" s="283">
        <v>0</v>
      </c>
      <c r="J232" s="284"/>
      <c r="K232" s="283" t="s">
        <v>4580</v>
      </c>
      <c r="L232" s="294" t="e">
        <f>VLOOKUP(A232,#REF!,3,0)</f>
        <v>#REF!</v>
      </c>
      <c r="M232" s="302">
        <f t="shared" si="5"/>
        <v>5907</v>
      </c>
    </row>
    <row r="233" spans="1:13">
      <c r="A233" s="281" t="s">
        <v>1115</v>
      </c>
      <c r="B233" s="270" t="s">
        <v>158</v>
      </c>
      <c r="C233" s="281" t="s">
        <v>1116</v>
      </c>
      <c r="D233" s="282"/>
      <c r="E233" s="283" t="s">
        <v>4372</v>
      </c>
      <c r="F233" s="284"/>
      <c r="G233" s="301">
        <v>6750</v>
      </c>
      <c r="H233" s="284"/>
      <c r="I233" s="283">
        <v>0</v>
      </c>
      <c r="J233" s="284"/>
      <c r="K233" s="283" t="s">
        <v>4581</v>
      </c>
      <c r="L233" s="294" t="e">
        <f>VLOOKUP(A233,#REF!,3,0)</f>
        <v>#REF!</v>
      </c>
      <c r="M233" s="302">
        <f t="shared" si="5"/>
        <v>6750</v>
      </c>
    </row>
    <row r="234" spans="1:13">
      <c r="A234" s="281" t="s">
        <v>1120</v>
      </c>
      <c r="B234" s="270" t="s">
        <v>158</v>
      </c>
      <c r="C234" s="281" t="s">
        <v>1121</v>
      </c>
      <c r="D234" s="282"/>
      <c r="E234" s="283" t="s">
        <v>3650</v>
      </c>
      <c r="F234" s="284"/>
      <c r="G234" s="301">
        <v>3510</v>
      </c>
      <c r="H234" s="284"/>
      <c r="I234" s="283">
        <v>0</v>
      </c>
      <c r="J234" s="284"/>
      <c r="K234" s="283" t="s">
        <v>4582</v>
      </c>
      <c r="L234" s="294" t="e">
        <f>VLOOKUP(A234,#REF!,3,0)</f>
        <v>#REF!</v>
      </c>
      <c r="M234" s="302">
        <f t="shared" si="5"/>
        <v>3510</v>
      </c>
    </row>
    <row r="235" spans="1:13">
      <c r="A235" s="281" t="s">
        <v>1123</v>
      </c>
      <c r="B235" s="270" t="s">
        <v>158</v>
      </c>
      <c r="C235" s="281" t="s">
        <v>1124</v>
      </c>
      <c r="D235" s="282"/>
      <c r="E235" s="283" t="s">
        <v>4373</v>
      </c>
      <c r="F235" s="284"/>
      <c r="G235" s="301">
        <v>15110.03</v>
      </c>
      <c r="H235" s="284"/>
      <c r="I235" s="283">
        <v>0</v>
      </c>
      <c r="J235" s="284"/>
      <c r="K235" s="283" t="s">
        <v>4583</v>
      </c>
      <c r="L235" s="294" t="e">
        <f>VLOOKUP(A235,#REF!,3,0)</f>
        <v>#REF!</v>
      </c>
      <c r="M235" s="302">
        <f t="shared" si="5"/>
        <v>15110.03</v>
      </c>
    </row>
    <row r="236" spans="1:13">
      <c r="A236" s="281" t="s">
        <v>1128</v>
      </c>
      <c r="B236" s="270" t="s">
        <v>158</v>
      </c>
      <c r="C236" s="281" t="s">
        <v>1129</v>
      </c>
      <c r="D236" s="282"/>
      <c r="E236" s="283" t="s">
        <v>4374</v>
      </c>
      <c r="F236" s="284"/>
      <c r="G236" s="283">
        <v>658.8</v>
      </c>
      <c r="H236" s="284"/>
      <c r="I236" s="283">
        <v>0</v>
      </c>
      <c r="J236" s="284"/>
      <c r="K236" s="283" t="s">
        <v>4584</v>
      </c>
      <c r="L236" s="294" t="e">
        <f>VLOOKUP(A236,#REF!,3,0)</f>
        <v>#REF!</v>
      </c>
      <c r="M236" s="302">
        <f t="shared" si="5"/>
        <v>658.8</v>
      </c>
    </row>
    <row r="237" spans="1:13">
      <c r="A237" s="281" t="s">
        <v>1133</v>
      </c>
      <c r="B237" s="270" t="s">
        <v>158</v>
      </c>
      <c r="C237" s="281" t="s">
        <v>1134</v>
      </c>
      <c r="D237" s="282"/>
      <c r="E237" s="283" t="s">
        <v>4375</v>
      </c>
      <c r="F237" s="284"/>
      <c r="G237" s="301">
        <v>12911.33</v>
      </c>
      <c r="H237" s="284"/>
      <c r="I237" s="283">
        <v>0.03</v>
      </c>
      <c r="J237" s="284"/>
      <c r="K237" s="283" t="s">
        <v>4585</v>
      </c>
      <c r="L237" s="294" t="e">
        <f>VLOOKUP(A237,#REF!,3,0)</f>
        <v>#REF!</v>
      </c>
      <c r="M237" s="302">
        <f t="shared" si="5"/>
        <v>12911.3</v>
      </c>
    </row>
    <row r="238" spans="1:13">
      <c r="A238" s="281" t="s">
        <v>1138</v>
      </c>
      <c r="B238" s="270" t="s">
        <v>158</v>
      </c>
      <c r="C238" s="281" t="s">
        <v>1139</v>
      </c>
      <c r="D238" s="282"/>
      <c r="E238" s="283" t="s">
        <v>4376</v>
      </c>
      <c r="F238" s="284"/>
      <c r="G238" s="283">
        <v>0</v>
      </c>
      <c r="H238" s="284"/>
      <c r="I238" s="283">
        <v>0</v>
      </c>
      <c r="J238" s="284"/>
      <c r="K238" s="283" t="s">
        <v>4376</v>
      </c>
      <c r="L238" s="294" t="e">
        <f>VLOOKUP(A238,#REF!,3,0)</f>
        <v>#REF!</v>
      </c>
      <c r="M238" s="302">
        <f t="shared" si="5"/>
        <v>0</v>
      </c>
    </row>
    <row r="239" spans="1:13">
      <c r="A239" s="281" t="s">
        <v>1143</v>
      </c>
      <c r="B239" s="270" t="s">
        <v>158</v>
      </c>
      <c r="C239" s="281" t="s">
        <v>1144</v>
      </c>
      <c r="D239" s="282"/>
      <c r="E239" s="283" t="s">
        <v>4377</v>
      </c>
      <c r="F239" s="284"/>
      <c r="G239" s="301">
        <v>38044.519999999997</v>
      </c>
      <c r="H239" s="284"/>
      <c r="I239" s="283">
        <v>0</v>
      </c>
      <c r="J239" s="284"/>
      <c r="K239" s="283" t="s">
        <v>4586</v>
      </c>
      <c r="L239" s="294" t="e">
        <f>VLOOKUP(A239,#REF!,3,0)</f>
        <v>#REF!</v>
      </c>
      <c r="M239" s="302">
        <f t="shared" si="5"/>
        <v>38044.519999999997</v>
      </c>
    </row>
    <row r="240" spans="1:13">
      <c r="A240" s="281" t="s">
        <v>1148</v>
      </c>
      <c r="B240" s="270" t="s">
        <v>158</v>
      </c>
      <c r="C240" s="281" t="s">
        <v>1149</v>
      </c>
      <c r="D240" s="282"/>
      <c r="E240" s="283" t="s">
        <v>4164</v>
      </c>
      <c r="F240" s="284"/>
      <c r="G240" s="301">
        <v>4260</v>
      </c>
      <c r="H240" s="284"/>
      <c r="I240" s="283">
        <v>0</v>
      </c>
      <c r="J240" s="284"/>
      <c r="K240" s="283" t="s">
        <v>4587</v>
      </c>
      <c r="L240" s="294" t="e">
        <f>VLOOKUP(A240,#REF!,3,0)</f>
        <v>#REF!</v>
      </c>
      <c r="M240" s="302">
        <f t="shared" si="5"/>
        <v>4260</v>
      </c>
    </row>
    <row r="241" spans="1:13">
      <c r="A241" s="281" t="s">
        <v>1153</v>
      </c>
      <c r="B241" s="270" t="s">
        <v>158</v>
      </c>
      <c r="C241" s="281" t="s">
        <v>1154</v>
      </c>
      <c r="D241" s="282"/>
      <c r="E241" s="283" t="s">
        <v>4378</v>
      </c>
      <c r="F241" s="284"/>
      <c r="G241" s="283">
        <v>0</v>
      </c>
      <c r="H241" s="284"/>
      <c r="I241" s="283">
        <v>0</v>
      </c>
      <c r="J241" s="284"/>
      <c r="K241" s="283" t="s">
        <v>4378</v>
      </c>
      <c r="L241" s="294" t="e">
        <f>VLOOKUP(A241,#REF!,3,0)</f>
        <v>#REF!</v>
      </c>
      <c r="M241" s="302">
        <f t="shared" si="5"/>
        <v>0</v>
      </c>
    </row>
    <row r="242" spans="1:13">
      <c r="A242" s="281" t="s">
        <v>1158</v>
      </c>
      <c r="B242" s="270" t="s">
        <v>158</v>
      </c>
      <c r="C242" s="281" t="s">
        <v>1159</v>
      </c>
      <c r="D242" s="282"/>
      <c r="E242" s="283" t="s">
        <v>3897</v>
      </c>
      <c r="F242" s="284"/>
      <c r="G242" s="283">
        <v>0</v>
      </c>
      <c r="H242" s="284"/>
      <c r="I242" s="283">
        <v>0</v>
      </c>
      <c r="J242" s="284"/>
      <c r="K242" s="283" t="s">
        <v>3897</v>
      </c>
      <c r="L242" s="294" t="e">
        <f>VLOOKUP(A242,#REF!,3,0)</f>
        <v>#REF!</v>
      </c>
      <c r="M242" s="302">
        <f t="shared" si="5"/>
        <v>0</v>
      </c>
    </row>
    <row r="243" spans="1:13">
      <c r="A243" s="281" t="s">
        <v>1163</v>
      </c>
      <c r="B243" s="270" t="s">
        <v>158</v>
      </c>
      <c r="C243" s="281" t="s">
        <v>1164</v>
      </c>
      <c r="D243" s="282"/>
      <c r="E243" s="283" t="s">
        <v>4165</v>
      </c>
      <c r="F243" s="284"/>
      <c r="G243" s="283">
        <v>0</v>
      </c>
      <c r="H243" s="284"/>
      <c r="I243" s="283">
        <v>0</v>
      </c>
      <c r="J243" s="284"/>
      <c r="K243" s="283" t="s">
        <v>4165</v>
      </c>
      <c r="L243" s="294" t="e">
        <f>VLOOKUP(A243,#REF!,3,0)</f>
        <v>#REF!</v>
      </c>
      <c r="M243" s="302">
        <f t="shared" si="5"/>
        <v>0</v>
      </c>
    </row>
    <row r="244" spans="1:13">
      <c r="A244" s="281" t="s">
        <v>1166</v>
      </c>
      <c r="B244" s="270" t="s">
        <v>158</v>
      </c>
      <c r="C244" s="281" t="s">
        <v>1167</v>
      </c>
      <c r="D244" s="282"/>
      <c r="E244" s="283" t="s">
        <v>3660</v>
      </c>
      <c r="F244" s="284"/>
      <c r="G244" s="283">
        <v>0</v>
      </c>
      <c r="H244" s="284"/>
      <c r="I244" s="283">
        <v>0</v>
      </c>
      <c r="J244" s="284"/>
      <c r="K244" s="283" t="s">
        <v>3660</v>
      </c>
      <c r="L244" s="294" t="e">
        <f>VLOOKUP(A244,#REF!,3,0)</f>
        <v>#REF!</v>
      </c>
      <c r="M244" s="302">
        <f t="shared" si="5"/>
        <v>0</v>
      </c>
    </row>
    <row r="245" spans="1:13">
      <c r="A245" s="281" t="s">
        <v>1169</v>
      </c>
      <c r="B245" s="270" t="s">
        <v>158</v>
      </c>
      <c r="C245" s="281" t="s">
        <v>1170</v>
      </c>
      <c r="D245" s="282"/>
      <c r="E245" s="283" t="s">
        <v>4379</v>
      </c>
      <c r="F245" s="284"/>
      <c r="G245" s="283">
        <v>0</v>
      </c>
      <c r="H245" s="284"/>
      <c r="I245" s="283">
        <v>0</v>
      </c>
      <c r="J245" s="284"/>
      <c r="K245" s="283" t="s">
        <v>4379</v>
      </c>
      <c r="L245" s="294" t="e">
        <f>VLOOKUP(A245,#REF!,3,0)</f>
        <v>#REF!</v>
      </c>
      <c r="M245" s="302">
        <f t="shared" si="5"/>
        <v>0</v>
      </c>
    </row>
    <row r="246" spans="1:13">
      <c r="A246" s="285"/>
      <c r="B246" s="270" t="s">
        <v>158</v>
      </c>
      <c r="C246" s="285" t="s">
        <v>158</v>
      </c>
      <c r="D246" s="286"/>
      <c r="E246" s="286"/>
      <c r="F246" s="286"/>
      <c r="G246" s="286"/>
      <c r="H246" s="286"/>
      <c r="I246" s="286"/>
      <c r="J246" s="286"/>
      <c r="K246" s="286"/>
      <c r="L246" s="295"/>
    </row>
    <row r="247" spans="1:13">
      <c r="A247" s="277" t="s">
        <v>1174</v>
      </c>
      <c r="B247" s="270" t="s">
        <v>158</v>
      </c>
      <c r="C247" s="277" t="s">
        <v>1175</v>
      </c>
      <c r="D247" s="278"/>
      <c r="E247" s="279" t="s">
        <v>4380</v>
      </c>
      <c r="F247" s="280"/>
      <c r="G247" s="300">
        <v>30900.46</v>
      </c>
      <c r="H247" s="280"/>
      <c r="I247" s="279">
        <v>675.85</v>
      </c>
      <c r="J247" s="280"/>
      <c r="K247" s="279" t="s">
        <v>4588</v>
      </c>
      <c r="L247" s="294" t="e">
        <f>VLOOKUP(A247,#REF!,3,0)</f>
        <v>#REF!</v>
      </c>
      <c r="M247" s="302">
        <f t="shared" ref="M247:M253" si="6">G247-I247</f>
        <v>30224.61</v>
      </c>
    </row>
    <row r="248" spans="1:13">
      <c r="A248" s="277" t="s">
        <v>1179</v>
      </c>
      <c r="B248" s="270" t="s">
        <v>158</v>
      </c>
      <c r="C248" s="277" t="s">
        <v>1175</v>
      </c>
      <c r="D248" s="278"/>
      <c r="E248" s="279" t="s">
        <v>4380</v>
      </c>
      <c r="F248" s="280"/>
      <c r="G248" s="300">
        <v>30900.46</v>
      </c>
      <c r="H248" s="280"/>
      <c r="I248" s="279">
        <v>675.85</v>
      </c>
      <c r="J248" s="280"/>
      <c r="K248" s="279" t="s">
        <v>4588</v>
      </c>
      <c r="L248" s="294" t="e">
        <f>VLOOKUP(A248,#REF!,3,0)</f>
        <v>#REF!</v>
      </c>
      <c r="M248" s="302">
        <f t="shared" si="6"/>
        <v>30224.61</v>
      </c>
    </row>
    <row r="249" spans="1:13">
      <c r="A249" s="277" t="s">
        <v>1180</v>
      </c>
      <c r="B249" s="270" t="s">
        <v>158</v>
      </c>
      <c r="C249" s="277" t="s">
        <v>1175</v>
      </c>
      <c r="D249" s="278"/>
      <c r="E249" s="279" t="s">
        <v>4380</v>
      </c>
      <c r="F249" s="280"/>
      <c r="G249" s="300">
        <v>30900.46</v>
      </c>
      <c r="H249" s="280"/>
      <c r="I249" s="279">
        <v>675.85</v>
      </c>
      <c r="J249" s="280"/>
      <c r="K249" s="279" t="s">
        <v>4588</v>
      </c>
      <c r="L249" s="294" t="e">
        <f>VLOOKUP(A249,#REF!,3,0)</f>
        <v>#REF!</v>
      </c>
      <c r="M249" s="302">
        <f t="shared" si="6"/>
        <v>30224.61</v>
      </c>
    </row>
    <row r="250" spans="1:13">
      <c r="A250" s="277" t="s">
        <v>1181</v>
      </c>
      <c r="B250" s="270" t="s">
        <v>158</v>
      </c>
      <c r="C250" s="277" t="s">
        <v>1182</v>
      </c>
      <c r="D250" s="278"/>
      <c r="E250" s="279" t="s">
        <v>4381</v>
      </c>
      <c r="F250" s="280"/>
      <c r="G250" s="300">
        <v>21141.119999999999</v>
      </c>
      <c r="H250" s="280"/>
      <c r="I250" s="279">
        <v>0</v>
      </c>
      <c r="J250" s="280"/>
      <c r="K250" s="279" t="s">
        <v>4589</v>
      </c>
      <c r="L250" s="294" t="e">
        <f>VLOOKUP(A250,#REF!,3,0)</f>
        <v>#REF!</v>
      </c>
      <c r="M250" s="302">
        <f t="shared" si="6"/>
        <v>21141.119999999999</v>
      </c>
    </row>
    <row r="251" spans="1:13">
      <c r="A251" s="281" t="s">
        <v>1186</v>
      </c>
      <c r="B251" s="270" t="s">
        <v>158</v>
      </c>
      <c r="C251" s="281" t="s">
        <v>1187</v>
      </c>
      <c r="D251" s="282"/>
      <c r="E251" s="283" t="s">
        <v>4382</v>
      </c>
      <c r="F251" s="284"/>
      <c r="G251" s="301">
        <v>19025.689999999999</v>
      </c>
      <c r="H251" s="284"/>
      <c r="I251" s="283">
        <v>0</v>
      </c>
      <c r="J251" s="284"/>
      <c r="K251" s="283" t="s">
        <v>4590</v>
      </c>
      <c r="L251" s="294" t="e">
        <f>VLOOKUP(A251,#REF!,3,0)</f>
        <v>#REF!</v>
      </c>
      <c r="M251" s="302">
        <f t="shared" si="6"/>
        <v>19025.689999999999</v>
      </c>
    </row>
    <row r="252" spans="1:13">
      <c r="A252" s="281" t="s">
        <v>1191</v>
      </c>
      <c r="B252" s="270" t="s">
        <v>158</v>
      </c>
      <c r="C252" s="281" t="s">
        <v>1192</v>
      </c>
      <c r="D252" s="282"/>
      <c r="E252" s="283" t="s">
        <v>4383</v>
      </c>
      <c r="F252" s="284"/>
      <c r="G252" s="301">
        <v>1482.4</v>
      </c>
      <c r="H252" s="284"/>
      <c r="I252" s="283">
        <v>0</v>
      </c>
      <c r="J252" s="284"/>
      <c r="K252" s="283" t="s">
        <v>4591</v>
      </c>
      <c r="L252" s="294" t="e">
        <f>VLOOKUP(A252,#REF!,3,0)</f>
        <v>#REF!</v>
      </c>
      <c r="M252" s="302">
        <f t="shared" si="6"/>
        <v>1482.4</v>
      </c>
    </row>
    <row r="253" spans="1:13">
      <c r="A253" s="281" t="s">
        <v>1196</v>
      </c>
      <c r="B253" s="270" t="s">
        <v>158</v>
      </c>
      <c r="C253" s="281" t="s">
        <v>1197</v>
      </c>
      <c r="D253" s="282"/>
      <c r="E253" s="283" t="s">
        <v>4384</v>
      </c>
      <c r="F253" s="284"/>
      <c r="G253" s="283">
        <v>633.03</v>
      </c>
      <c r="H253" s="284"/>
      <c r="I253" s="283">
        <v>0</v>
      </c>
      <c r="J253" s="284"/>
      <c r="K253" s="283" t="s">
        <v>4592</v>
      </c>
      <c r="L253" s="294" t="e">
        <f>VLOOKUP(A253,#REF!,3,0)</f>
        <v>#REF!</v>
      </c>
      <c r="M253" s="302">
        <f t="shared" si="6"/>
        <v>633.03</v>
      </c>
    </row>
    <row r="254" spans="1:13">
      <c r="A254" s="285"/>
      <c r="B254" s="270" t="s">
        <v>158</v>
      </c>
      <c r="C254" s="285" t="s">
        <v>158</v>
      </c>
      <c r="D254" s="286"/>
      <c r="E254" s="286"/>
      <c r="F254" s="286"/>
      <c r="G254" s="286"/>
      <c r="H254" s="286"/>
      <c r="I254" s="286"/>
      <c r="J254" s="286"/>
      <c r="K254" s="286"/>
      <c r="L254" s="295"/>
    </row>
    <row r="255" spans="1:13">
      <c r="A255" s="277" t="s">
        <v>1895</v>
      </c>
      <c r="B255" s="270" t="s">
        <v>158</v>
      </c>
      <c r="C255" s="277" t="s">
        <v>1896</v>
      </c>
      <c r="D255" s="278"/>
      <c r="E255" s="279" t="s">
        <v>290</v>
      </c>
      <c r="F255" s="280"/>
      <c r="G255" s="279">
        <v>319.20999999999998</v>
      </c>
      <c r="H255" s="280"/>
      <c r="I255" s="279">
        <v>0</v>
      </c>
      <c r="J255" s="280"/>
      <c r="K255" s="279" t="s">
        <v>4593</v>
      </c>
      <c r="L255" s="294" t="e">
        <f>VLOOKUP(A255,#REF!,3,0)</f>
        <v>#REF!</v>
      </c>
      <c r="M255" s="302">
        <f t="shared" ref="M255:M256" si="7">G255-I255</f>
        <v>319.20999999999998</v>
      </c>
    </row>
    <row r="256" spans="1:13">
      <c r="A256" s="281" t="s">
        <v>1897</v>
      </c>
      <c r="B256" s="270" t="s">
        <v>158</v>
      </c>
      <c r="C256" s="281" t="s">
        <v>1898</v>
      </c>
      <c r="D256" s="282"/>
      <c r="E256" s="283" t="s">
        <v>290</v>
      </c>
      <c r="F256" s="284"/>
      <c r="G256" s="283">
        <v>319.20999999999998</v>
      </c>
      <c r="H256" s="284"/>
      <c r="I256" s="283">
        <v>0</v>
      </c>
      <c r="J256" s="284"/>
      <c r="K256" s="283" t="s">
        <v>4593</v>
      </c>
      <c r="L256" s="294" t="e">
        <f>VLOOKUP(A256,#REF!,3,0)</f>
        <v>#REF!</v>
      </c>
      <c r="M256" s="302">
        <f t="shared" si="7"/>
        <v>319.20999999999998</v>
      </c>
    </row>
    <row r="257" spans="1:13">
      <c r="A257" s="285"/>
      <c r="B257" s="270" t="s">
        <v>158</v>
      </c>
      <c r="C257" s="285" t="s">
        <v>158</v>
      </c>
      <c r="D257" s="286"/>
      <c r="E257" s="286"/>
      <c r="F257" s="286"/>
      <c r="G257" s="286"/>
      <c r="H257" s="286"/>
      <c r="I257" s="286"/>
      <c r="J257" s="286"/>
      <c r="K257" s="286"/>
      <c r="L257" s="295"/>
    </row>
    <row r="258" spans="1:13">
      <c r="A258" s="277" t="s">
        <v>1201</v>
      </c>
      <c r="B258" s="270" t="s">
        <v>158</v>
      </c>
      <c r="C258" s="277" t="s">
        <v>1202</v>
      </c>
      <c r="D258" s="278"/>
      <c r="E258" s="279" t="s">
        <v>3905</v>
      </c>
      <c r="F258" s="280"/>
      <c r="G258" s="279">
        <v>0</v>
      </c>
      <c r="H258" s="280"/>
      <c r="I258" s="279">
        <v>0</v>
      </c>
      <c r="J258" s="280"/>
      <c r="K258" s="279" t="s">
        <v>3905</v>
      </c>
      <c r="L258" s="294" t="e">
        <f>VLOOKUP(A258,#REF!,3,0)</f>
        <v>#REF!</v>
      </c>
      <c r="M258" s="302">
        <f t="shared" ref="M258:M259" si="8">G258-I258</f>
        <v>0</v>
      </c>
    </row>
    <row r="259" spans="1:13">
      <c r="A259" s="281" t="s">
        <v>1206</v>
      </c>
      <c r="B259" s="270" t="s">
        <v>158</v>
      </c>
      <c r="C259" s="281" t="s">
        <v>1207</v>
      </c>
      <c r="D259" s="282"/>
      <c r="E259" s="283" t="s">
        <v>3905</v>
      </c>
      <c r="F259" s="284"/>
      <c r="G259" s="283">
        <v>0</v>
      </c>
      <c r="H259" s="284"/>
      <c r="I259" s="283">
        <v>0</v>
      </c>
      <c r="J259" s="284"/>
      <c r="K259" s="283" t="s">
        <v>3905</v>
      </c>
      <c r="L259" s="294" t="e">
        <f>VLOOKUP(A259,#REF!,3,0)</f>
        <v>#REF!</v>
      </c>
      <c r="M259" s="302">
        <f t="shared" si="8"/>
        <v>0</v>
      </c>
    </row>
    <row r="260" spans="1:13">
      <c r="A260" s="285"/>
      <c r="B260" s="270" t="s">
        <v>158</v>
      </c>
      <c r="C260" s="285" t="s">
        <v>158</v>
      </c>
      <c r="D260" s="286"/>
      <c r="E260" s="286"/>
      <c r="F260" s="286"/>
      <c r="G260" s="286"/>
      <c r="H260" s="286"/>
      <c r="I260" s="286"/>
      <c r="J260" s="286"/>
      <c r="K260" s="286"/>
      <c r="L260" s="295"/>
    </row>
    <row r="261" spans="1:13">
      <c r="A261" s="277" t="s">
        <v>1222</v>
      </c>
      <c r="B261" s="270" t="s">
        <v>158</v>
      </c>
      <c r="C261" s="277" t="s">
        <v>1223</v>
      </c>
      <c r="D261" s="278"/>
      <c r="E261" s="279" t="s">
        <v>4385</v>
      </c>
      <c r="F261" s="280"/>
      <c r="G261" s="279">
        <v>0</v>
      </c>
      <c r="H261" s="280"/>
      <c r="I261" s="279">
        <v>0</v>
      </c>
      <c r="J261" s="280"/>
      <c r="K261" s="279" t="s">
        <v>4385</v>
      </c>
      <c r="L261" s="294" t="e">
        <f>VLOOKUP(A261,#REF!,3,0)</f>
        <v>#REF!</v>
      </c>
      <c r="M261" s="302">
        <f t="shared" ref="M261:M265" si="9">G261-I261</f>
        <v>0</v>
      </c>
    </row>
    <row r="262" spans="1:13">
      <c r="A262" s="281" t="s">
        <v>1227</v>
      </c>
      <c r="B262" s="270" t="s">
        <v>158</v>
      </c>
      <c r="C262" s="281" t="s">
        <v>1228</v>
      </c>
      <c r="D262" s="282"/>
      <c r="E262" s="283" t="s">
        <v>4386</v>
      </c>
      <c r="F262" s="284"/>
      <c r="G262" s="283">
        <v>0</v>
      </c>
      <c r="H262" s="284"/>
      <c r="I262" s="283">
        <v>0</v>
      </c>
      <c r="J262" s="284"/>
      <c r="K262" s="283" t="s">
        <v>4386</v>
      </c>
      <c r="L262" s="294" t="e">
        <f>VLOOKUP(A262,#REF!,3,0)</f>
        <v>#REF!</v>
      </c>
      <c r="M262" s="302">
        <f t="shared" si="9"/>
        <v>0</v>
      </c>
    </row>
    <row r="263" spans="1:13">
      <c r="A263" s="281" t="s">
        <v>1232</v>
      </c>
      <c r="B263" s="270" t="s">
        <v>158</v>
      </c>
      <c r="C263" s="281" t="s">
        <v>1233</v>
      </c>
      <c r="D263" s="282"/>
      <c r="E263" s="283" t="s">
        <v>3908</v>
      </c>
      <c r="F263" s="284"/>
      <c r="G263" s="283">
        <v>0</v>
      </c>
      <c r="H263" s="284"/>
      <c r="I263" s="283">
        <v>0</v>
      </c>
      <c r="J263" s="284"/>
      <c r="K263" s="283" t="s">
        <v>3908</v>
      </c>
      <c r="L263" s="294" t="e">
        <f>VLOOKUP(A263,#REF!,3,0)</f>
        <v>#REF!</v>
      </c>
      <c r="M263" s="302">
        <f t="shared" si="9"/>
        <v>0</v>
      </c>
    </row>
    <row r="264" spans="1:13">
      <c r="A264" s="281" t="s">
        <v>1237</v>
      </c>
      <c r="B264" s="270" t="s">
        <v>158</v>
      </c>
      <c r="C264" s="281" t="s">
        <v>1238</v>
      </c>
      <c r="D264" s="282"/>
      <c r="E264" s="283" t="s">
        <v>3909</v>
      </c>
      <c r="F264" s="284"/>
      <c r="G264" s="283">
        <v>0</v>
      </c>
      <c r="H264" s="284"/>
      <c r="I264" s="283">
        <v>0</v>
      </c>
      <c r="J264" s="284"/>
      <c r="K264" s="283" t="s">
        <v>3909</v>
      </c>
      <c r="L264" s="294" t="e">
        <f>VLOOKUP(A264,#REF!,3,0)</f>
        <v>#REF!</v>
      </c>
      <c r="M264" s="302">
        <f t="shared" si="9"/>
        <v>0</v>
      </c>
    </row>
    <row r="265" spans="1:13">
      <c r="A265" s="281" t="s">
        <v>1240</v>
      </c>
      <c r="B265" s="270" t="s">
        <v>158</v>
      </c>
      <c r="C265" s="281" t="s">
        <v>1241</v>
      </c>
      <c r="D265" s="282"/>
      <c r="E265" s="283" t="s">
        <v>4387</v>
      </c>
      <c r="F265" s="284"/>
      <c r="G265" s="283">
        <v>0</v>
      </c>
      <c r="H265" s="284"/>
      <c r="I265" s="283">
        <v>0</v>
      </c>
      <c r="J265" s="284"/>
      <c r="K265" s="283" t="s">
        <v>4387</v>
      </c>
      <c r="L265" s="294" t="e">
        <f>VLOOKUP(A265,#REF!,3,0)</f>
        <v>#REF!</v>
      </c>
      <c r="M265" s="302">
        <f t="shared" si="9"/>
        <v>0</v>
      </c>
    </row>
    <row r="266" spans="1:13">
      <c r="A266" s="285"/>
      <c r="B266" s="270" t="s">
        <v>158</v>
      </c>
      <c r="C266" s="285" t="s">
        <v>158</v>
      </c>
      <c r="D266" s="286"/>
      <c r="E266" s="286"/>
      <c r="F266" s="286"/>
      <c r="G266" s="286"/>
      <c r="H266" s="286"/>
      <c r="I266" s="286"/>
      <c r="J266" s="286"/>
      <c r="K266" s="286"/>
      <c r="L266" s="295"/>
    </row>
    <row r="267" spans="1:13">
      <c r="A267" s="277" t="s">
        <v>1245</v>
      </c>
      <c r="B267" s="270" t="s">
        <v>158</v>
      </c>
      <c r="C267" s="277" t="s">
        <v>1246</v>
      </c>
      <c r="D267" s="278"/>
      <c r="E267" s="279" t="s">
        <v>4388</v>
      </c>
      <c r="F267" s="280"/>
      <c r="G267" s="300">
        <v>4844.22</v>
      </c>
      <c r="H267" s="280"/>
      <c r="I267" s="279">
        <v>675.85</v>
      </c>
      <c r="J267" s="280"/>
      <c r="K267" s="279" t="s">
        <v>4594</v>
      </c>
      <c r="L267" s="294" t="e">
        <f>VLOOKUP(A267,#REF!,3,0)</f>
        <v>#REF!</v>
      </c>
      <c r="M267" s="302">
        <f t="shared" ref="M267:M274" si="10">G267-I267</f>
        <v>4168.37</v>
      </c>
    </row>
    <row r="268" spans="1:13">
      <c r="A268" s="281" t="s">
        <v>1250</v>
      </c>
      <c r="B268" s="270" t="s">
        <v>158</v>
      </c>
      <c r="C268" s="281" t="s">
        <v>1251</v>
      </c>
      <c r="D268" s="282"/>
      <c r="E268" s="283" t="s">
        <v>4389</v>
      </c>
      <c r="F268" s="284"/>
      <c r="G268" s="283">
        <v>668</v>
      </c>
      <c r="H268" s="284"/>
      <c r="I268" s="283">
        <v>0</v>
      </c>
      <c r="J268" s="284"/>
      <c r="K268" s="283" t="s">
        <v>4595</v>
      </c>
      <c r="L268" s="294" t="e">
        <f>VLOOKUP(A268,#REF!,3,0)</f>
        <v>#REF!</v>
      </c>
      <c r="M268" s="302">
        <f t="shared" si="10"/>
        <v>668</v>
      </c>
    </row>
    <row r="269" spans="1:13">
      <c r="A269" s="281" t="s">
        <v>1255</v>
      </c>
      <c r="B269" s="270" t="s">
        <v>158</v>
      </c>
      <c r="C269" s="281" t="s">
        <v>1256</v>
      </c>
      <c r="D269" s="282"/>
      <c r="E269" s="283" t="s">
        <v>4390</v>
      </c>
      <c r="F269" s="284"/>
      <c r="G269" s="283">
        <v>268.51</v>
      </c>
      <c r="H269" s="284"/>
      <c r="I269" s="283">
        <v>675.85</v>
      </c>
      <c r="J269" s="284"/>
      <c r="K269" s="283" t="s">
        <v>4596</v>
      </c>
      <c r="L269" s="294" t="e">
        <f>VLOOKUP(A269,#REF!,3,0)</f>
        <v>#REF!</v>
      </c>
      <c r="M269" s="302">
        <f t="shared" si="10"/>
        <v>-407.34000000000003</v>
      </c>
    </row>
    <row r="270" spans="1:13">
      <c r="A270" s="281" t="s">
        <v>1260</v>
      </c>
      <c r="B270" s="270" t="s">
        <v>158</v>
      </c>
      <c r="C270" s="281" t="s">
        <v>1261</v>
      </c>
      <c r="D270" s="282"/>
      <c r="E270" s="283" t="s">
        <v>4391</v>
      </c>
      <c r="F270" s="284"/>
      <c r="G270" s="283">
        <v>246.63</v>
      </c>
      <c r="H270" s="284"/>
      <c r="I270" s="283">
        <v>0</v>
      </c>
      <c r="J270" s="284"/>
      <c r="K270" s="283" t="s">
        <v>4597</v>
      </c>
      <c r="L270" s="294" t="e">
        <f>VLOOKUP(A270,#REF!,3,0)</f>
        <v>#REF!</v>
      </c>
      <c r="M270" s="302">
        <f t="shared" si="10"/>
        <v>246.63</v>
      </c>
    </row>
    <row r="271" spans="1:13">
      <c r="A271" s="281" t="s">
        <v>1269</v>
      </c>
      <c r="B271" s="270" t="s">
        <v>158</v>
      </c>
      <c r="C271" s="281" t="s">
        <v>1270</v>
      </c>
      <c r="D271" s="282"/>
      <c r="E271" s="283" t="s">
        <v>290</v>
      </c>
      <c r="F271" s="284"/>
      <c r="G271" s="301">
        <v>2208.04</v>
      </c>
      <c r="H271" s="284"/>
      <c r="I271" s="283">
        <v>0</v>
      </c>
      <c r="J271" s="284"/>
      <c r="K271" s="283" t="s">
        <v>4519</v>
      </c>
      <c r="L271" s="294" t="e">
        <f>VLOOKUP(A271,#REF!,3,0)</f>
        <v>#REF!</v>
      </c>
      <c r="M271" s="302">
        <f t="shared" si="10"/>
        <v>2208.04</v>
      </c>
    </row>
    <row r="272" spans="1:13">
      <c r="A272" s="281" t="s">
        <v>1272</v>
      </c>
      <c r="B272" s="270" t="s">
        <v>158</v>
      </c>
      <c r="C272" s="281" t="s">
        <v>1273</v>
      </c>
      <c r="D272" s="282"/>
      <c r="E272" s="283" t="s">
        <v>4392</v>
      </c>
      <c r="F272" s="284"/>
      <c r="G272" s="283">
        <v>464.24</v>
      </c>
      <c r="H272" s="284"/>
      <c r="I272" s="283">
        <v>0</v>
      </c>
      <c r="J272" s="284"/>
      <c r="K272" s="283" t="s">
        <v>4598</v>
      </c>
      <c r="L272" s="294" t="e">
        <f>VLOOKUP(A272,#REF!,3,0)</f>
        <v>#REF!</v>
      </c>
      <c r="M272" s="302">
        <f t="shared" si="10"/>
        <v>464.24</v>
      </c>
    </row>
    <row r="273" spans="1:13">
      <c r="A273" s="281" t="s">
        <v>1277</v>
      </c>
      <c r="B273" s="270" t="s">
        <v>158</v>
      </c>
      <c r="C273" s="281" t="s">
        <v>1278</v>
      </c>
      <c r="D273" s="282"/>
      <c r="E273" s="283" t="s">
        <v>4180</v>
      </c>
      <c r="F273" s="284"/>
      <c r="G273" s="283">
        <v>988.8</v>
      </c>
      <c r="H273" s="284"/>
      <c r="I273" s="283">
        <v>0</v>
      </c>
      <c r="J273" s="284"/>
      <c r="K273" s="283" t="s">
        <v>4599</v>
      </c>
      <c r="L273" s="294" t="e">
        <f>VLOOKUP(A273,#REF!,3,0)</f>
        <v>#REF!</v>
      </c>
      <c r="M273" s="302">
        <f t="shared" si="10"/>
        <v>988.8</v>
      </c>
    </row>
    <row r="274" spans="1:13">
      <c r="A274" s="281" t="s">
        <v>1282</v>
      </c>
      <c r="B274" s="270" t="s">
        <v>158</v>
      </c>
      <c r="C274" s="281" t="s">
        <v>1283</v>
      </c>
      <c r="D274" s="282"/>
      <c r="E274" s="283" t="s">
        <v>3917</v>
      </c>
      <c r="F274" s="284"/>
      <c r="G274" s="283">
        <v>0</v>
      </c>
      <c r="H274" s="284"/>
      <c r="I274" s="283">
        <v>0</v>
      </c>
      <c r="J274" s="284"/>
      <c r="K274" s="283" t="s">
        <v>3917</v>
      </c>
      <c r="L274" s="294" t="e">
        <f>VLOOKUP(A274,#REF!,3,0)</f>
        <v>#REF!</v>
      </c>
      <c r="M274" s="302">
        <f t="shared" si="10"/>
        <v>0</v>
      </c>
    </row>
    <row r="275" spans="1:13">
      <c r="A275" s="285"/>
      <c r="B275" s="270" t="s">
        <v>158</v>
      </c>
      <c r="C275" s="285" t="s">
        <v>158</v>
      </c>
      <c r="D275" s="286"/>
      <c r="E275" s="286"/>
      <c r="F275" s="286"/>
      <c r="G275" s="286"/>
      <c r="H275" s="286"/>
      <c r="I275" s="286"/>
      <c r="J275" s="286"/>
      <c r="K275" s="286"/>
      <c r="L275" s="295"/>
    </row>
    <row r="276" spans="1:13">
      <c r="A276" s="277" t="s">
        <v>1287</v>
      </c>
      <c r="B276" s="270" t="s">
        <v>158</v>
      </c>
      <c r="C276" s="277" t="s">
        <v>1288</v>
      </c>
      <c r="D276" s="278"/>
      <c r="E276" s="279" t="s">
        <v>4393</v>
      </c>
      <c r="F276" s="280"/>
      <c r="G276" s="300">
        <v>4177.3</v>
      </c>
      <c r="H276" s="280"/>
      <c r="I276" s="279">
        <v>0</v>
      </c>
      <c r="J276" s="280"/>
      <c r="K276" s="279" t="s">
        <v>4600</v>
      </c>
      <c r="L276" s="294" t="e">
        <f>VLOOKUP(A276,#REF!,3,0)</f>
        <v>#REF!</v>
      </c>
      <c r="M276" s="302">
        <f t="shared" ref="M276:M290" si="11">G276-I276</f>
        <v>4177.3</v>
      </c>
    </row>
    <row r="277" spans="1:13">
      <c r="A277" s="281" t="s">
        <v>1292</v>
      </c>
      <c r="B277" s="270" t="s">
        <v>158</v>
      </c>
      <c r="C277" s="281" t="s">
        <v>1293</v>
      </c>
      <c r="D277" s="282"/>
      <c r="E277" s="283" t="s">
        <v>3919</v>
      </c>
      <c r="F277" s="284"/>
      <c r="G277" s="283">
        <v>0</v>
      </c>
      <c r="H277" s="284"/>
      <c r="I277" s="283">
        <v>0</v>
      </c>
      <c r="J277" s="284"/>
      <c r="K277" s="283" t="s">
        <v>3919</v>
      </c>
      <c r="L277" s="294" t="e">
        <f>VLOOKUP(A277,#REF!,3,0)</f>
        <v>#REF!</v>
      </c>
      <c r="M277" s="302">
        <f t="shared" si="11"/>
        <v>0</v>
      </c>
    </row>
    <row r="278" spans="1:13">
      <c r="A278" s="281" t="s">
        <v>1295</v>
      </c>
      <c r="B278" s="270" t="s">
        <v>158</v>
      </c>
      <c r="C278" s="281" t="s">
        <v>1296</v>
      </c>
      <c r="D278" s="282"/>
      <c r="E278" s="283" t="s">
        <v>3920</v>
      </c>
      <c r="F278" s="284"/>
      <c r="G278" s="283">
        <v>0</v>
      </c>
      <c r="H278" s="284"/>
      <c r="I278" s="283">
        <v>0</v>
      </c>
      <c r="J278" s="284"/>
      <c r="K278" s="283" t="s">
        <v>3920</v>
      </c>
      <c r="L278" s="294" t="e">
        <f>VLOOKUP(A278,#REF!,3,0)</f>
        <v>#REF!</v>
      </c>
      <c r="M278" s="302">
        <f t="shared" si="11"/>
        <v>0</v>
      </c>
    </row>
    <row r="279" spans="1:13">
      <c r="A279" s="281" t="s">
        <v>1298</v>
      </c>
      <c r="B279" s="270" t="s">
        <v>158</v>
      </c>
      <c r="C279" s="281" t="s">
        <v>1299</v>
      </c>
      <c r="D279" s="282"/>
      <c r="E279" s="283" t="s">
        <v>3921</v>
      </c>
      <c r="F279" s="284"/>
      <c r="G279" s="283">
        <v>0</v>
      </c>
      <c r="H279" s="284"/>
      <c r="I279" s="283">
        <v>0</v>
      </c>
      <c r="J279" s="284"/>
      <c r="K279" s="283" t="s">
        <v>3921</v>
      </c>
      <c r="L279" s="294" t="e">
        <f>VLOOKUP(A279,#REF!,3,0)</f>
        <v>#REF!</v>
      </c>
      <c r="M279" s="302">
        <f t="shared" si="11"/>
        <v>0</v>
      </c>
    </row>
    <row r="280" spans="1:13">
      <c r="A280" s="273" t="s">
        <v>257</v>
      </c>
      <c r="B280" s="273" t="s">
        <v>258</v>
      </c>
      <c r="C280" s="274"/>
      <c r="D280" s="274"/>
      <c r="E280" s="275" t="s">
        <v>259</v>
      </c>
      <c r="F280" s="276"/>
      <c r="G280" s="275" t="s">
        <v>260</v>
      </c>
      <c r="H280" s="276"/>
      <c r="I280" s="275" t="s">
        <v>261</v>
      </c>
      <c r="J280" s="276"/>
      <c r="K280" s="275" t="s">
        <v>262</v>
      </c>
      <c r="L280" s="294" t="e">
        <f>VLOOKUP(A280,#REF!,3,0)</f>
        <v>#REF!</v>
      </c>
      <c r="M280" s="302" t="e">
        <f t="shared" si="11"/>
        <v>#VALUE!</v>
      </c>
    </row>
    <row r="281" spans="1:13">
      <c r="A281" s="281" t="s">
        <v>1303</v>
      </c>
      <c r="B281" s="270" t="s">
        <v>158</v>
      </c>
      <c r="C281" s="281" t="s">
        <v>1304</v>
      </c>
      <c r="D281" s="282"/>
      <c r="E281" s="283" t="s">
        <v>4182</v>
      </c>
      <c r="F281" s="284"/>
      <c r="G281" s="283">
        <v>0</v>
      </c>
      <c r="H281" s="284"/>
      <c r="I281" s="283">
        <v>0</v>
      </c>
      <c r="J281" s="284"/>
      <c r="K281" s="283" t="s">
        <v>4182</v>
      </c>
      <c r="L281" s="294" t="e">
        <f>VLOOKUP(A281,#REF!,3,0)</f>
        <v>#REF!</v>
      </c>
      <c r="M281" s="302">
        <f t="shared" si="11"/>
        <v>0</v>
      </c>
    </row>
    <row r="282" spans="1:13">
      <c r="A282" s="281" t="s">
        <v>1308</v>
      </c>
      <c r="B282" s="270" t="s">
        <v>158</v>
      </c>
      <c r="C282" s="281" t="s">
        <v>1309</v>
      </c>
      <c r="D282" s="282"/>
      <c r="E282" s="283" t="s">
        <v>3440</v>
      </c>
      <c r="F282" s="284"/>
      <c r="G282" s="283">
        <v>48.49</v>
      </c>
      <c r="H282" s="284"/>
      <c r="I282" s="283">
        <v>0</v>
      </c>
      <c r="J282" s="284"/>
      <c r="K282" s="283" t="s">
        <v>4601</v>
      </c>
      <c r="L282" s="294" t="e">
        <f>VLOOKUP(A282,#REF!,3,0)</f>
        <v>#REF!</v>
      </c>
      <c r="M282" s="302">
        <f t="shared" si="11"/>
        <v>48.49</v>
      </c>
    </row>
    <row r="283" spans="1:13">
      <c r="A283" s="281" t="s">
        <v>3441</v>
      </c>
      <c r="B283" s="270" t="s">
        <v>158</v>
      </c>
      <c r="C283" s="281" t="s">
        <v>1600</v>
      </c>
      <c r="D283" s="282"/>
      <c r="E283" s="283" t="s">
        <v>3442</v>
      </c>
      <c r="F283" s="284"/>
      <c r="G283" s="283">
        <v>0</v>
      </c>
      <c r="H283" s="284"/>
      <c r="I283" s="283">
        <v>0</v>
      </c>
      <c r="J283" s="284"/>
      <c r="K283" s="283" t="s">
        <v>3442</v>
      </c>
      <c r="L283" s="294" t="e">
        <f>VLOOKUP(A283,#REF!,3,0)</f>
        <v>#REF!</v>
      </c>
      <c r="M283" s="302">
        <f t="shared" si="11"/>
        <v>0</v>
      </c>
    </row>
    <row r="284" spans="1:13">
      <c r="A284" s="281" t="s">
        <v>1313</v>
      </c>
      <c r="B284" s="270" t="s">
        <v>158</v>
      </c>
      <c r="C284" s="281" t="s">
        <v>1314</v>
      </c>
      <c r="D284" s="282"/>
      <c r="E284" s="283" t="s">
        <v>290</v>
      </c>
      <c r="F284" s="284"/>
      <c r="G284" s="283">
        <v>120</v>
      </c>
      <c r="H284" s="284"/>
      <c r="I284" s="283">
        <v>0</v>
      </c>
      <c r="J284" s="284"/>
      <c r="K284" s="283" t="s">
        <v>4602</v>
      </c>
      <c r="L284" s="294" t="e">
        <f>VLOOKUP(A284,#REF!,3,0)</f>
        <v>#REF!</v>
      </c>
      <c r="M284" s="302">
        <f t="shared" si="11"/>
        <v>120</v>
      </c>
    </row>
    <row r="285" spans="1:13">
      <c r="A285" s="281" t="s">
        <v>1316</v>
      </c>
      <c r="B285" s="270" t="s">
        <v>158</v>
      </c>
      <c r="C285" s="281" t="s">
        <v>1317</v>
      </c>
      <c r="D285" s="282"/>
      <c r="E285" s="283" t="s">
        <v>4394</v>
      </c>
      <c r="F285" s="284"/>
      <c r="G285" s="283">
        <v>83.44</v>
      </c>
      <c r="H285" s="284"/>
      <c r="I285" s="283">
        <v>0</v>
      </c>
      <c r="J285" s="284"/>
      <c r="K285" s="283" t="s">
        <v>4603</v>
      </c>
      <c r="L285" s="294" t="e">
        <f>VLOOKUP(A285,#REF!,3,0)</f>
        <v>#REF!</v>
      </c>
      <c r="M285" s="302">
        <f t="shared" si="11"/>
        <v>83.44</v>
      </c>
    </row>
    <row r="286" spans="1:13">
      <c r="A286" s="281" t="s">
        <v>1321</v>
      </c>
      <c r="B286" s="270" t="s">
        <v>158</v>
      </c>
      <c r="C286" s="281" t="s">
        <v>1322</v>
      </c>
      <c r="D286" s="282"/>
      <c r="E286" s="283" t="s">
        <v>4183</v>
      </c>
      <c r="F286" s="284"/>
      <c r="G286" s="283">
        <v>0</v>
      </c>
      <c r="H286" s="284"/>
      <c r="I286" s="283">
        <v>0</v>
      </c>
      <c r="J286" s="284"/>
      <c r="K286" s="283" t="s">
        <v>4183</v>
      </c>
      <c r="L286" s="294" t="e">
        <f>VLOOKUP(A286,#REF!,3,0)</f>
        <v>#REF!</v>
      </c>
      <c r="M286" s="302">
        <f t="shared" si="11"/>
        <v>0</v>
      </c>
    </row>
    <row r="287" spans="1:13">
      <c r="A287" s="281" t="s">
        <v>1324</v>
      </c>
      <c r="B287" s="270" t="s">
        <v>158</v>
      </c>
      <c r="C287" s="281" t="s">
        <v>1325</v>
      </c>
      <c r="D287" s="282"/>
      <c r="E287" s="283" t="s">
        <v>4184</v>
      </c>
      <c r="F287" s="284"/>
      <c r="G287" s="283">
        <v>0</v>
      </c>
      <c r="H287" s="284"/>
      <c r="I287" s="283">
        <v>0</v>
      </c>
      <c r="J287" s="284"/>
      <c r="K287" s="283" t="s">
        <v>4184</v>
      </c>
      <c r="L287" s="294" t="e">
        <f>VLOOKUP(A287,#REF!,3,0)</f>
        <v>#REF!</v>
      </c>
      <c r="M287" s="302">
        <f t="shared" si="11"/>
        <v>0</v>
      </c>
    </row>
    <row r="288" spans="1:13">
      <c r="A288" s="281" t="s">
        <v>1329</v>
      </c>
      <c r="B288" s="270" t="s">
        <v>158</v>
      </c>
      <c r="C288" s="281" t="s">
        <v>1330</v>
      </c>
      <c r="D288" s="282"/>
      <c r="E288" s="283" t="s">
        <v>3925</v>
      </c>
      <c r="F288" s="284"/>
      <c r="G288" s="283">
        <v>0</v>
      </c>
      <c r="H288" s="284"/>
      <c r="I288" s="283">
        <v>0</v>
      </c>
      <c r="J288" s="284"/>
      <c r="K288" s="283" t="s">
        <v>3925</v>
      </c>
      <c r="L288" s="294" t="e">
        <f>VLOOKUP(A288,#REF!,3,0)</f>
        <v>#REF!</v>
      </c>
      <c r="M288" s="302">
        <f t="shared" si="11"/>
        <v>0</v>
      </c>
    </row>
    <row r="289" spans="1:13">
      <c r="A289" s="281" t="s">
        <v>1332</v>
      </c>
      <c r="B289" s="270" t="s">
        <v>158</v>
      </c>
      <c r="C289" s="281" t="s">
        <v>1333</v>
      </c>
      <c r="D289" s="282"/>
      <c r="E289" s="283" t="s">
        <v>3409</v>
      </c>
      <c r="F289" s="284"/>
      <c r="G289" s="301">
        <v>1350</v>
      </c>
      <c r="H289" s="284"/>
      <c r="I289" s="283">
        <v>0</v>
      </c>
      <c r="J289" s="284"/>
      <c r="K289" s="283" t="s">
        <v>4604</v>
      </c>
      <c r="L289" s="294" t="e">
        <f>VLOOKUP(A289,#REF!,3,0)</f>
        <v>#REF!</v>
      </c>
      <c r="M289" s="302">
        <f t="shared" si="11"/>
        <v>1350</v>
      </c>
    </row>
    <row r="290" spans="1:13">
      <c r="A290" s="281" t="s">
        <v>1340</v>
      </c>
      <c r="B290" s="270" t="s">
        <v>158</v>
      </c>
      <c r="C290" s="281" t="s">
        <v>1341</v>
      </c>
      <c r="D290" s="282"/>
      <c r="E290" s="283" t="s">
        <v>4395</v>
      </c>
      <c r="F290" s="284"/>
      <c r="G290" s="301">
        <v>2575.37</v>
      </c>
      <c r="H290" s="284"/>
      <c r="I290" s="283">
        <v>0</v>
      </c>
      <c r="J290" s="284"/>
      <c r="K290" s="283" t="s">
        <v>4605</v>
      </c>
      <c r="L290" s="294" t="e">
        <f>VLOOKUP(A290,#REF!,3,0)</f>
        <v>#REF!</v>
      </c>
      <c r="M290" s="302">
        <f t="shared" si="11"/>
        <v>2575.37</v>
      </c>
    </row>
    <row r="291" spans="1:13">
      <c r="A291" s="285"/>
      <c r="B291" s="270" t="s">
        <v>158</v>
      </c>
      <c r="C291" s="285" t="s">
        <v>158</v>
      </c>
      <c r="D291" s="286"/>
      <c r="E291" s="286"/>
      <c r="F291" s="286"/>
      <c r="G291" s="286"/>
      <c r="H291" s="286"/>
      <c r="I291" s="286"/>
      <c r="J291" s="286"/>
      <c r="K291" s="286"/>
      <c r="L291" s="295"/>
    </row>
    <row r="292" spans="1:13">
      <c r="A292" s="277" t="s">
        <v>1350</v>
      </c>
      <c r="B292" s="270" t="s">
        <v>158</v>
      </c>
      <c r="C292" s="277" t="s">
        <v>1351</v>
      </c>
      <c r="D292" s="278"/>
      <c r="E292" s="279" t="s">
        <v>4396</v>
      </c>
      <c r="F292" s="280"/>
      <c r="G292" s="279">
        <v>418.61</v>
      </c>
      <c r="H292" s="280"/>
      <c r="I292" s="279">
        <v>0</v>
      </c>
      <c r="J292" s="280"/>
      <c r="K292" s="279" t="s">
        <v>4606</v>
      </c>
      <c r="L292" s="294" t="e">
        <f>VLOOKUP(A292,#REF!,3,0)</f>
        <v>#REF!</v>
      </c>
      <c r="M292" s="302">
        <f t="shared" ref="M292:M293" si="12">G292-I292</f>
        <v>418.61</v>
      </c>
    </row>
    <row r="293" spans="1:13">
      <c r="A293" s="281" t="s">
        <v>1355</v>
      </c>
      <c r="B293" s="270" t="s">
        <v>158</v>
      </c>
      <c r="C293" s="281" t="s">
        <v>1356</v>
      </c>
      <c r="D293" s="282"/>
      <c r="E293" s="283" t="s">
        <v>4396</v>
      </c>
      <c r="F293" s="284"/>
      <c r="G293" s="283">
        <v>418.61</v>
      </c>
      <c r="H293" s="284"/>
      <c r="I293" s="283">
        <v>0</v>
      </c>
      <c r="J293" s="284"/>
      <c r="K293" s="283" t="s">
        <v>4606</v>
      </c>
      <c r="L293" s="294" t="e">
        <f>VLOOKUP(A293,#REF!,3,0)</f>
        <v>#REF!</v>
      </c>
      <c r="M293" s="302">
        <f t="shared" si="12"/>
        <v>418.61</v>
      </c>
    </row>
    <row r="294" spans="1:13">
      <c r="A294" s="285"/>
      <c r="B294" s="270" t="s">
        <v>158</v>
      </c>
      <c r="C294" s="285" t="s">
        <v>158</v>
      </c>
      <c r="D294" s="286"/>
      <c r="E294" s="286"/>
      <c r="F294" s="286"/>
      <c r="G294" s="286"/>
      <c r="H294" s="286"/>
      <c r="I294" s="286"/>
      <c r="J294" s="286"/>
      <c r="K294" s="286"/>
      <c r="L294" s="295"/>
    </row>
    <row r="295" spans="1:13">
      <c r="A295" s="277" t="s">
        <v>1357</v>
      </c>
      <c r="B295" s="270" t="s">
        <v>158</v>
      </c>
      <c r="C295" s="277" t="s">
        <v>1358</v>
      </c>
      <c r="D295" s="278"/>
      <c r="E295" s="279" t="s">
        <v>3685</v>
      </c>
      <c r="F295" s="280"/>
      <c r="G295" s="279">
        <v>0</v>
      </c>
      <c r="H295" s="280"/>
      <c r="I295" s="279">
        <v>0</v>
      </c>
      <c r="J295" s="280"/>
      <c r="K295" s="279" t="s">
        <v>3685</v>
      </c>
      <c r="L295" s="294" t="e">
        <f>VLOOKUP(A295,#REF!,3,0)</f>
        <v>#REF!</v>
      </c>
      <c r="M295" s="302">
        <f t="shared" ref="M295:M296" si="13">G295-I295</f>
        <v>0</v>
      </c>
    </row>
    <row r="296" spans="1:13">
      <c r="A296" s="281" t="s">
        <v>1362</v>
      </c>
      <c r="B296" s="270" t="s">
        <v>158</v>
      </c>
      <c r="C296" s="281" t="s">
        <v>502</v>
      </c>
      <c r="D296" s="282"/>
      <c r="E296" s="283" t="s">
        <v>3685</v>
      </c>
      <c r="F296" s="284"/>
      <c r="G296" s="283">
        <v>0</v>
      </c>
      <c r="H296" s="284"/>
      <c r="I296" s="283">
        <v>0</v>
      </c>
      <c r="J296" s="284"/>
      <c r="K296" s="283" t="s">
        <v>3685</v>
      </c>
      <c r="L296" s="294" t="e">
        <f>VLOOKUP(A296,#REF!,3,0)</f>
        <v>#REF!</v>
      </c>
      <c r="M296" s="302">
        <f t="shared" si="13"/>
        <v>0</v>
      </c>
    </row>
    <row r="297" spans="1:13">
      <c r="A297" s="285"/>
      <c r="B297" s="270" t="s">
        <v>158</v>
      </c>
      <c r="C297" s="285" t="s">
        <v>158</v>
      </c>
      <c r="D297" s="286"/>
      <c r="E297" s="286"/>
      <c r="F297" s="286"/>
      <c r="G297" s="286"/>
      <c r="H297" s="286"/>
      <c r="I297" s="286"/>
      <c r="J297" s="286"/>
      <c r="K297" s="286"/>
      <c r="L297" s="295"/>
    </row>
    <row r="298" spans="1:13">
      <c r="A298" s="277" t="s">
        <v>1367</v>
      </c>
      <c r="B298" s="270" t="s">
        <v>158</v>
      </c>
      <c r="C298" s="277" t="s">
        <v>1368</v>
      </c>
      <c r="D298" s="278"/>
      <c r="E298" s="279" t="s">
        <v>4397</v>
      </c>
      <c r="F298" s="280"/>
      <c r="G298" s="300">
        <v>11084.04</v>
      </c>
      <c r="H298" s="280"/>
      <c r="I298" s="279">
        <v>0</v>
      </c>
      <c r="J298" s="280"/>
      <c r="K298" s="279" t="s">
        <v>4607</v>
      </c>
      <c r="L298" s="294" t="e">
        <f>VLOOKUP(A298,#REF!,3,0)</f>
        <v>#REF!</v>
      </c>
      <c r="M298" s="302">
        <f t="shared" ref="M298:M313" si="14">G298-I298</f>
        <v>11084.04</v>
      </c>
    </row>
    <row r="299" spans="1:13">
      <c r="A299" s="277" t="s">
        <v>1373</v>
      </c>
      <c r="B299" s="270" t="s">
        <v>158</v>
      </c>
      <c r="C299" s="277" t="s">
        <v>1368</v>
      </c>
      <c r="D299" s="278"/>
      <c r="E299" s="279" t="s">
        <v>4397</v>
      </c>
      <c r="F299" s="280"/>
      <c r="G299" s="300">
        <v>11084.04</v>
      </c>
      <c r="H299" s="280"/>
      <c r="I299" s="279">
        <v>0</v>
      </c>
      <c r="J299" s="280"/>
      <c r="K299" s="279" t="s">
        <v>4607</v>
      </c>
      <c r="L299" s="294" t="e">
        <f>VLOOKUP(A299,#REF!,3,0)</f>
        <v>#REF!</v>
      </c>
      <c r="M299" s="302">
        <f t="shared" si="14"/>
        <v>11084.04</v>
      </c>
    </row>
    <row r="300" spans="1:13">
      <c r="A300" s="277" t="s">
        <v>1374</v>
      </c>
      <c r="B300" s="270" t="s">
        <v>158</v>
      </c>
      <c r="C300" s="277" t="s">
        <v>1368</v>
      </c>
      <c r="D300" s="278"/>
      <c r="E300" s="279" t="s">
        <v>4397</v>
      </c>
      <c r="F300" s="280"/>
      <c r="G300" s="300">
        <v>11084.04</v>
      </c>
      <c r="H300" s="280"/>
      <c r="I300" s="279">
        <v>0</v>
      </c>
      <c r="J300" s="280"/>
      <c r="K300" s="279" t="s">
        <v>4607</v>
      </c>
      <c r="L300" s="294" t="e">
        <f>VLOOKUP(A300,#REF!,3,0)</f>
        <v>#REF!</v>
      </c>
      <c r="M300" s="302">
        <f t="shared" si="14"/>
        <v>11084.04</v>
      </c>
    </row>
    <row r="301" spans="1:13">
      <c r="A301" s="277" t="s">
        <v>1375</v>
      </c>
      <c r="B301" s="270" t="s">
        <v>158</v>
      </c>
      <c r="C301" s="277" t="s">
        <v>1376</v>
      </c>
      <c r="D301" s="278"/>
      <c r="E301" s="279" t="s">
        <v>4398</v>
      </c>
      <c r="F301" s="280"/>
      <c r="G301" s="300">
        <v>9536.94</v>
      </c>
      <c r="H301" s="280"/>
      <c r="I301" s="279">
        <v>0</v>
      </c>
      <c r="J301" s="280"/>
      <c r="K301" s="279" t="s">
        <v>4608</v>
      </c>
      <c r="L301" s="294" t="e">
        <f>VLOOKUP(A301,#REF!,3,0)</f>
        <v>#REF!</v>
      </c>
      <c r="M301" s="302">
        <f t="shared" si="14"/>
        <v>9536.94</v>
      </c>
    </row>
    <row r="302" spans="1:13">
      <c r="A302" s="281" t="s">
        <v>1381</v>
      </c>
      <c r="B302" s="270" t="s">
        <v>158</v>
      </c>
      <c r="C302" s="281" t="s">
        <v>1382</v>
      </c>
      <c r="D302" s="282"/>
      <c r="E302" s="283" t="s">
        <v>2443</v>
      </c>
      <c r="F302" s="284"/>
      <c r="G302" s="283">
        <v>490</v>
      </c>
      <c r="H302" s="284"/>
      <c r="I302" s="283">
        <v>0</v>
      </c>
      <c r="J302" s="284"/>
      <c r="K302" s="283" t="s">
        <v>4609</v>
      </c>
      <c r="L302" s="294" t="e">
        <f>VLOOKUP(A302,#REF!,3,0)</f>
        <v>#REF!</v>
      </c>
      <c r="M302" s="302">
        <f t="shared" si="14"/>
        <v>490</v>
      </c>
    </row>
    <row r="303" spans="1:13">
      <c r="A303" s="281" t="s">
        <v>1386</v>
      </c>
      <c r="B303" s="270" t="s">
        <v>158</v>
      </c>
      <c r="C303" s="281" t="s">
        <v>1387</v>
      </c>
      <c r="D303" s="282"/>
      <c r="E303" s="283" t="s">
        <v>4399</v>
      </c>
      <c r="F303" s="284"/>
      <c r="G303" s="283">
        <v>254.82</v>
      </c>
      <c r="H303" s="284"/>
      <c r="I303" s="283">
        <v>0</v>
      </c>
      <c r="J303" s="284"/>
      <c r="K303" s="283" t="s">
        <v>4610</v>
      </c>
      <c r="L303" s="294" t="e">
        <f>VLOOKUP(A303,#REF!,3,0)</f>
        <v>#REF!</v>
      </c>
      <c r="M303" s="302">
        <f t="shared" si="14"/>
        <v>254.82</v>
      </c>
    </row>
    <row r="304" spans="1:13">
      <c r="A304" s="281" t="s">
        <v>1391</v>
      </c>
      <c r="B304" s="270" t="s">
        <v>158</v>
      </c>
      <c r="C304" s="281" t="s">
        <v>1392</v>
      </c>
      <c r="D304" s="282"/>
      <c r="E304" s="283" t="s">
        <v>3932</v>
      </c>
      <c r="F304" s="284"/>
      <c r="G304" s="283">
        <v>801.6</v>
      </c>
      <c r="H304" s="284"/>
      <c r="I304" s="283">
        <v>0</v>
      </c>
      <c r="J304" s="284"/>
      <c r="K304" s="283" t="s">
        <v>4611</v>
      </c>
      <c r="L304" s="294" t="e">
        <f>VLOOKUP(A304,#REF!,3,0)</f>
        <v>#REF!</v>
      </c>
      <c r="M304" s="302">
        <f t="shared" si="14"/>
        <v>801.6</v>
      </c>
    </row>
    <row r="305" spans="1:13">
      <c r="A305" s="281" t="s">
        <v>1396</v>
      </c>
      <c r="B305" s="270" t="s">
        <v>158</v>
      </c>
      <c r="C305" s="281" t="s">
        <v>1397</v>
      </c>
      <c r="D305" s="282"/>
      <c r="E305" s="283" t="s">
        <v>4400</v>
      </c>
      <c r="F305" s="284"/>
      <c r="G305" s="283">
        <v>0</v>
      </c>
      <c r="H305" s="284"/>
      <c r="I305" s="283">
        <v>0</v>
      </c>
      <c r="J305" s="284"/>
      <c r="K305" s="283" t="s">
        <v>4400</v>
      </c>
      <c r="L305" s="294" t="e">
        <f>VLOOKUP(A305,#REF!,3,0)</f>
        <v>#REF!</v>
      </c>
      <c r="M305" s="302">
        <f t="shared" si="14"/>
        <v>0</v>
      </c>
    </row>
    <row r="306" spans="1:13">
      <c r="A306" s="281" t="s">
        <v>1401</v>
      </c>
      <c r="B306" s="270" t="s">
        <v>158</v>
      </c>
      <c r="C306" s="281" t="s">
        <v>1402</v>
      </c>
      <c r="D306" s="282"/>
      <c r="E306" s="283" t="s">
        <v>290</v>
      </c>
      <c r="F306" s="284"/>
      <c r="G306" s="301">
        <v>1566</v>
      </c>
      <c r="H306" s="284"/>
      <c r="I306" s="283">
        <v>0</v>
      </c>
      <c r="J306" s="284"/>
      <c r="K306" s="283" t="s">
        <v>4612</v>
      </c>
      <c r="L306" s="294" t="e">
        <f>VLOOKUP(A306,#REF!,3,0)</f>
        <v>#REF!</v>
      </c>
      <c r="M306" s="302">
        <f t="shared" si="14"/>
        <v>1566</v>
      </c>
    </row>
    <row r="307" spans="1:13">
      <c r="A307" s="281" t="s">
        <v>1404</v>
      </c>
      <c r="B307" s="270" t="s">
        <v>158</v>
      </c>
      <c r="C307" s="281" t="s">
        <v>1405</v>
      </c>
      <c r="D307" s="282"/>
      <c r="E307" s="283" t="s">
        <v>3934</v>
      </c>
      <c r="F307" s="284"/>
      <c r="G307" s="283">
        <v>0</v>
      </c>
      <c r="H307" s="284"/>
      <c r="I307" s="283">
        <v>0</v>
      </c>
      <c r="J307" s="284"/>
      <c r="K307" s="283" t="s">
        <v>3934</v>
      </c>
      <c r="L307" s="294" t="e">
        <f>VLOOKUP(A307,#REF!,3,0)</f>
        <v>#REF!</v>
      </c>
      <c r="M307" s="302">
        <f t="shared" si="14"/>
        <v>0</v>
      </c>
    </row>
    <row r="308" spans="1:13">
      <c r="A308" s="281" t="s">
        <v>4613</v>
      </c>
      <c r="B308" s="270" t="s">
        <v>158</v>
      </c>
      <c r="C308" s="281" t="s">
        <v>4614</v>
      </c>
      <c r="D308" s="282"/>
      <c r="E308" s="283" t="s">
        <v>290</v>
      </c>
      <c r="F308" s="284"/>
      <c r="G308" s="283">
        <v>161</v>
      </c>
      <c r="H308" s="284"/>
      <c r="I308" s="283">
        <v>0</v>
      </c>
      <c r="J308" s="284"/>
      <c r="K308" s="283" t="s">
        <v>4615</v>
      </c>
      <c r="L308" s="294" t="e">
        <f>VLOOKUP(A308,#REF!,3,0)</f>
        <v>#REF!</v>
      </c>
      <c r="M308" s="302">
        <f t="shared" si="14"/>
        <v>161</v>
      </c>
    </row>
    <row r="309" spans="1:13">
      <c r="A309" s="281" t="s">
        <v>3935</v>
      </c>
      <c r="B309" s="270" t="s">
        <v>158</v>
      </c>
      <c r="C309" s="281" t="s">
        <v>3936</v>
      </c>
      <c r="D309" s="282"/>
      <c r="E309" s="283" t="s">
        <v>3937</v>
      </c>
      <c r="F309" s="284"/>
      <c r="G309" s="283">
        <v>0</v>
      </c>
      <c r="H309" s="284"/>
      <c r="I309" s="283">
        <v>0</v>
      </c>
      <c r="J309" s="284"/>
      <c r="K309" s="283" t="s">
        <v>3937</v>
      </c>
      <c r="L309" s="294" t="e">
        <f>VLOOKUP(A309,#REF!,3,0)</f>
        <v>#REF!</v>
      </c>
      <c r="M309" s="302">
        <f t="shared" si="14"/>
        <v>0</v>
      </c>
    </row>
    <row r="310" spans="1:13">
      <c r="A310" s="281" t="s">
        <v>3938</v>
      </c>
      <c r="B310" s="270" t="s">
        <v>158</v>
      </c>
      <c r="C310" s="281" t="s">
        <v>3939</v>
      </c>
      <c r="D310" s="282"/>
      <c r="E310" s="283" t="s">
        <v>3940</v>
      </c>
      <c r="F310" s="284"/>
      <c r="G310" s="283">
        <v>219.3</v>
      </c>
      <c r="H310" s="284"/>
      <c r="I310" s="283">
        <v>0</v>
      </c>
      <c r="J310" s="284"/>
      <c r="K310" s="283" t="s">
        <v>4616</v>
      </c>
      <c r="L310" s="294" t="e">
        <f>VLOOKUP(A310,#REF!,3,0)</f>
        <v>#REF!</v>
      </c>
      <c r="M310" s="302">
        <f t="shared" si="14"/>
        <v>219.3</v>
      </c>
    </row>
    <row r="311" spans="1:13">
      <c r="A311" s="281" t="s">
        <v>1407</v>
      </c>
      <c r="B311" s="270" t="s">
        <v>158</v>
      </c>
      <c r="C311" s="281" t="s">
        <v>1408</v>
      </c>
      <c r="D311" s="282"/>
      <c r="E311" s="283" t="s">
        <v>3941</v>
      </c>
      <c r="F311" s="284"/>
      <c r="G311" s="301">
        <v>5653.72</v>
      </c>
      <c r="H311" s="284"/>
      <c r="I311" s="283">
        <v>0</v>
      </c>
      <c r="J311" s="284"/>
      <c r="K311" s="283" t="s">
        <v>4617</v>
      </c>
      <c r="L311" s="294" t="e">
        <f>VLOOKUP(A311,#REF!,3,0)</f>
        <v>#REF!</v>
      </c>
      <c r="M311" s="302">
        <f t="shared" si="14"/>
        <v>5653.72</v>
      </c>
    </row>
    <row r="312" spans="1:13">
      <c r="A312" s="281" t="s">
        <v>1412</v>
      </c>
      <c r="B312" s="270" t="s">
        <v>158</v>
      </c>
      <c r="C312" s="281" t="s">
        <v>1413</v>
      </c>
      <c r="D312" s="282"/>
      <c r="E312" s="283" t="s">
        <v>4401</v>
      </c>
      <c r="F312" s="284"/>
      <c r="G312" s="283">
        <v>0</v>
      </c>
      <c r="H312" s="284"/>
      <c r="I312" s="283">
        <v>0</v>
      </c>
      <c r="J312" s="284"/>
      <c r="K312" s="283" t="s">
        <v>4401</v>
      </c>
      <c r="L312" s="294" t="e">
        <f>VLOOKUP(A312,#REF!,3,0)</f>
        <v>#REF!</v>
      </c>
      <c r="M312" s="302">
        <f t="shared" si="14"/>
        <v>0</v>
      </c>
    </row>
    <row r="313" spans="1:13">
      <c r="A313" s="281" t="s">
        <v>1417</v>
      </c>
      <c r="B313" s="270" t="s">
        <v>158</v>
      </c>
      <c r="C313" s="281" t="s">
        <v>1418</v>
      </c>
      <c r="D313" s="282"/>
      <c r="E313" s="283" t="s">
        <v>4402</v>
      </c>
      <c r="F313" s="284"/>
      <c r="G313" s="283">
        <v>390.5</v>
      </c>
      <c r="H313" s="284"/>
      <c r="I313" s="283">
        <v>0</v>
      </c>
      <c r="J313" s="284"/>
      <c r="K313" s="283" t="s">
        <v>4618</v>
      </c>
      <c r="L313" s="294" t="e">
        <f>VLOOKUP(A313,#REF!,3,0)</f>
        <v>#REF!</v>
      </c>
      <c r="M313" s="302">
        <f t="shared" si="14"/>
        <v>390.5</v>
      </c>
    </row>
    <row r="314" spans="1:13">
      <c r="A314" s="285"/>
      <c r="B314" s="270" t="s">
        <v>158</v>
      </c>
      <c r="C314" s="285" t="s">
        <v>158</v>
      </c>
      <c r="D314" s="286"/>
      <c r="E314" s="286"/>
      <c r="F314" s="286"/>
      <c r="G314" s="286"/>
      <c r="H314" s="286"/>
      <c r="I314" s="286"/>
      <c r="J314" s="286"/>
      <c r="K314" s="286"/>
      <c r="L314" s="295"/>
    </row>
    <row r="315" spans="1:13">
      <c r="A315" s="277" t="s">
        <v>1422</v>
      </c>
      <c r="B315" s="270" t="s">
        <v>158</v>
      </c>
      <c r="C315" s="277" t="s">
        <v>1423</v>
      </c>
      <c r="D315" s="278"/>
      <c r="E315" s="279" t="s">
        <v>3944</v>
      </c>
      <c r="F315" s="280"/>
      <c r="G315" s="279">
        <v>0</v>
      </c>
      <c r="H315" s="280"/>
      <c r="I315" s="279">
        <v>0</v>
      </c>
      <c r="J315" s="280"/>
      <c r="K315" s="279" t="s">
        <v>3944</v>
      </c>
      <c r="L315" s="294" t="e">
        <f>VLOOKUP(A315,#REF!,3,0)</f>
        <v>#REF!</v>
      </c>
      <c r="M315" s="302">
        <f t="shared" ref="M315:M316" si="15">G315-I315</f>
        <v>0</v>
      </c>
    </row>
    <row r="316" spans="1:13">
      <c r="A316" s="281" t="s">
        <v>1426</v>
      </c>
      <c r="B316" s="270" t="s">
        <v>158</v>
      </c>
      <c r="C316" s="281" t="s">
        <v>1423</v>
      </c>
      <c r="D316" s="282"/>
      <c r="E316" s="283" t="s">
        <v>3944</v>
      </c>
      <c r="F316" s="284"/>
      <c r="G316" s="283">
        <v>0</v>
      </c>
      <c r="H316" s="284"/>
      <c r="I316" s="283">
        <v>0</v>
      </c>
      <c r="J316" s="284"/>
      <c r="K316" s="283" t="s">
        <v>3944</v>
      </c>
      <c r="L316" s="294" t="e">
        <f>VLOOKUP(A316,#REF!,3,0)</f>
        <v>#REF!</v>
      </c>
      <c r="M316" s="302">
        <f t="shared" si="15"/>
        <v>0</v>
      </c>
    </row>
    <row r="317" spans="1:13">
      <c r="A317" s="285"/>
      <c r="B317" s="270" t="s">
        <v>158</v>
      </c>
      <c r="C317" s="285" t="s">
        <v>158</v>
      </c>
      <c r="D317" s="286"/>
      <c r="E317" s="286"/>
      <c r="F317" s="286"/>
      <c r="G317" s="286"/>
      <c r="H317" s="286"/>
      <c r="I317" s="286"/>
      <c r="J317" s="286"/>
      <c r="K317" s="286"/>
      <c r="L317" s="295"/>
    </row>
    <row r="318" spans="1:13">
      <c r="A318" s="277" t="s">
        <v>1427</v>
      </c>
      <c r="B318" s="270" t="s">
        <v>158</v>
      </c>
      <c r="C318" s="277" t="s">
        <v>1428</v>
      </c>
      <c r="D318" s="278"/>
      <c r="E318" s="279" t="s">
        <v>4403</v>
      </c>
      <c r="F318" s="280"/>
      <c r="G318" s="279">
        <v>60.5</v>
      </c>
      <c r="H318" s="280"/>
      <c r="I318" s="279">
        <v>0</v>
      </c>
      <c r="J318" s="280"/>
      <c r="K318" s="279" t="s">
        <v>4619</v>
      </c>
      <c r="L318" s="294" t="e">
        <f>VLOOKUP(A318,#REF!,3,0)</f>
        <v>#REF!</v>
      </c>
      <c r="M318" s="302">
        <f t="shared" ref="M318:M319" si="16">G318-I318</f>
        <v>60.5</v>
      </c>
    </row>
    <row r="319" spans="1:13">
      <c r="A319" s="281" t="s">
        <v>1430</v>
      </c>
      <c r="B319" s="270" t="s">
        <v>158</v>
      </c>
      <c r="C319" s="281" t="s">
        <v>1431</v>
      </c>
      <c r="D319" s="282"/>
      <c r="E319" s="283" t="s">
        <v>4403</v>
      </c>
      <c r="F319" s="284"/>
      <c r="G319" s="283">
        <v>60.5</v>
      </c>
      <c r="H319" s="284"/>
      <c r="I319" s="283">
        <v>0</v>
      </c>
      <c r="J319" s="284"/>
      <c r="K319" s="283" t="s">
        <v>4619</v>
      </c>
      <c r="L319" s="294" t="e">
        <f>VLOOKUP(A319,#REF!,3,0)</f>
        <v>#REF!</v>
      </c>
      <c r="M319" s="302">
        <f t="shared" si="16"/>
        <v>60.5</v>
      </c>
    </row>
    <row r="320" spans="1:13">
      <c r="A320" s="285"/>
      <c r="B320" s="270" t="s">
        <v>158</v>
      </c>
      <c r="C320" s="285" t="s">
        <v>158</v>
      </c>
      <c r="D320" s="286"/>
      <c r="E320" s="286"/>
      <c r="F320" s="286"/>
      <c r="G320" s="286"/>
      <c r="H320" s="286"/>
      <c r="I320" s="286"/>
      <c r="J320" s="286"/>
      <c r="K320" s="286"/>
      <c r="L320" s="295"/>
    </row>
    <row r="321" spans="1:13">
      <c r="A321" s="277" t="s">
        <v>1435</v>
      </c>
      <c r="B321" s="270" t="s">
        <v>158</v>
      </c>
      <c r="C321" s="277" t="s">
        <v>1436</v>
      </c>
      <c r="D321" s="278"/>
      <c r="E321" s="279" t="s">
        <v>4404</v>
      </c>
      <c r="F321" s="280"/>
      <c r="G321" s="300">
        <v>1486.6</v>
      </c>
      <c r="H321" s="280"/>
      <c r="I321" s="279">
        <v>0</v>
      </c>
      <c r="J321" s="280"/>
      <c r="K321" s="279" t="s">
        <v>4620</v>
      </c>
      <c r="L321" s="294" t="e">
        <f>VLOOKUP(A321,#REF!,3,0)</f>
        <v>#REF!</v>
      </c>
      <c r="M321" s="302">
        <f t="shared" ref="M321:M322" si="17">G321-I321</f>
        <v>1486.6</v>
      </c>
    </row>
    <row r="322" spans="1:13">
      <c r="A322" s="281" t="s">
        <v>1440</v>
      </c>
      <c r="B322" s="270" t="s">
        <v>158</v>
      </c>
      <c r="C322" s="281" t="s">
        <v>1441</v>
      </c>
      <c r="D322" s="282"/>
      <c r="E322" s="283" t="s">
        <v>4404</v>
      </c>
      <c r="F322" s="284"/>
      <c r="G322" s="301">
        <v>1486.6</v>
      </c>
      <c r="H322" s="284"/>
      <c r="I322" s="283">
        <v>0</v>
      </c>
      <c r="J322" s="284"/>
      <c r="K322" s="283" t="s">
        <v>4620</v>
      </c>
      <c r="L322" s="294" t="e">
        <f>VLOOKUP(A322,#REF!,3,0)</f>
        <v>#REF!</v>
      </c>
      <c r="M322" s="302">
        <f t="shared" si="17"/>
        <v>1486.6</v>
      </c>
    </row>
    <row r="323" spans="1:13">
      <c r="A323" s="285"/>
      <c r="B323" s="270" t="s">
        <v>158</v>
      </c>
      <c r="C323" s="285" t="s">
        <v>158</v>
      </c>
      <c r="D323" s="286"/>
      <c r="E323" s="286"/>
      <c r="F323" s="286"/>
      <c r="G323" s="286"/>
      <c r="H323" s="286"/>
      <c r="I323" s="286"/>
      <c r="J323" s="286"/>
      <c r="K323" s="286"/>
      <c r="L323" s="295"/>
    </row>
    <row r="324" spans="1:13">
      <c r="A324" s="277" t="s">
        <v>1442</v>
      </c>
      <c r="B324" s="270" t="s">
        <v>158</v>
      </c>
      <c r="C324" s="277" t="s">
        <v>1443</v>
      </c>
      <c r="D324" s="278"/>
      <c r="E324" s="279" t="s">
        <v>4405</v>
      </c>
      <c r="F324" s="280"/>
      <c r="G324" s="300">
        <v>7577.56</v>
      </c>
      <c r="H324" s="280"/>
      <c r="I324" s="279">
        <v>0</v>
      </c>
      <c r="J324" s="280"/>
      <c r="K324" s="279" t="s">
        <v>4621</v>
      </c>
      <c r="L324" s="294" t="e">
        <f>VLOOKUP(A324,#REF!,3,0)</f>
        <v>#REF!</v>
      </c>
      <c r="M324" s="302">
        <f t="shared" ref="M324:M329" si="18">G324-I324</f>
        <v>7577.56</v>
      </c>
    </row>
    <row r="325" spans="1:13">
      <c r="A325" s="277" t="s">
        <v>1447</v>
      </c>
      <c r="B325" s="270" t="s">
        <v>158</v>
      </c>
      <c r="C325" s="277" t="s">
        <v>1443</v>
      </c>
      <c r="D325" s="278"/>
      <c r="E325" s="279" t="s">
        <v>4405</v>
      </c>
      <c r="F325" s="280"/>
      <c r="G325" s="300">
        <v>7577.56</v>
      </c>
      <c r="H325" s="280"/>
      <c r="I325" s="279">
        <v>0</v>
      </c>
      <c r="J325" s="280"/>
      <c r="K325" s="279" t="s">
        <v>4621</v>
      </c>
      <c r="L325" s="294" t="e">
        <f>VLOOKUP(A325,#REF!,3,0)</f>
        <v>#REF!</v>
      </c>
      <c r="M325" s="302">
        <f t="shared" si="18"/>
        <v>7577.56</v>
      </c>
    </row>
    <row r="326" spans="1:13">
      <c r="A326" s="277" t="s">
        <v>1448</v>
      </c>
      <c r="B326" s="270" t="s">
        <v>158</v>
      </c>
      <c r="C326" s="277" t="s">
        <v>1443</v>
      </c>
      <c r="D326" s="278"/>
      <c r="E326" s="279" t="s">
        <v>4405</v>
      </c>
      <c r="F326" s="280"/>
      <c r="G326" s="300">
        <v>7577.56</v>
      </c>
      <c r="H326" s="280"/>
      <c r="I326" s="279">
        <v>0</v>
      </c>
      <c r="J326" s="280"/>
      <c r="K326" s="279" t="s">
        <v>4621</v>
      </c>
      <c r="L326" s="294" t="e">
        <f>VLOOKUP(A326,#REF!,3,0)</f>
        <v>#REF!</v>
      </c>
      <c r="M326" s="302">
        <f t="shared" si="18"/>
        <v>7577.56</v>
      </c>
    </row>
    <row r="327" spans="1:13">
      <c r="A327" s="277" t="s">
        <v>1449</v>
      </c>
      <c r="B327" s="270" t="s">
        <v>158</v>
      </c>
      <c r="C327" s="277" t="s">
        <v>1450</v>
      </c>
      <c r="D327" s="278"/>
      <c r="E327" s="279" t="s">
        <v>4406</v>
      </c>
      <c r="F327" s="280"/>
      <c r="G327" s="279">
        <v>0</v>
      </c>
      <c r="H327" s="280"/>
      <c r="I327" s="279">
        <v>0</v>
      </c>
      <c r="J327" s="280"/>
      <c r="K327" s="279" t="s">
        <v>4406</v>
      </c>
      <c r="L327" s="294" t="e">
        <f>VLOOKUP(A327,#REF!,3,0)</f>
        <v>#REF!</v>
      </c>
      <c r="M327" s="302">
        <f t="shared" si="18"/>
        <v>0</v>
      </c>
    </row>
    <row r="328" spans="1:13">
      <c r="A328" s="281" t="s">
        <v>1452</v>
      </c>
      <c r="B328" s="270" t="s">
        <v>158</v>
      </c>
      <c r="C328" s="281" t="s">
        <v>1453</v>
      </c>
      <c r="D328" s="282"/>
      <c r="E328" s="283" t="s">
        <v>3948</v>
      </c>
      <c r="F328" s="284"/>
      <c r="G328" s="283">
        <v>0</v>
      </c>
      <c r="H328" s="284"/>
      <c r="I328" s="283">
        <v>0</v>
      </c>
      <c r="J328" s="284"/>
      <c r="K328" s="283" t="s">
        <v>3948</v>
      </c>
      <c r="L328" s="294" t="e">
        <f>VLOOKUP(A328,#REF!,3,0)</f>
        <v>#REF!</v>
      </c>
      <c r="M328" s="302">
        <f t="shared" si="18"/>
        <v>0</v>
      </c>
    </row>
    <row r="329" spans="1:13">
      <c r="A329" s="281" t="s">
        <v>2804</v>
      </c>
      <c r="B329" s="270" t="s">
        <v>158</v>
      </c>
      <c r="C329" s="281" t="s">
        <v>2805</v>
      </c>
      <c r="D329" s="282"/>
      <c r="E329" s="283" t="s">
        <v>1094</v>
      </c>
      <c r="F329" s="284"/>
      <c r="G329" s="283">
        <v>0</v>
      </c>
      <c r="H329" s="284"/>
      <c r="I329" s="283">
        <v>0</v>
      </c>
      <c r="J329" s="284"/>
      <c r="K329" s="283" t="s">
        <v>1094</v>
      </c>
      <c r="L329" s="294" t="e">
        <f>VLOOKUP(A329,#REF!,3,0)</f>
        <v>#REF!</v>
      </c>
      <c r="M329" s="302">
        <f t="shared" si="18"/>
        <v>0</v>
      </c>
    </row>
    <row r="330" spans="1:13">
      <c r="A330" s="285"/>
      <c r="B330" s="270" t="s">
        <v>158</v>
      </c>
      <c r="C330" s="285" t="s">
        <v>158</v>
      </c>
      <c r="D330" s="286"/>
      <c r="E330" s="286"/>
      <c r="F330" s="286"/>
      <c r="G330" s="286"/>
      <c r="H330" s="286"/>
      <c r="I330" s="286"/>
      <c r="J330" s="286"/>
      <c r="K330" s="286"/>
      <c r="L330" s="295"/>
    </row>
    <row r="331" spans="1:13">
      <c r="A331" s="277" t="s">
        <v>1903</v>
      </c>
      <c r="B331" s="270" t="s">
        <v>158</v>
      </c>
      <c r="C331" s="277" t="s">
        <v>1904</v>
      </c>
      <c r="D331" s="278"/>
      <c r="E331" s="279" t="s">
        <v>4407</v>
      </c>
      <c r="F331" s="280"/>
      <c r="G331" s="279">
        <v>500</v>
      </c>
      <c r="H331" s="280"/>
      <c r="I331" s="279">
        <v>0</v>
      </c>
      <c r="J331" s="280"/>
      <c r="K331" s="279" t="s">
        <v>4622</v>
      </c>
      <c r="L331" s="294" t="e">
        <f>VLOOKUP(A331,#REF!,3,0)</f>
        <v>#REF!</v>
      </c>
      <c r="M331" s="302">
        <f t="shared" ref="M331:M332" si="19">G331-I331</f>
        <v>500</v>
      </c>
    </row>
    <row r="332" spans="1:13">
      <c r="A332" s="281" t="s">
        <v>1907</v>
      </c>
      <c r="B332" s="270" t="s">
        <v>158</v>
      </c>
      <c r="C332" s="281" t="s">
        <v>1908</v>
      </c>
      <c r="D332" s="282"/>
      <c r="E332" s="283" t="s">
        <v>4407</v>
      </c>
      <c r="F332" s="284"/>
      <c r="G332" s="283">
        <v>500</v>
      </c>
      <c r="H332" s="284"/>
      <c r="I332" s="283">
        <v>0</v>
      </c>
      <c r="J332" s="284"/>
      <c r="K332" s="283" t="s">
        <v>4622</v>
      </c>
      <c r="L332" s="294" t="s">
        <v>136</v>
      </c>
      <c r="M332" s="302">
        <f t="shared" si="19"/>
        <v>500</v>
      </c>
    </row>
    <row r="333" spans="1:13">
      <c r="A333" s="285"/>
      <c r="B333" s="270" t="s">
        <v>158</v>
      </c>
      <c r="C333" s="285" t="s">
        <v>158</v>
      </c>
      <c r="D333" s="286"/>
      <c r="E333" s="286"/>
      <c r="F333" s="286"/>
      <c r="G333" s="286"/>
      <c r="H333" s="286"/>
      <c r="I333" s="286"/>
      <c r="J333" s="286"/>
      <c r="K333" s="286"/>
      <c r="L333" s="295"/>
    </row>
    <row r="334" spans="1:13">
      <c r="A334" s="277" t="s">
        <v>1454</v>
      </c>
      <c r="B334" s="270" t="s">
        <v>158</v>
      </c>
      <c r="C334" s="277" t="s">
        <v>1455</v>
      </c>
      <c r="D334" s="278"/>
      <c r="E334" s="279" t="s">
        <v>4408</v>
      </c>
      <c r="F334" s="280"/>
      <c r="G334" s="279">
        <v>0</v>
      </c>
      <c r="H334" s="280"/>
      <c r="I334" s="279">
        <v>0</v>
      </c>
      <c r="J334" s="280"/>
      <c r="K334" s="279" t="s">
        <v>4408</v>
      </c>
      <c r="L334" s="294" t="e">
        <f>VLOOKUP(A334,#REF!,3,0)</f>
        <v>#REF!</v>
      </c>
      <c r="M334" s="302">
        <f t="shared" ref="M334:M336" si="20">G334-I334</f>
        <v>0</v>
      </c>
    </row>
    <row r="335" spans="1:13">
      <c r="A335" s="281" t="s">
        <v>4409</v>
      </c>
      <c r="B335" s="270" t="s">
        <v>158</v>
      </c>
      <c r="C335" s="281" t="s">
        <v>4410</v>
      </c>
      <c r="D335" s="282"/>
      <c r="E335" s="283" t="s">
        <v>4411</v>
      </c>
      <c r="F335" s="284"/>
      <c r="G335" s="283">
        <v>0</v>
      </c>
      <c r="H335" s="284"/>
      <c r="I335" s="283">
        <v>0</v>
      </c>
      <c r="J335" s="284"/>
      <c r="K335" s="283" t="s">
        <v>4411</v>
      </c>
      <c r="L335" s="294" t="s">
        <v>136</v>
      </c>
      <c r="M335" s="302">
        <f t="shared" si="20"/>
        <v>0</v>
      </c>
    </row>
    <row r="336" spans="1:13">
      <c r="A336" s="281" t="s">
        <v>1459</v>
      </c>
      <c r="B336" s="270" t="s">
        <v>158</v>
      </c>
      <c r="C336" s="281" t="s">
        <v>1460</v>
      </c>
      <c r="D336" s="282"/>
      <c r="E336" s="283" t="s">
        <v>4197</v>
      </c>
      <c r="F336" s="284"/>
      <c r="G336" s="283">
        <v>0</v>
      </c>
      <c r="H336" s="284"/>
      <c r="I336" s="283">
        <v>0</v>
      </c>
      <c r="J336" s="284"/>
      <c r="K336" s="283" t="s">
        <v>4197</v>
      </c>
      <c r="L336" s="294" t="e">
        <f>VLOOKUP(A336,#REF!,3,0)</f>
        <v>#REF!</v>
      </c>
      <c r="M336" s="302">
        <f t="shared" si="20"/>
        <v>0</v>
      </c>
    </row>
    <row r="337" spans="1:13">
      <c r="A337" s="285"/>
      <c r="B337" s="270" t="s">
        <v>158</v>
      </c>
      <c r="C337" s="285" t="s">
        <v>158</v>
      </c>
      <c r="D337" s="286"/>
      <c r="E337" s="286"/>
      <c r="F337" s="286"/>
      <c r="G337" s="286"/>
      <c r="H337" s="286"/>
      <c r="I337" s="286"/>
      <c r="J337" s="286"/>
      <c r="K337" s="286"/>
      <c r="L337" s="295"/>
    </row>
    <row r="338" spans="1:13">
      <c r="A338" s="277" t="s">
        <v>1461</v>
      </c>
      <c r="B338" s="270" t="s">
        <v>158</v>
      </c>
      <c r="C338" s="277" t="s">
        <v>1462</v>
      </c>
      <c r="D338" s="278"/>
      <c r="E338" s="279" t="s">
        <v>290</v>
      </c>
      <c r="F338" s="280"/>
      <c r="G338" s="300">
        <v>7077.56</v>
      </c>
      <c r="H338" s="280"/>
      <c r="I338" s="279">
        <v>0</v>
      </c>
      <c r="J338" s="280"/>
      <c r="K338" s="279" t="s">
        <v>4623</v>
      </c>
      <c r="L338" s="294" t="e">
        <f>VLOOKUP(A338,#REF!,3,0)</f>
        <v>#REF!</v>
      </c>
      <c r="M338" s="302">
        <f t="shared" ref="M338:M339" si="21">G338-I338</f>
        <v>7077.56</v>
      </c>
    </row>
    <row r="339" spans="1:13">
      <c r="A339" s="281" t="s">
        <v>1466</v>
      </c>
      <c r="B339" s="270" t="s">
        <v>158</v>
      </c>
      <c r="C339" s="281" t="s">
        <v>1467</v>
      </c>
      <c r="D339" s="282"/>
      <c r="E339" s="283" t="s">
        <v>290</v>
      </c>
      <c r="F339" s="284"/>
      <c r="G339" s="301">
        <v>7077.56</v>
      </c>
      <c r="H339" s="284"/>
      <c r="I339" s="283">
        <v>0</v>
      </c>
      <c r="J339" s="284"/>
      <c r="K339" s="283" t="s">
        <v>4623</v>
      </c>
      <c r="L339" s="294" t="s">
        <v>141</v>
      </c>
      <c r="M339" s="302">
        <f t="shared" si="21"/>
        <v>7077.56</v>
      </c>
    </row>
    <row r="340" spans="1:13">
      <c r="A340" s="285"/>
      <c r="B340" s="270" t="s">
        <v>158</v>
      </c>
      <c r="C340" s="285" t="s">
        <v>158</v>
      </c>
      <c r="D340" s="286"/>
      <c r="E340" s="286"/>
      <c r="F340" s="286"/>
      <c r="G340" s="286"/>
      <c r="H340" s="286"/>
      <c r="I340" s="286"/>
      <c r="J340" s="286"/>
      <c r="K340" s="286"/>
      <c r="L340" s="295"/>
    </row>
    <row r="341" spans="1:13">
      <c r="A341" s="277" t="s">
        <v>1468</v>
      </c>
      <c r="B341" s="270" t="s">
        <v>158</v>
      </c>
      <c r="C341" s="277" t="s">
        <v>1469</v>
      </c>
      <c r="D341" s="278"/>
      <c r="E341" s="279" t="s">
        <v>4412</v>
      </c>
      <c r="F341" s="280"/>
      <c r="G341" s="279">
        <v>321.76</v>
      </c>
      <c r="H341" s="280"/>
      <c r="I341" s="279">
        <v>0</v>
      </c>
      <c r="J341" s="280"/>
      <c r="K341" s="279" t="s">
        <v>4624</v>
      </c>
      <c r="L341" s="294" t="e">
        <f>VLOOKUP(A341,#REF!,3,0)</f>
        <v>#REF!</v>
      </c>
      <c r="M341" s="302">
        <f t="shared" ref="M341:M347" si="22">G341-I341</f>
        <v>321.76</v>
      </c>
    </row>
    <row r="342" spans="1:13">
      <c r="A342" s="277" t="s">
        <v>1473</v>
      </c>
      <c r="B342" s="270" t="s">
        <v>158</v>
      </c>
      <c r="C342" s="277" t="s">
        <v>1469</v>
      </c>
      <c r="D342" s="278"/>
      <c r="E342" s="279" t="s">
        <v>4412</v>
      </c>
      <c r="F342" s="280"/>
      <c r="G342" s="279">
        <v>321.76</v>
      </c>
      <c r="H342" s="280"/>
      <c r="I342" s="279">
        <v>0</v>
      </c>
      <c r="J342" s="280"/>
      <c r="K342" s="279" t="s">
        <v>4624</v>
      </c>
      <c r="L342" s="294" t="e">
        <f>VLOOKUP(A342,#REF!,3,0)</f>
        <v>#REF!</v>
      </c>
      <c r="M342" s="302">
        <f t="shared" si="22"/>
        <v>321.76</v>
      </c>
    </row>
    <row r="343" spans="1:13">
      <c r="A343" s="277" t="s">
        <v>1474</v>
      </c>
      <c r="B343" s="270" t="s">
        <v>158</v>
      </c>
      <c r="C343" s="277" t="s">
        <v>1469</v>
      </c>
      <c r="D343" s="278"/>
      <c r="E343" s="279" t="s">
        <v>4412</v>
      </c>
      <c r="F343" s="280"/>
      <c r="G343" s="279">
        <v>321.76</v>
      </c>
      <c r="H343" s="280"/>
      <c r="I343" s="279">
        <v>0</v>
      </c>
      <c r="J343" s="280"/>
      <c r="K343" s="279" t="s">
        <v>4624</v>
      </c>
      <c r="L343" s="294" t="e">
        <f>VLOOKUP(A343,#REF!,3,0)</f>
        <v>#REF!</v>
      </c>
      <c r="M343" s="302">
        <f t="shared" si="22"/>
        <v>321.76</v>
      </c>
    </row>
    <row r="344" spans="1:13">
      <c r="A344" s="277" t="s">
        <v>1480</v>
      </c>
      <c r="B344" s="270" t="s">
        <v>158</v>
      </c>
      <c r="C344" s="277" t="s">
        <v>1481</v>
      </c>
      <c r="D344" s="278"/>
      <c r="E344" s="279" t="s">
        <v>4412</v>
      </c>
      <c r="F344" s="280"/>
      <c r="G344" s="279">
        <v>321.76</v>
      </c>
      <c r="H344" s="280"/>
      <c r="I344" s="279">
        <v>0</v>
      </c>
      <c r="J344" s="280"/>
      <c r="K344" s="279" t="s">
        <v>4624</v>
      </c>
      <c r="L344" s="294" t="e">
        <f>VLOOKUP(A344,#REF!,3,0)</f>
        <v>#REF!</v>
      </c>
      <c r="M344" s="302">
        <f t="shared" si="22"/>
        <v>321.76</v>
      </c>
    </row>
    <row r="345" spans="1:13">
      <c r="A345" s="281" t="s">
        <v>3465</v>
      </c>
      <c r="B345" s="270" t="s">
        <v>158</v>
      </c>
      <c r="C345" s="281" t="s">
        <v>1605</v>
      </c>
      <c r="D345" s="282"/>
      <c r="E345" s="283" t="s">
        <v>3466</v>
      </c>
      <c r="F345" s="284"/>
      <c r="G345" s="283">
        <v>0</v>
      </c>
      <c r="H345" s="284"/>
      <c r="I345" s="283">
        <v>0</v>
      </c>
      <c r="J345" s="284"/>
      <c r="K345" s="283" t="s">
        <v>3466</v>
      </c>
      <c r="L345" s="294" t="e">
        <f>VLOOKUP(A345,#REF!,3,0)</f>
        <v>#REF!</v>
      </c>
      <c r="M345" s="302">
        <f t="shared" si="22"/>
        <v>0</v>
      </c>
    </row>
    <row r="346" spans="1:13">
      <c r="A346" s="281" t="s">
        <v>1485</v>
      </c>
      <c r="B346" s="270" t="s">
        <v>158</v>
      </c>
      <c r="C346" s="281" t="s">
        <v>1486</v>
      </c>
      <c r="D346" s="282"/>
      <c r="E346" s="283" t="s">
        <v>3485</v>
      </c>
      <c r="F346" s="284"/>
      <c r="G346" s="283">
        <v>0</v>
      </c>
      <c r="H346" s="284"/>
      <c r="I346" s="283">
        <v>0</v>
      </c>
      <c r="J346" s="284"/>
      <c r="K346" s="283" t="s">
        <v>3485</v>
      </c>
      <c r="L346" s="294" t="e">
        <f>VLOOKUP(A346,#REF!,3,0)</f>
        <v>#REF!</v>
      </c>
      <c r="M346" s="302">
        <f t="shared" si="22"/>
        <v>0</v>
      </c>
    </row>
    <row r="347" spans="1:13">
      <c r="A347" s="281" t="s">
        <v>1490</v>
      </c>
      <c r="B347" s="270" t="s">
        <v>158</v>
      </c>
      <c r="C347" s="281" t="s">
        <v>1491</v>
      </c>
      <c r="D347" s="282"/>
      <c r="E347" s="283" t="s">
        <v>3702</v>
      </c>
      <c r="F347" s="284"/>
      <c r="G347" s="283">
        <v>321.76</v>
      </c>
      <c r="H347" s="284"/>
      <c r="I347" s="283">
        <v>0</v>
      </c>
      <c r="J347" s="284"/>
      <c r="K347" s="283" t="s">
        <v>4625</v>
      </c>
      <c r="L347" s="294" t="e">
        <f>VLOOKUP(A347,#REF!,3,0)</f>
        <v>#REF!</v>
      </c>
      <c r="M347" s="302">
        <f t="shared" si="22"/>
        <v>321.76</v>
      </c>
    </row>
    <row r="348" spans="1:13">
      <c r="A348" s="285"/>
      <c r="B348" s="270" t="s">
        <v>158</v>
      </c>
      <c r="C348" s="285" t="s">
        <v>158</v>
      </c>
      <c r="D348" s="286"/>
      <c r="E348" s="286"/>
      <c r="F348" s="286"/>
      <c r="G348" s="286"/>
      <c r="H348" s="286"/>
      <c r="I348" s="286"/>
      <c r="J348" s="286"/>
      <c r="K348" s="286"/>
      <c r="L348" s="295"/>
    </row>
    <row r="349" spans="1:13">
      <c r="A349" s="277" t="s">
        <v>1519</v>
      </c>
      <c r="B349" s="270" t="s">
        <v>158</v>
      </c>
      <c r="C349" s="277" t="s">
        <v>1520</v>
      </c>
      <c r="D349" s="278"/>
      <c r="E349" s="279" t="s">
        <v>4413</v>
      </c>
      <c r="F349" s="280"/>
      <c r="G349" s="300">
        <v>1795.7</v>
      </c>
      <c r="H349" s="280"/>
      <c r="I349" s="279">
        <v>0</v>
      </c>
      <c r="J349" s="280"/>
      <c r="K349" s="279" t="s">
        <v>4626</v>
      </c>
      <c r="L349" s="294" t="e">
        <f>VLOOKUP(A349,#REF!,3,0)</f>
        <v>#REF!</v>
      </c>
      <c r="M349" s="302">
        <f t="shared" ref="M349:M355" si="23">G349-I349</f>
        <v>1795.7</v>
      </c>
    </row>
    <row r="350" spans="1:13">
      <c r="A350" s="273" t="s">
        <v>257</v>
      </c>
      <c r="B350" s="273" t="s">
        <v>258</v>
      </c>
      <c r="C350" s="274"/>
      <c r="D350" s="274"/>
      <c r="E350" s="275" t="s">
        <v>259</v>
      </c>
      <c r="F350" s="276"/>
      <c r="G350" s="275" t="s">
        <v>260</v>
      </c>
      <c r="H350" s="276"/>
      <c r="I350" s="275" t="s">
        <v>261</v>
      </c>
      <c r="J350" s="276"/>
      <c r="K350" s="275" t="s">
        <v>262</v>
      </c>
      <c r="L350" s="294" t="e">
        <f>VLOOKUP(A350,#REF!,3,0)</f>
        <v>#REF!</v>
      </c>
      <c r="M350" s="302" t="e">
        <f t="shared" si="23"/>
        <v>#VALUE!</v>
      </c>
    </row>
    <row r="351" spans="1:13">
      <c r="A351" s="277" t="s">
        <v>1524</v>
      </c>
      <c r="B351" s="270" t="s">
        <v>158</v>
      </c>
      <c r="C351" s="277" t="s">
        <v>1525</v>
      </c>
      <c r="D351" s="278"/>
      <c r="E351" s="279" t="s">
        <v>4413</v>
      </c>
      <c r="F351" s="280"/>
      <c r="G351" s="300">
        <v>1795.7</v>
      </c>
      <c r="H351" s="280"/>
      <c r="I351" s="279">
        <v>0</v>
      </c>
      <c r="J351" s="280"/>
      <c r="K351" s="279" t="s">
        <v>4626</v>
      </c>
      <c r="L351" s="294" t="e">
        <f>VLOOKUP(A351,#REF!,3,0)</f>
        <v>#REF!</v>
      </c>
      <c r="M351" s="302">
        <f t="shared" si="23"/>
        <v>1795.7</v>
      </c>
    </row>
    <row r="352" spans="1:13">
      <c r="A352" s="277" t="s">
        <v>1526</v>
      </c>
      <c r="B352" s="270" t="s">
        <v>158</v>
      </c>
      <c r="C352" s="277" t="s">
        <v>1525</v>
      </c>
      <c r="D352" s="278"/>
      <c r="E352" s="279" t="s">
        <v>4413</v>
      </c>
      <c r="F352" s="280"/>
      <c r="G352" s="300">
        <v>1795.7</v>
      </c>
      <c r="H352" s="280"/>
      <c r="I352" s="279">
        <v>0</v>
      </c>
      <c r="J352" s="280"/>
      <c r="K352" s="279" t="s">
        <v>4626</v>
      </c>
      <c r="L352" s="294" t="e">
        <f>VLOOKUP(A352,#REF!,3,0)</f>
        <v>#REF!</v>
      </c>
      <c r="M352" s="302">
        <f t="shared" si="23"/>
        <v>1795.7</v>
      </c>
    </row>
    <row r="353" spans="1:13">
      <c r="A353" s="277" t="s">
        <v>1527</v>
      </c>
      <c r="B353" s="270" t="s">
        <v>158</v>
      </c>
      <c r="C353" s="277" t="s">
        <v>1528</v>
      </c>
      <c r="D353" s="278"/>
      <c r="E353" s="279" t="s">
        <v>4413</v>
      </c>
      <c r="F353" s="280"/>
      <c r="G353" s="300">
        <v>1795.7</v>
      </c>
      <c r="H353" s="280"/>
      <c r="I353" s="279">
        <v>0</v>
      </c>
      <c r="J353" s="280"/>
      <c r="K353" s="279" t="s">
        <v>4626</v>
      </c>
      <c r="L353" s="294" t="e">
        <f>VLOOKUP(A353,#REF!,3,0)</f>
        <v>#REF!</v>
      </c>
      <c r="M353" s="302">
        <f t="shared" si="23"/>
        <v>1795.7</v>
      </c>
    </row>
    <row r="354" spans="1:13">
      <c r="A354" s="281" t="s">
        <v>1532</v>
      </c>
      <c r="B354" s="270" t="s">
        <v>158</v>
      </c>
      <c r="C354" s="281" t="s">
        <v>1533</v>
      </c>
      <c r="D354" s="282"/>
      <c r="E354" s="283" t="s">
        <v>4414</v>
      </c>
      <c r="F354" s="284"/>
      <c r="G354" s="283">
        <v>55.7</v>
      </c>
      <c r="H354" s="284"/>
      <c r="I354" s="283">
        <v>0</v>
      </c>
      <c r="J354" s="284"/>
      <c r="K354" s="283" t="s">
        <v>4627</v>
      </c>
      <c r="L354" s="294" t="e">
        <f>VLOOKUP(A354,#REF!,3,0)</f>
        <v>#REF!</v>
      </c>
      <c r="M354" s="302">
        <f t="shared" si="23"/>
        <v>55.7</v>
      </c>
    </row>
    <row r="355" spans="1:13">
      <c r="A355" s="281" t="s">
        <v>1535</v>
      </c>
      <c r="B355" s="270" t="s">
        <v>158</v>
      </c>
      <c r="C355" s="281" t="s">
        <v>1536</v>
      </c>
      <c r="D355" s="282"/>
      <c r="E355" s="283" t="s">
        <v>3470</v>
      </c>
      <c r="F355" s="284"/>
      <c r="G355" s="301">
        <v>1740</v>
      </c>
      <c r="H355" s="284"/>
      <c r="I355" s="283">
        <v>0</v>
      </c>
      <c r="J355" s="284"/>
      <c r="K355" s="283" t="s">
        <v>4628</v>
      </c>
      <c r="L355" s="294" t="s">
        <v>156</v>
      </c>
      <c r="M355" s="302">
        <f t="shared" si="23"/>
        <v>1740</v>
      </c>
    </row>
    <row r="356" spans="1:13">
      <c r="A356" s="285"/>
      <c r="B356" s="270" t="s">
        <v>158</v>
      </c>
      <c r="C356" s="285" t="s">
        <v>158</v>
      </c>
      <c r="D356" s="286"/>
      <c r="E356" s="286"/>
      <c r="F356" s="286"/>
      <c r="G356" s="286"/>
      <c r="H356" s="286"/>
      <c r="I356" s="286"/>
      <c r="J356" s="286"/>
      <c r="K356" s="286"/>
      <c r="L356" s="295"/>
    </row>
    <row r="357" spans="1:13">
      <c r="A357" s="277" t="s">
        <v>1542</v>
      </c>
      <c r="B357" s="270" t="s">
        <v>158</v>
      </c>
      <c r="C357" s="277" t="s">
        <v>1543</v>
      </c>
      <c r="D357" s="278"/>
      <c r="E357" s="279" t="s">
        <v>4415</v>
      </c>
      <c r="F357" s="280"/>
      <c r="G357" s="300">
        <v>8463.52</v>
      </c>
      <c r="H357" s="280"/>
      <c r="I357" s="279">
        <v>0</v>
      </c>
      <c r="J357" s="280"/>
      <c r="K357" s="279" t="s">
        <v>4629</v>
      </c>
      <c r="L357" s="294" t="e">
        <f>VLOOKUP(A357,#REF!,3,0)</f>
        <v>#REF!</v>
      </c>
      <c r="M357" s="302">
        <f t="shared" ref="M357:M362" si="24">G357-I357</f>
        <v>8463.52</v>
      </c>
    </row>
    <row r="358" spans="1:13">
      <c r="A358" s="277" t="s">
        <v>1547</v>
      </c>
      <c r="B358" s="270" t="s">
        <v>158</v>
      </c>
      <c r="C358" s="277" t="s">
        <v>1543</v>
      </c>
      <c r="D358" s="278"/>
      <c r="E358" s="279" t="s">
        <v>4415</v>
      </c>
      <c r="F358" s="280"/>
      <c r="G358" s="300">
        <v>8463.52</v>
      </c>
      <c r="H358" s="280"/>
      <c r="I358" s="279">
        <v>0</v>
      </c>
      <c r="J358" s="280"/>
      <c r="K358" s="279" t="s">
        <v>4629</v>
      </c>
      <c r="L358" s="294" t="e">
        <f>VLOOKUP(A358,#REF!,3,0)</f>
        <v>#REF!</v>
      </c>
      <c r="M358" s="302">
        <f t="shared" si="24"/>
        <v>8463.52</v>
      </c>
    </row>
    <row r="359" spans="1:13">
      <c r="A359" s="277" t="s">
        <v>1548</v>
      </c>
      <c r="B359" s="270" t="s">
        <v>158</v>
      </c>
      <c r="C359" s="277" t="s">
        <v>1543</v>
      </c>
      <c r="D359" s="278"/>
      <c r="E359" s="279" t="s">
        <v>4415</v>
      </c>
      <c r="F359" s="280"/>
      <c r="G359" s="300">
        <v>8463.52</v>
      </c>
      <c r="H359" s="280"/>
      <c r="I359" s="279">
        <v>0</v>
      </c>
      <c r="J359" s="280"/>
      <c r="K359" s="279" t="s">
        <v>4629</v>
      </c>
      <c r="L359" s="294" t="e">
        <f>VLOOKUP(A359,#REF!,3,0)</f>
        <v>#REF!</v>
      </c>
      <c r="M359" s="302">
        <f t="shared" si="24"/>
        <v>8463.52</v>
      </c>
    </row>
    <row r="360" spans="1:13">
      <c r="A360" s="277" t="s">
        <v>1549</v>
      </c>
      <c r="B360" s="270" t="s">
        <v>158</v>
      </c>
      <c r="C360" s="277" t="s">
        <v>1550</v>
      </c>
      <c r="D360" s="278"/>
      <c r="E360" s="279" t="s">
        <v>4416</v>
      </c>
      <c r="F360" s="280"/>
      <c r="G360" s="300">
        <v>8200</v>
      </c>
      <c r="H360" s="280"/>
      <c r="I360" s="279">
        <v>0</v>
      </c>
      <c r="J360" s="280"/>
      <c r="K360" s="279" t="s">
        <v>4630</v>
      </c>
      <c r="L360" s="294" t="e">
        <f>VLOOKUP(A360,#REF!,3,0)</f>
        <v>#REF!</v>
      </c>
      <c r="M360" s="302">
        <f t="shared" si="24"/>
        <v>8200</v>
      </c>
    </row>
    <row r="361" spans="1:13">
      <c r="A361" s="281" t="s">
        <v>1553</v>
      </c>
      <c r="B361" s="270" t="s">
        <v>158</v>
      </c>
      <c r="C361" s="281" t="s">
        <v>1554</v>
      </c>
      <c r="D361" s="282"/>
      <c r="E361" s="283" t="s">
        <v>4417</v>
      </c>
      <c r="F361" s="284"/>
      <c r="G361" s="301">
        <v>8200</v>
      </c>
      <c r="H361" s="284"/>
      <c r="I361" s="283">
        <v>0</v>
      </c>
      <c r="J361" s="284"/>
      <c r="K361" s="283" t="s">
        <v>4631</v>
      </c>
      <c r="L361" s="294" t="e">
        <f>VLOOKUP(A361,#REF!,3,0)</f>
        <v>#REF!</v>
      </c>
      <c r="M361" s="302">
        <f t="shared" si="24"/>
        <v>8200</v>
      </c>
    </row>
    <row r="362" spans="1:13">
      <c r="A362" s="281" t="s">
        <v>3708</v>
      </c>
      <c r="B362" s="270" t="s">
        <v>158</v>
      </c>
      <c r="C362" s="281" t="s">
        <v>3709</v>
      </c>
      <c r="D362" s="282"/>
      <c r="E362" s="283" t="s">
        <v>3710</v>
      </c>
      <c r="F362" s="284"/>
      <c r="G362" s="283">
        <v>0</v>
      </c>
      <c r="H362" s="284"/>
      <c r="I362" s="283">
        <v>0</v>
      </c>
      <c r="J362" s="284"/>
      <c r="K362" s="283" t="s">
        <v>3710</v>
      </c>
      <c r="L362" s="294" t="e">
        <f>VLOOKUP(A362,#REF!,3,0)</f>
        <v>#REF!</v>
      </c>
      <c r="M362" s="302">
        <f t="shared" si="24"/>
        <v>0</v>
      </c>
    </row>
    <row r="363" spans="1:13">
      <c r="A363" s="285"/>
      <c r="B363" s="270" t="s">
        <v>158</v>
      </c>
      <c r="C363" s="285" t="s">
        <v>158</v>
      </c>
      <c r="D363" s="286"/>
      <c r="E363" s="286"/>
      <c r="F363" s="286"/>
      <c r="G363" s="286"/>
      <c r="H363" s="286"/>
      <c r="I363" s="286"/>
      <c r="J363" s="286"/>
      <c r="K363" s="286"/>
      <c r="L363" s="295"/>
    </row>
    <row r="364" spans="1:13">
      <c r="A364" s="277" t="s">
        <v>1555</v>
      </c>
      <c r="B364" s="270" t="s">
        <v>158</v>
      </c>
      <c r="C364" s="277" t="s">
        <v>1556</v>
      </c>
      <c r="D364" s="278"/>
      <c r="E364" s="279" t="s">
        <v>4418</v>
      </c>
      <c r="F364" s="280"/>
      <c r="G364" s="279">
        <v>263.52</v>
      </c>
      <c r="H364" s="280"/>
      <c r="I364" s="279">
        <v>0</v>
      </c>
      <c r="J364" s="280"/>
      <c r="K364" s="279" t="s">
        <v>4632</v>
      </c>
      <c r="L364" s="294" t="e">
        <f>VLOOKUP(A364,#REF!,3,0)</f>
        <v>#REF!</v>
      </c>
      <c r="M364" s="302">
        <f t="shared" ref="M364:M366" si="25">G364-I364</f>
        <v>263.52</v>
      </c>
    </row>
    <row r="365" spans="1:13">
      <c r="A365" s="281" t="s">
        <v>3954</v>
      </c>
      <c r="B365" s="270" t="s">
        <v>158</v>
      </c>
      <c r="C365" s="281" t="s">
        <v>4204</v>
      </c>
      <c r="D365" s="282"/>
      <c r="E365" s="283" t="s">
        <v>4419</v>
      </c>
      <c r="F365" s="284"/>
      <c r="G365" s="283">
        <v>263.52</v>
      </c>
      <c r="H365" s="284"/>
      <c r="I365" s="283">
        <v>0</v>
      </c>
      <c r="J365" s="284"/>
      <c r="K365" s="283" t="s">
        <v>4633</v>
      </c>
      <c r="L365" s="294" t="e">
        <f>VLOOKUP(A365,#REF!,3,0)</f>
        <v>#REF!</v>
      </c>
      <c r="M365" s="302">
        <f t="shared" si="25"/>
        <v>263.52</v>
      </c>
    </row>
    <row r="366" spans="1:13">
      <c r="A366" s="281" t="s">
        <v>1558</v>
      </c>
      <c r="B366" s="270" t="s">
        <v>158</v>
      </c>
      <c r="C366" s="281" t="s">
        <v>1559</v>
      </c>
      <c r="D366" s="282"/>
      <c r="E366" s="283" t="s">
        <v>4420</v>
      </c>
      <c r="F366" s="284"/>
      <c r="G366" s="283">
        <v>0</v>
      </c>
      <c r="H366" s="284"/>
      <c r="I366" s="283">
        <v>0</v>
      </c>
      <c r="J366" s="284"/>
      <c r="K366" s="283" t="s">
        <v>4420</v>
      </c>
      <c r="L366" s="294" t="e">
        <f>VLOOKUP(A366,#REF!,3,0)</f>
        <v>#REF!</v>
      </c>
      <c r="M366" s="302">
        <f t="shared" si="25"/>
        <v>0</v>
      </c>
    </row>
    <row r="367" spans="1:13">
      <c r="A367" s="285"/>
      <c r="B367" s="270" t="s">
        <v>158</v>
      </c>
      <c r="C367" s="285" t="s">
        <v>158</v>
      </c>
      <c r="D367" s="286"/>
      <c r="E367" s="286"/>
      <c r="F367" s="286"/>
      <c r="G367" s="286"/>
      <c r="H367" s="286"/>
      <c r="I367" s="286"/>
      <c r="J367" s="286"/>
      <c r="K367" s="286"/>
      <c r="L367" s="295"/>
    </row>
    <row r="368" spans="1:13">
      <c r="A368" s="277" t="s">
        <v>1560</v>
      </c>
      <c r="B368" s="270" t="s">
        <v>158</v>
      </c>
      <c r="C368" s="277" t="s">
        <v>3474</v>
      </c>
      <c r="D368" s="278"/>
      <c r="E368" s="279" t="s">
        <v>4421</v>
      </c>
      <c r="F368" s="280"/>
      <c r="G368" s="300">
        <v>1342.26</v>
      </c>
      <c r="H368" s="280"/>
      <c r="I368" s="279">
        <v>0</v>
      </c>
      <c r="J368" s="280"/>
      <c r="K368" s="279" t="s">
        <v>4634</v>
      </c>
      <c r="L368" s="294" t="e">
        <f>VLOOKUP(A368,#REF!,3,0)</f>
        <v>#REF!</v>
      </c>
      <c r="M368" s="302">
        <f t="shared" ref="M368:M384" si="26">G368-I368</f>
        <v>1342.26</v>
      </c>
    </row>
    <row r="369" spans="1:13">
      <c r="A369" s="277" t="s">
        <v>1566</v>
      </c>
      <c r="B369" s="270" t="s">
        <v>158</v>
      </c>
      <c r="C369" s="277" t="s">
        <v>3474</v>
      </c>
      <c r="D369" s="278"/>
      <c r="E369" s="279" t="s">
        <v>4421</v>
      </c>
      <c r="F369" s="280"/>
      <c r="G369" s="300">
        <v>1342.26</v>
      </c>
      <c r="H369" s="280"/>
      <c r="I369" s="279">
        <v>0</v>
      </c>
      <c r="J369" s="280"/>
      <c r="K369" s="279" t="s">
        <v>4634</v>
      </c>
      <c r="L369" s="294" t="e">
        <f>VLOOKUP(A369,#REF!,3,0)</f>
        <v>#REF!</v>
      </c>
      <c r="M369" s="302">
        <f t="shared" si="26"/>
        <v>1342.26</v>
      </c>
    </row>
    <row r="370" spans="1:13">
      <c r="A370" s="277" t="s">
        <v>1567</v>
      </c>
      <c r="B370" s="270" t="s">
        <v>158</v>
      </c>
      <c r="C370" s="277" t="s">
        <v>3474</v>
      </c>
      <c r="D370" s="278"/>
      <c r="E370" s="279" t="s">
        <v>4422</v>
      </c>
      <c r="F370" s="280"/>
      <c r="G370" s="300">
        <v>1342.26</v>
      </c>
      <c r="H370" s="280"/>
      <c r="I370" s="279">
        <v>0</v>
      </c>
      <c r="J370" s="280"/>
      <c r="K370" s="279" t="s">
        <v>4635</v>
      </c>
      <c r="L370" s="294" t="e">
        <f>VLOOKUP(A370,#REF!,3,0)</f>
        <v>#REF!</v>
      </c>
      <c r="M370" s="302">
        <f t="shared" si="26"/>
        <v>1342.26</v>
      </c>
    </row>
    <row r="371" spans="1:13">
      <c r="A371" s="277" t="s">
        <v>1571</v>
      </c>
      <c r="B371" s="270" t="s">
        <v>158</v>
      </c>
      <c r="C371" s="277" t="s">
        <v>3474</v>
      </c>
      <c r="D371" s="278"/>
      <c r="E371" s="279" t="s">
        <v>4422</v>
      </c>
      <c r="F371" s="280"/>
      <c r="G371" s="300">
        <v>1342.26</v>
      </c>
      <c r="H371" s="280"/>
      <c r="I371" s="279">
        <v>0</v>
      </c>
      <c r="J371" s="280"/>
      <c r="K371" s="279" t="s">
        <v>4635</v>
      </c>
      <c r="L371" s="294" t="e">
        <f>VLOOKUP(A371,#REF!,3,0)</f>
        <v>#REF!</v>
      </c>
      <c r="M371" s="302">
        <f t="shared" si="26"/>
        <v>1342.26</v>
      </c>
    </row>
    <row r="372" spans="1:13">
      <c r="A372" s="281" t="s">
        <v>1586</v>
      </c>
      <c r="B372" s="270" t="s">
        <v>158</v>
      </c>
      <c r="C372" s="281" t="s">
        <v>1587</v>
      </c>
      <c r="D372" s="282"/>
      <c r="E372" s="283" t="s">
        <v>3477</v>
      </c>
      <c r="F372" s="284"/>
      <c r="G372" s="283">
        <v>0</v>
      </c>
      <c r="H372" s="284"/>
      <c r="I372" s="283">
        <v>0</v>
      </c>
      <c r="J372" s="284"/>
      <c r="K372" s="283" t="s">
        <v>3477</v>
      </c>
      <c r="L372" s="294" t="e">
        <f>VLOOKUP(A372,#REF!,3,0)</f>
        <v>#REF!</v>
      </c>
      <c r="M372" s="302">
        <f t="shared" si="26"/>
        <v>0</v>
      </c>
    </row>
    <row r="373" spans="1:13">
      <c r="A373" s="281" t="s">
        <v>1599</v>
      </c>
      <c r="B373" s="270" t="s">
        <v>158</v>
      </c>
      <c r="C373" s="281" t="s">
        <v>1600</v>
      </c>
      <c r="D373" s="282"/>
      <c r="E373" s="283" t="s">
        <v>3714</v>
      </c>
      <c r="F373" s="284"/>
      <c r="G373" s="283">
        <v>0</v>
      </c>
      <c r="H373" s="284"/>
      <c r="I373" s="283">
        <v>0</v>
      </c>
      <c r="J373" s="284"/>
      <c r="K373" s="283" t="s">
        <v>3714</v>
      </c>
      <c r="L373" s="294" t="e">
        <f>VLOOKUP(A373,#REF!,3,0)</f>
        <v>#REF!</v>
      </c>
      <c r="M373" s="302">
        <f t="shared" si="26"/>
        <v>0</v>
      </c>
    </row>
    <row r="374" spans="1:13">
      <c r="A374" s="281" t="s">
        <v>1930</v>
      </c>
      <c r="B374" s="270" t="s">
        <v>158</v>
      </c>
      <c r="C374" s="281" t="s">
        <v>1931</v>
      </c>
      <c r="D374" s="282"/>
      <c r="E374" s="283" t="s">
        <v>4423</v>
      </c>
      <c r="F374" s="284"/>
      <c r="G374" s="301">
        <v>1342.26</v>
      </c>
      <c r="H374" s="284"/>
      <c r="I374" s="283">
        <v>0</v>
      </c>
      <c r="J374" s="284"/>
      <c r="K374" s="283" t="s">
        <v>4636</v>
      </c>
      <c r="L374" s="294" t="e">
        <f>VLOOKUP(A374,#REF!,3,0)</f>
        <v>#REF!</v>
      </c>
      <c r="M374" s="302">
        <f t="shared" si="26"/>
        <v>1342.26</v>
      </c>
    </row>
    <row r="375" spans="1:13">
      <c r="A375" s="281" t="s">
        <v>1621</v>
      </c>
      <c r="B375" s="270" t="s">
        <v>158</v>
      </c>
      <c r="C375" s="281" t="s">
        <v>1622</v>
      </c>
      <c r="D375" s="282"/>
      <c r="E375" s="283" t="s">
        <v>4424</v>
      </c>
      <c r="F375" s="284"/>
      <c r="G375" s="283">
        <v>0</v>
      </c>
      <c r="H375" s="284"/>
      <c r="I375" s="283">
        <v>0</v>
      </c>
      <c r="J375" s="284"/>
      <c r="K375" s="283" t="s">
        <v>4424</v>
      </c>
      <c r="L375" s="294" t="e">
        <f>VLOOKUP(A375,#REF!,3,0)</f>
        <v>#REF!</v>
      </c>
      <c r="M375" s="302">
        <f t="shared" si="26"/>
        <v>0</v>
      </c>
    </row>
    <row r="376" spans="1:13">
      <c r="A376" s="281" t="s">
        <v>1635</v>
      </c>
      <c r="B376" s="270" t="s">
        <v>158</v>
      </c>
      <c r="C376" s="281" t="s">
        <v>1636</v>
      </c>
      <c r="D376" s="282"/>
      <c r="E376" s="283" t="s">
        <v>3719</v>
      </c>
      <c r="F376" s="284"/>
      <c r="G376" s="283">
        <v>0</v>
      </c>
      <c r="H376" s="284"/>
      <c r="I376" s="283">
        <v>0</v>
      </c>
      <c r="J376" s="284"/>
      <c r="K376" s="283" t="s">
        <v>3719</v>
      </c>
      <c r="L376" s="294" t="e">
        <f>VLOOKUP(A376,#REF!,3,0)</f>
        <v>#REF!</v>
      </c>
      <c r="M376" s="302">
        <f t="shared" si="26"/>
        <v>0</v>
      </c>
    </row>
    <row r="377" spans="1:13">
      <c r="A377" s="281" t="s">
        <v>1643</v>
      </c>
      <c r="B377" s="270" t="s">
        <v>158</v>
      </c>
      <c r="C377" s="281" t="s">
        <v>1644</v>
      </c>
      <c r="D377" s="282"/>
      <c r="E377" s="283" t="s">
        <v>3478</v>
      </c>
      <c r="F377" s="284"/>
      <c r="G377" s="283">
        <v>0</v>
      </c>
      <c r="H377" s="284"/>
      <c r="I377" s="283">
        <v>0</v>
      </c>
      <c r="J377" s="284"/>
      <c r="K377" s="283" t="s">
        <v>3478</v>
      </c>
      <c r="L377" s="294" t="e">
        <f>VLOOKUP(A377,#REF!,3,0)</f>
        <v>#REF!</v>
      </c>
      <c r="M377" s="302">
        <f t="shared" si="26"/>
        <v>0</v>
      </c>
    </row>
    <row r="378" spans="1:13">
      <c r="A378" s="281" t="s">
        <v>1652</v>
      </c>
      <c r="B378" s="270" t="s">
        <v>158</v>
      </c>
      <c r="C378" s="281" t="s">
        <v>1653</v>
      </c>
      <c r="D378" s="282"/>
      <c r="E378" s="283" t="s">
        <v>2418</v>
      </c>
      <c r="F378" s="284"/>
      <c r="G378" s="283">
        <v>0</v>
      </c>
      <c r="H378" s="284"/>
      <c r="I378" s="283">
        <v>0</v>
      </c>
      <c r="J378" s="284"/>
      <c r="K378" s="283" t="s">
        <v>2418</v>
      </c>
      <c r="L378" s="294" t="e">
        <f>VLOOKUP(A378,#REF!,3,0)</f>
        <v>#REF!</v>
      </c>
      <c r="M378" s="302">
        <f t="shared" si="26"/>
        <v>0</v>
      </c>
    </row>
    <row r="379" spans="1:13">
      <c r="A379" s="281" t="s">
        <v>1657</v>
      </c>
      <c r="B379" s="270" t="s">
        <v>158</v>
      </c>
      <c r="C379" s="281" t="s">
        <v>1658</v>
      </c>
      <c r="D379" s="282"/>
      <c r="E379" s="283" t="s">
        <v>3720</v>
      </c>
      <c r="F379" s="284"/>
      <c r="G379" s="283">
        <v>0</v>
      </c>
      <c r="H379" s="284"/>
      <c r="I379" s="283">
        <v>0</v>
      </c>
      <c r="J379" s="284"/>
      <c r="K379" s="283" t="s">
        <v>3720</v>
      </c>
      <c r="L379" s="294" t="e">
        <f>VLOOKUP(A379,#REF!,3,0)</f>
        <v>#REF!</v>
      </c>
      <c r="M379" s="302">
        <f t="shared" si="26"/>
        <v>0</v>
      </c>
    </row>
    <row r="380" spans="1:13">
      <c r="A380" s="281" t="s">
        <v>3721</v>
      </c>
      <c r="B380" s="270" t="s">
        <v>158</v>
      </c>
      <c r="C380" s="281" t="s">
        <v>3722</v>
      </c>
      <c r="D380" s="282"/>
      <c r="E380" s="283" t="s">
        <v>3723</v>
      </c>
      <c r="F380" s="284"/>
      <c r="G380" s="283">
        <v>0</v>
      </c>
      <c r="H380" s="284"/>
      <c r="I380" s="283">
        <v>0</v>
      </c>
      <c r="J380" s="284"/>
      <c r="K380" s="283" t="s">
        <v>3723</v>
      </c>
      <c r="L380" s="294" t="e">
        <f>VLOOKUP(A380,#REF!,3,0)</f>
        <v>#REF!</v>
      </c>
      <c r="M380" s="302">
        <f t="shared" si="26"/>
        <v>0</v>
      </c>
    </row>
    <row r="381" spans="1:13">
      <c r="A381" s="281" t="s">
        <v>1674</v>
      </c>
      <c r="B381" s="270" t="s">
        <v>158</v>
      </c>
      <c r="C381" s="281" t="s">
        <v>1675</v>
      </c>
      <c r="D381" s="282"/>
      <c r="E381" s="283" t="s">
        <v>4425</v>
      </c>
      <c r="F381" s="284"/>
      <c r="G381" s="283">
        <v>0</v>
      </c>
      <c r="H381" s="284"/>
      <c r="I381" s="283">
        <v>0</v>
      </c>
      <c r="J381" s="284"/>
      <c r="K381" s="283" t="s">
        <v>4425</v>
      </c>
      <c r="L381" s="294" t="e">
        <f>VLOOKUP(A381,#REF!,3,0)</f>
        <v>#REF!</v>
      </c>
      <c r="M381" s="302">
        <f t="shared" si="26"/>
        <v>0</v>
      </c>
    </row>
    <row r="382" spans="1:13">
      <c r="A382" s="281" t="s">
        <v>1690</v>
      </c>
      <c r="B382" s="270" t="s">
        <v>158</v>
      </c>
      <c r="C382" s="281" t="s">
        <v>1691</v>
      </c>
      <c r="D382" s="282"/>
      <c r="E382" s="283" t="s">
        <v>3960</v>
      </c>
      <c r="F382" s="284"/>
      <c r="G382" s="283">
        <v>0</v>
      </c>
      <c r="H382" s="284"/>
      <c r="I382" s="283">
        <v>0</v>
      </c>
      <c r="J382" s="284"/>
      <c r="K382" s="283" t="s">
        <v>3960</v>
      </c>
      <c r="L382" s="294" t="e">
        <f>VLOOKUP(A382,#REF!,3,0)</f>
        <v>#REF!</v>
      </c>
      <c r="M382" s="302">
        <f t="shared" si="26"/>
        <v>0</v>
      </c>
    </row>
    <row r="383" spans="1:13">
      <c r="A383" s="281" t="s">
        <v>1699</v>
      </c>
      <c r="B383" s="270" t="s">
        <v>158</v>
      </c>
      <c r="C383" s="281" t="s">
        <v>1700</v>
      </c>
      <c r="D383" s="282"/>
      <c r="E383" s="283" t="s">
        <v>3480</v>
      </c>
      <c r="F383" s="284"/>
      <c r="G383" s="283">
        <v>0</v>
      </c>
      <c r="H383" s="284"/>
      <c r="I383" s="283">
        <v>0</v>
      </c>
      <c r="J383" s="284"/>
      <c r="K383" s="283" t="s">
        <v>3480</v>
      </c>
      <c r="L383" s="294" t="e">
        <f>VLOOKUP(A383,#REF!,3,0)</f>
        <v>#REF!</v>
      </c>
      <c r="M383" s="302">
        <f t="shared" si="26"/>
        <v>0</v>
      </c>
    </row>
    <row r="384" spans="1:13">
      <c r="A384" s="281" t="s">
        <v>3481</v>
      </c>
      <c r="B384" s="270" t="s">
        <v>158</v>
      </c>
      <c r="C384" s="281" t="s">
        <v>1491</v>
      </c>
      <c r="D384" s="282"/>
      <c r="E384" s="283" t="s">
        <v>3482</v>
      </c>
      <c r="F384" s="284"/>
      <c r="G384" s="283">
        <v>0</v>
      </c>
      <c r="H384" s="284"/>
      <c r="I384" s="283">
        <v>0</v>
      </c>
      <c r="J384" s="284"/>
      <c r="K384" s="283" t="s">
        <v>3482</v>
      </c>
      <c r="L384" s="294" t="e">
        <f>VLOOKUP(A384,#REF!,3,0)</f>
        <v>#REF!</v>
      </c>
      <c r="M384" s="302">
        <f t="shared" si="26"/>
        <v>0</v>
      </c>
    </row>
    <row r="385" spans="1:13">
      <c r="A385" s="285"/>
      <c r="B385" s="270" t="s">
        <v>158</v>
      </c>
      <c r="C385" s="285" t="s">
        <v>158</v>
      </c>
      <c r="D385" s="286"/>
      <c r="E385" s="286"/>
      <c r="F385" s="286"/>
      <c r="G385" s="286"/>
      <c r="H385" s="286"/>
      <c r="I385" s="286"/>
      <c r="J385" s="286"/>
      <c r="K385" s="286"/>
      <c r="L385" s="295"/>
    </row>
    <row r="386" spans="1:13">
      <c r="A386" s="277" t="s">
        <v>1713</v>
      </c>
      <c r="B386" s="270" t="s">
        <v>158</v>
      </c>
      <c r="C386" s="277" t="s">
        <v>1714</v>
      </c>
      <c r="D386" s="278"/>
      <c r="E386" s="279" t="s">
        <v>1352</v>
      </c>
      <c r="F386" s="280"/>
      <c r="G386" s="279">
        <v>0</v>
      </c>
      <c r="H386" s="280"/>
      <c r="I386" s="279">
        <v>0</v>
      </c>
      <c r="J386" s="280"/>
      <c r="K386" s="279" t="s">
        <v>1352</v>
      </c>
      <c r="L386" s="294" t="e">
        <f>VLOOKUP(A386,#REF!,3,0)</f>
        <v>#REF!</v>
      </c>
      <c r="M386" s="302">
        <f t="shared" ref="M386:M388" si="27">G386-I386</f>
        <v>0</v>
      </c>
    </row>
    <row r="387" spans="1:13">
      <c r="A387" s="277" t="s">
        <v>1718</v>
      </c>
      <c r="B387" s="270" t="s">
        <v>158</v>
      </c>
      <c r="C387" s="277" t="s">
        <v>1714</v>
      </c>
      <c r="D387" s="278"/>
      <c r="E387" s="279" t="s">
        <v>1352</v>
      </c>
      <c r="F387" s="280"/>
      <c r="G387" s="279">
        <v>0</v>
      </c>
      <c r="H387" s="280"/>
      <c r="I387" s="279">
        <v>0</v>
      </c>
      <c r="J387" s="280"/>
      <c r="K387" s="279" t="s">
        <v>1352</v>
      </c>
      <c r="L387" s="294" t="e">
        <f>VLOOKUP(A387,#REF!,3,0)</f>
        <v>#REF!</v>
      </c>
      <c r="M387" s="302">
        <f t="shared" si="27"/>
        <v>0</v>
      </c>
    </row>
    <row r="388" spans="1:13">
      <c r="A388" s="281" t="s">
        <v>1934</v>
      </c>
      <c r="B388" s="270" t="s">
        <v>158</v>
      </c>
      <c r="C388" s="281" t="s">
        <v>1708</v>
      </c>
      <c r="D388" s="282"/>
      <c r="E388" s="283" t="s">
        <v>1352</v>
      </c>
      <c r="F388" s="284"/>
      <c r="G388" s="283">
        <v>0</v>
      </c>
      <c r="H388" s="284"/>
      <c r="I388" s="283">
        <v>0</v>
      </c>
      <c r="J388" s="284"/>
      <c r="K388" s="283" t="s">
        <v>1352</v>
      </c>
      <c r="L388" s="294" t="e">
        <f>VLOOKUP(A388,#REF!,3,0)</f>
        <v>#REF!</v>
      </c>
      <c r="M388" s="302">
        <f t="shared" si="27"/>
        <v>0</v>
      </c>
    </row>
    <row r="389" spans="1:13">
      <c r="A389" s="285"/>
      <c r="B389" s="270" t="s">
        <v>158</v>
      </c>
      <c r="C389" s="285" t="s">
        <v>158</v>
      </c>
      <c r="D389" s="286"/>
      <c r="E389" s="286"/>
      <c r="F389" s="286"/>
      <c r="G389" s="286"/>
      <c r="H389" s="286"/>
      <c r="I389" s="286"/>
      <c r="J389" s="286"/>
      <c r="K389" s="286"/>
      <c r="L389" s="295"/>
    </row>
    <row r="390" spans="1:13">
      <c r="A390" s="277" t="s">
        <v>1726</v>
      </c>
      <c r="B390" s="270" t="s">
        <v>158</v>
      </c>
      <c r="C390" s="277" t="s">
        <v>1727</v>
      </c>
      <c r="D390" s="278"/>
      <c r="E390" s="279" t="s">
        <v>4426</v>
      </c>
      <c r="F390" s="280"/>
      <c r="G390" s="279">
        <v>0</v>
      </c>
      <c r="H390" s="280"/>
      <c r="I390" s="279">
        <v>0</v>
      </c>
      <c r="J390" s="280"/>
      <c r="K390" s="279" t="s">
        <v>4426</v>
      </c>
      <c r="L390" s="294" t="e">
        <f>VLOOKUP(A390,#REF!,3,0)</f>
        <v>#REF!</v>
      </c>
      <c r="M390" s="302">
        <f t="shared" ref="M390:M393" si="28">G390-I390</f>
        <v>0</v>
      </c>
    </row>
    <row r="391" spans="1:13">
      <c r="A391" s="277" t="s">
        <v>1731</v>
      </c>
      <c r="B391" s="270" t="s">
        <v>158</v>
      </c>
      <c r="C391" s="277" t="s">
        <v>1727</v>
      </c>
      <c r="D391" s="278"/>
      <c r="E391" s="279" t="s">
        <v>4426</v>
      </c>
      <c r="F391" s="280"/>
      <c r="G391" s="279">
        <v>0</v>
      </c>
      <c r="H391" s="280"/>
      <c r="I391" s="279">
        <v>0</v>
      </c>
      <c r="J391" s="280"/>
      <c r="K391" s="279" t="s">
        <v>4426</v>
      </c>
      <c r="L391" s="294" t="e">
        <f>VLOOKUP(A391,#REF!,3,0)</f>
        <v>#REF!</v>
      </c>
      <c r="M391" s="302">
        <f t="shared" si="28"/>
        <v>0</v>
      </c>
    </row>
    <row r="392" spans="1:13">
      <c r="A392" s="281" t="s">
        <v>1732</v>
      </c>
      <c r="B392" s="270" t="s">
        <v>158</v>
      </c>
      <c r="C392" s="281" t="s">
        <v>1733</v>
      </c>
      <c r="D392" s="282"/>
      <c r="E392" s="283" t="s">
        <v>4427</v>
      </c>
      <c r="F392" s="284"/>
      <c r="G392" s="283">
        <v>0</v>
      </c>
      <c r="H392" s="284"/>
      <c r="I392" s="283">
        <v>0</v>
      </c>
      <c r="J392" s="284"/>
      <c r="K392" s="283" t="s">
        <v>4427</v>
      </c>
      <c r="L392" s="294" t="e">
        <f>VLOOKUP(A392,#REF!,3,0)</f>
        <v>#REF!</v>
      </c>
      <c r="M392" s="302">
        <f t="shared" si="28"/>
        <v>0</v>
      </c>
    </row>
    <row r="393" spans="1:13">
      <c r="A393" s="281" t="s">
        <v>1737</v>
      </c>
      <c r="B393" s="270" t="s">
        <v>158</v>
      </c>
      <c r="C393" s="281" t="s">
        <v>1738</v>
      </c>
      <c r="D393" s="282"/>
      <c r="E393" s="283" t="s">
        <v>4428</v>
      </c>
      <c r="F393" s="284"/>
      <c r="G393" s="283">
        <v>0</v>
      </c>
      <c r="H393" s="284"/>
      <c r="I393" s="283">
        <v>0</v>
      </c>
      <c r="J393" s="284"/>
      <c r="K393" s="283" t="s">
        <v>4428</v>
      </c>
      <c r="L393" s="294" t="e">
        <f>VLOOKUP(A393,#REF!,3,0)</f>
        <v>#REF!</v>
      </c>
      <c r="M393" s="302">
        <f t="shared" si="28"/>
        <v>0</v>
      </c>
    </row>
    <row r="394" spans="1:13">
      <c r="A394" s="285"/>
      <c r="B394" s="270" t="s">
        <v>158</v>
      </c>
      <c r="C394" s="285" t="s">
        <v>158</v>
      </c>
      <c r="D394" s="286"/>
      <c r="E394" s="286"/>
      <c r="F394" s="286"/>
      <c r="G394" s="286"/>
      <c r="H394" s="286"/>
      <c r="I394" s="286"/>
      <c r="J394" s="286"/>
      <c r="K394" s="286"/>
      <c r="L394" s="295"/>
    </row>
    <row r="395" spans="1:13">
      <c r="A395" s="277" t="s">
        <v>3489</v>
      </c>
      <c r="B395" s="270" t="s">
        <v>158</v>
      </c>
      <c r="C395" s="277" t="s">
        <v>3490</v>
      </c>
      <c r="D395" s="278"/>
      <c r="E395" s="279" t="s">
        <v>4429</v>
      </c>
      <c r="F395" s="280"/>
      <c r="G395" s="300">
        <v>4922.3900000000003</v>
      </c>
      <c r="H395" s="280"/>
      <c r="I395" s="279">
        <v>0.01</v>
      </c>
      <c r="J395" s="280"/>
      <c r="K395" s="279" t="s">
        <v>4637</v>
      </c>
      <c r="L395" s="294" t="e">
        <f>VLOOKUP(A395,#REF!,3,0)</f>
        <v>#REF!</v>
      </c>
      <c r="M395" s="302">
        <f t="shared" ref="M395:M416" si="29">G395-I395</f>
        <v>4922.38</v>
      </c>
    </row>
    <row r="396" spans="1:13">
      <c r="A396" s="277" t="s">
        <v>3492</v>
      </c>
      <c r="B396" s="270" t="s">
        <v>158</v>
      </c>
      <c r="C396" s="277" t="s">
        <v>3490</v>
      </c>
      <c r="D396" s="278"/>
      <c r="E396" s="279" t="s">
        <v>4429</v>
      </c>
      <c r="F396" s="280"/>
      <c r="G396" s="300">
        <v>4922.3900000000003</v>
      </c>
      <c r="H396" s="280"/>
      <c r="I396" s="279">
        <v>0.01</v>
      </c>
      <c r="J396" s="280"/>
      <c r="K396" s="279" t="s">
        <v>4637</v>
      </c>
      <c r="L396" s="294" t="e">
        <f>VLOOKUP(A396,#REF!,3,0)</f>
        <v>#REF!</v>
      </c>
      <c r="M396" s="302">
        <f t="shared" si="29"/>
        <v>4922.38</v>
      </c>
    </row>
    <row r="397" spans="1:13">
      <c r="A397" s="277" t="s">
        <v>3965</v>
      </c>
      <c r="B397" s="270" t="s">
        <v>158</v>
      </c>
      <c r="C397" s="277" t="s">
        <v>3490</v>
      </c>
      <c r="D397" s="278"/>
      <c r="E397" s="279" t="s">
        <v>4430</v>
      </c>
      <c r="F397" s="280"/>
      <c r="G397" s="300">
        <v>4227.1400000000003</v>
      </c>
      <c r="H397" s="280"/>
      <c r="I397" s="279">
        <v>0.01</v>
      </c>
      <c r="J397" s="280"/>
      <c r="K397" s="279" t="s">
        <v>4638</v>
      </c>
      <c r="L397" s="294" t="e">
        <f>VLOOKUP(A397,#REF!,3,0)</f>
        <v>#REF!</v>
      </c>
      <c r="M397" s="302">
        <f t="shared" si="29"/>
        <v>4227.13</v>
      </c>
    </row>
    <row r="398" spans="1:13">
      <c r="A398" s="277" t="s">
        <v>3967</v>
      </c>
      <c r="B398" s="270" t="s">
        <v>158</v>
      </c>
      <c r="C398" s="277" t="s">
        <v>3490</v>
      </c>
      <c r="D398" s="278"/>
      <c r="E398" s="279" t="s">
        <v>4430</v>
      </c>
      <c r="F398" s="280"/>
      <c r="G398" s="300">
        <v>4227.1400000000003</v>
      </c>
      <c r="H398" s="280"/>
      <c r="I398" s="279">
        <v>0.01</v>
      </c>
      <c r="J398" s="280"/>
      <c r="K398" s="279" t="s">
        <v>4638</v>
      </c>
      <c r="L398" s="294" t="e">
        <f>VLOOKUP(A398,#REF!,3,0)</f>
        <v>#REF!</v>
      </c>
      <c r="M398" s="302">
        <f t="shared" si="29"/>
        <v>4227.13</v>
      </c>
    </row>
    <row r="399" spans="1:13">
      <c r="A399" s="281" t="s">
        <v>4639</v>
      </c>
      <c r="B399" s="270" t="s">
        <v>158</v>
      </c>
      <c r="C399" s="281" t="s">
        <v>1576</v>
      </c>
      <c r="D399" s="282"/>
      <c r="E399" s="283" t="s">
        <v>290</v>
      </c>
      <c r="F399" s="284"/>
      <c r="G399" s="301">
        <v>2877.14</v>
      </c>
      <c r="H399" s="284"/>
      <c r="I399" s="283">
        <v>0.01</v>
      </c>
      <c r="J399" s="284"/>
      <c r="K399" s="283" t="s">
        <v>4640</v>
      </c>
      <c r="L399" s="294" t="e">
        <f>VLOOKUP(A399,#REF!,3,0)</f>
        <v>#REF!</v>
      </c>
      <c r="M399" s="302">
        <f t="shared" si="29"/>
        <v>2877.1299999999997</v>
      </c>
    </row>
    <row r="400" spans="1:13">
      <c r="A400" s="281" t="s">
        <v>3968</v>
      </c>
      <c r="B400" s="270" t="s">
        <v>158</v>
      </c>
      <c r="C400" s="281" t="s">
        <v>1628</v>
      </c>
      <c r="D400" s="282"/>
      <c r="E400" s="283" t="s">
        <v>1626</v>
      </c>
      <c r="F400" s="284"/>
      <c r="G400" s="283">
        <v>500</v>
      </c>
      <c r="H400" s="284"/>
      <c r="I400" s="283">
        <v>0</v>
      </c>
      <c r="J400" s="284"/>
      <c r="K400" s="283" t="s">
        <v>1695</v>
      </c>
      <c r="L400" s="294" t="e">
        <f>VLOOKUP(A400,#REF!,3,0)</f>
        <v>#REF!</v>
      </c>
      <c r="M400" s="302">
        <f t="shared" si="29"/>
        <v>500</v>
      </c>
    </row>
    <row r="401" spans="1:13">
      <c r="A401" s="281" t="s">
        <v>3969</v>
      </c>
      <c r="B401" s="270" t="s">
        <v>158</v>
      </c>
      <c r="C401" s="281" t="s">
        <v>1708</v>
      </c>
      <c r="D401" s="282"/>
      <c r="E401" s="283" t="s">
        <v>3970</v>
      </c>
      <c r="F401" s="284"/>
      <c r="G401" s="283">
        <v>0</v>
      </c>
      <c r="H401" s="284"/>
      <c r="I401" s="283">
        <v>0</v>
      </c>
      <c r="J401" s="284"/>
      <c r="K401" s="283" t="s">
        <v>3970</v>
      </c>
      <c r="L401" s="294" t="e">
        <f>VLOOKUP(A401,#REF!,3,0)</f>
        <v>#REF!</v>
      </c>
      <c r="M401" s="302">
        <f t="shared" si="29"/>
        <v>0</v>
      </c>
    </row>
    <row r="402" spans="1:13">
      <c r="A402" s="281" t="s">
        <v>3971</v>
      </c>
      <c r="B402" s="270" t="s">
        <v>158</v>
      </c>
      <c r="C402" s="281" t="s">
        <v>1678</v>
      </c>
      <c r="D402" s="282"/>
      <c r="E402" s="283" t="s">
        <v>3724</v>
      </c>
      <c r="F402" s="284"/>
      <c r="G402" s="283">
        <v>0</v>
      </c>
      <c r="H402" s="284"/>
      <c r="I402" s="283">
        <v>0</v>
      </c>
      <c r="J402" s="284"/>
      <c r="K402" s="283" t="s">
        <v>3724</v>
      </c>
      <c r="L402" s="294" t="e">
        <f>VLOOKUP(A402,#REF!,3,0)</f>
        <v>#REF!</v>
      </c>
      <c r="M402" s="302">
        <f t="shared" si="29"/>
        <v>0</v>
      </c>
    </row>
    <row r="403" spans="1:13">
      <c r="A403" s="281" t="s">
        <v>3972</v>
      </c>
      <c r="B403" s="270" t="s">
        <v>158</v>
      </c>
      <c r="C403" s="281" t="s">
        <v>3727</v>
      </c>
      <c r="D403" s="282"/>
      <c r="E403" s="283" t="s">
        <v>3728</v>
      </c>
      <c r="F403" s="284"/>
      <c r="G403" s="283">
        <v>0</v>
      </c>
      <c r="H403" s="284"/>
      <c r="I403" s="283">
        <v>0</v>
      </c>
      <c r="J403" s="284"/>
      <c r="K403" s="283" t="s">
        <v>3728</v>
      </c>
      <c r="L403" s="294" t="e">
        <f>VLOOKUP(A403,#REF!,3,0)</f>
        <v>#REF!</v>
      </c>
      <c r="M403" s="302">
        <f t="shared" si="29"/>
        <v>0</v>
      </c>
    </row>
    <row r="404" spans="1:13">
      <c r="A404" s="281" t="s">
        <v>3973</v>
      </c>
      <c r="B404" s="270" t="s">
        <v>158</v>
      </c>
      <c r="C404" s="281" t="s">
        <v>1608</v>
      </c>
      <c r="D404" s="282"/>
      <c r="E404" s="283" t="s">
        <v>3716</v>
      </c>
      <c r="F404" s="284"/>
      <c r="G404" s="283">
        <v>0</v>
      </c>
      <c r="H404" s="284"/>
      <c r="I404" s="283">
        <v>0</v>
      </c>
      <c r="J404" s="284"/>
      <c r="K404" s="283" t="s">
        <v>3716</v>
      </c>
      <c r="L404" s="294" t="e">
        <f>VLOOKUP(A404,#REF!,3,0)</f>
        <v>#REF!</v>
      </c>
      <c r="M404" s="302">
        <f t="shared" si="29"/>
        <v>0</v>
      </c>
    </row>
    <row r="405" spans="1:13">
      <c r="A405" s="281" t="s">
        <v>4213</v>
      </c>
      <c r="B405" s="270" t="s">
        <v>158</v>
      </c>
      <c r="C405" s="281" t="s">
        <v>1611</v>
      </c>
      <c r="D405" s="282"/>
      <c r="E405" s="283" t="s">
        <v>4214</v>
      </c>
      <c r="F405" s="284"/>
      <c r="G405" s="283">
        <v>0</v>
      </c>
      <c r="H405" s="284"/>
      <c r="I405" s="283">
        <v>0</v>
      </c>
      <c r="J405" s="284"/>
      <c r="K405" s="283" t="s">
        <v>4214</v>
      </c>
      <c r="L405" s="294" t="e">
        <f>VLOOKUP(A405,#REF!,3,0)</f>
        <v>#REF!</v>
      </c>
      <c r="M405" s="302">
        <f t="shared" si="29"/>
        <v>0</v>
      </c>
    </row>
    <row r="406" spans="1:13">
      <c r="A406" s="281" t="s">
        <v>3974</v>
      </c>
      <c r="B406" s="270" t="s">
        <v>158</v>
      </c>
      <c r="C406" s="281" t="s">
        <v>1636</v>
      </c>
      <c r="D406" s="282"/>
      <c r="E406" s="283" t="s">
        <v>3975</v>
      </c>
      <c r="F406" s="284"/>
      <c r="G406" s="283">
        <v>0</v>
      </c>
      <c r="H406" s="284"/>
      <c r="I406" s="283">
        <v>0</v>
      </c>
      <c r="J406" s="284"/>
      <c r="K406" s="283" t="s">
        <v>3975</v>
      </c>
      <c r="L406" s="294" t="e">
        <f>VLOOKUP(A406,#REF!,3,0)</f>
        <v>#REF!</v>
      </c>
      <c r="M406" s="302">
        <f t="shared" si="29"/>
        <v>0</v>
      </c>
    </row>
    <row r="407" spans="1:13">
      <c r="A407" s="281" t="s">
        <v>3976</v>
      </c>
      <c r="B407" s="270" t="s">
        <v>158</v>
      </c>
      <c r="C407" s="281" t="s">
        <v>1658</v>
      </c>
      <c r="D407" s="282"/>
      <c r="E407" s="283" t="s">
        <v>3977</v>
      </c>
      <c r="F407" s="284"/>
      <c r="G407" s="283">
        <v>0</v>
      </c>
      <c r="H407" s="284"/>
      <c r="I407" s="283">
        <v>0</v>
      </c>
      <c r="J407" s="284"/>
      <c r="K407" s="283" t="s">
        <v>3977</v>
      </c>
      <c r="L407" s="294" t="e">
        <f>VLOOKUP(A407,#REF!,3,0)</f>
        <v>#REF!</v>
      </c>
      <c r="M407" s="302">
        <f t="shared" si="29"/>
        <v>0</v>
      </c>
    </row>
    <row r="408" spans="1:13">
      <c r="A408" s="281" t="s">
        <v>3978</v>
      </c>
      <c r="B408" s="270" t="s">
        <v>158</v>
      </c>
      <c r="C408" s="281" t="s">
        <v>3979</v>
      </c>
      <c r="D408" s="282"/>
      <c r="E408" s="283" t="s">
        <v>4215</v>
      </c>
      <c r="F408" s="284"/>
      <c r="G408" s="283">
        <v>0</v>
      </c>
      <c r="H408" s="284"/>
      <c r="I408" s="283">
        <v>0</v>
      </c>
      <c r="J408" s="284"/>
      <c r="K408" s="283" t="s">
        <v>4215</v>
      </c>
      <c r="L408" s="294" t="e">
        <f>VLOOKUP(A408,#REF!,3,0)</f>
        <v>#REF!</v>
      </c>
      <c r="M408" s="302">
        <f t="shared" si="29"/>
        <v>0</v>
      </c>
    </row>
    <row r="409" spans="1:13">
      <c r="A409" s="281" t="s">
        <v>3981</v>
      </c>
      <c r="B409" s="270" t="s">
        <v>158</v>
      </c>
      <c r="C409" s="281" t="s">
        <v>1650</v>
      </c>
      <c r="D409" s="282"/>
      <c r="E409" s="283" t="s">
        <v>4431</v>
      </c>
      <c r="F409" s="284"/>
      <c r="G409" s="283">
        <v>0</v>
      </c>
      <c r="H409" s="284"/>
      <c r="I409" s="283">
        <v>0</v>
      </c>
      <c r="J409" s="284"/>
      <c r="K409" s="283" t="s">
        <v>4431</v>
      </c>
      <c r="L409" s="294" t="e">
        <f>VLOOKUP(A409,#REF!,3,0)</f>
        <v>#REF!</v>
      </c>
      <c r="M409" s="302">
        <f t="shared" si="29"/>
        <v>0</v>
      </c>
    </row>
    <row r="410" spans="1:13">
      <c r="A410" s="281" t="s">
        <v>3983</v>
      </c>
      <c r="B410" s="270" t="s">
        <v>158</v>
      </c>
      <c r="C410" s="281" t="s">
        <v>1663</v>
      </c>
      <c r="D410" s="282"/>
      <c r="E410" s="283" t="s">
        <v>4216</v>
      </c>
      <c r="F410" s="284"/>
      <c r="G410" s="283">
        <v>0</v>
      </c>
      <c r="H410" s="284"/>
      <c r="I410" s="283">
        <v>0</v>
      </c>
      <c r="J410" s="284"/>
      <c r="K410" s="283" t="s">
        <v>4216</v>
      </c>
      <c r="L410" s="294" t="e">
        <f>VLOOKUP(A410,#REF!,3,0)</f>
        <v>#REF!</v>
      </c>
      <c r="M410" s="302">
        <f t="shared" si="29"/>
        <v>0</v>
      </c>
    </row>
    <row r="411" spans="1:13">
      <c r="A411" s="281" t="s">
        <v>3985</v>
      </c>
      <c r="B411" s="270" t="s">
        <v>158</v>
      </c>
      <c r="C411" s="281" t="s">
        <v>3986</v>
      </c>
      <c r="D411" s="282"/>
      <c r="E411" s="283" t="s">
        <v>2429</v>
      </c>
      <c r="F411" s="284"/>
      <c r="G411" s="283">
        <v>0</v>
      </c>
      <c r="H411" s="284"/>
      <c r="I411" s="283">
        <v>0</v>
      </c>
      <c r="J411" s="284"/>
      <c r="K411" s="283" t="s">
        <v>2429</v>
      </c>
      <c r="L411" s="294" t="e">
        <f>VLOOKUP(A411,#REF!,3,0)</f>
        <v>#REF!</v>
      </c>
      <c r="M411" s="302">
        <f t="shared" si="29"/>
        <v>0</v>
      </c>
    </row>
    <row r="412" spans="1:13">
      <c r="A412" s="281" t="s">
        <v>3988</v>
      </c>
      <c r="B412" s="270" t="s">
        <v>158</v>
      </c>
      <c r="C412" s="281" t="s">
        <v>1614</v>
      </c>
      <c r="D412" s="282"/>
      <c r="E412" s="283" t="s">
        <v>4217</v>
      </c>
      <c r="F412" s="284"/>
      <c r="G412" s="283">
        <v>0</v>
      </c>
      <c r="H412" s="284"/>
      <c r="I412" s="283">
        <v>0</v>
      </c>
      <c r="J412" s="284"/>
      <c r="K412" s="283" t="s">
        <v>4217</v>
      </c>
      <c r="L412" s="294" t="e">
        <f>VLOOKUP(A412,#REF!,3,0)</f>
        <v>#REF!</v>
      </c>
      <c r="M412" s="302">
        <f t="shared" si="29"/>
        <v>0</v>
      </c>
    </row>
    <row r="413" spans="1:13">
      <c r="A413" s="281" t="s">
        <v>3989</v>
      </c>
      <c r="B413" s="270" t="s">
        <v>158</v>
      </c>
      <c r="C413" s="281" t="s">
        <v>1584</v>
      </c>
      <c r="D413" s="282"/>
      <c r="E413" s="283" t="s">
        <v>4218</v>
      </c>
      <c r="F413" s="284"/>
      <c r="G413" s="283">
        <v>0</v>
      </c>
      <c r="H413" s="284"/>
      <c r="I413" s="283">
        <v>0</v>
      </c>
      <c r="J413" s="284"/>
      <c r="K413" s="283" t="s">
        <v>4218</v>
      </c>
      <c r="L413" s="294" t="e">
        <f>VLOOKUP(A413,#REF!,3,0)</f>
        <v>#REF!</v>
      </c>
      <c r="M413" s="302">
        <f t="shared" si="29"/>
        <v>0</v>
      </c>
    </row>
    <row r="414" spans="1:13">
      <c r="A414" s="281" t="s">
        <v>4219</v>
      </c>
      <c r="B414" s="270" t="s">
        <v>158</v>
      </c>
      <c r="C414" s="281" t="s">
        <v>1691</v>
      </c>
      <c r="D414" s="282"/>
      <c r="E414" s="283" t="s">
        <v>4432</v>
      </c>
      <c r="F414" s="284"/>
      <c r="G414" s="283">
        <v>0</v>
      </c>
      <c r="H414" s="284"/>
      <c r="I414" s="283">
        <v>0</v>
      </c>
      <c r="J414" s="284"/>
      <c r="K414" s="283" t="s">
        <v>4432</v>
      </c>
      <c r="L414" s="294" t="e">
        <f>VLOOKUP(A414,#REF!,3,0)</f>
        <v>#REF!</v>
      </c>
      <c r="M414" s="302">
        <f t="shared" si="29"/>
        <v>0</v>
      </c>
    </row>
    <row r="415" spans="1:13">
      <c r="A415" s="281" t="s">
        <v>4433</v>
      </c>
      <c r="B415" s="270" t="s">
        <v>158</v>
      </c>
      <c r="C415" s="281" t="s">
        <v>4434</v>
      </c>
      <c r="D415" s="282"/>
      <c r="E415" s="283" t="s">
        <v>4435</v>
      </c>
      <c r="F415" s="284"/>
      <c r="G415" s="283">
        <v>850</v>
      </c>
      <c r="H415" s="284"/>
      <c r="I415" s="283">
        <v>0</v>
      </c>
      <c r="J415" s="284"/>
      <c r="K415" s="283" t="s">
        <v>4641</v>
      </c>
      <c r="L415" s="294" t="e">
        <f>VLOOKUP(A415,#REF!,3,0)</f>
        <v>#REF!</v>
      </c>
      <c r="M415" s="302">
        <f t="shared" si="29"/>
        <v>850</v>
      </c>
    </row>
    <row r="416" spans="1:13">
      <c r="A416" s="281" t="s">
        <v>4436</v>
      </c>
      <c r="B416" s="270" t="s">
        <v>158</v>
      </c>
      <c r="C416" s="281" t="s">
        <v>4437</v>
      </c>
      <c r="D416" s="282"/>
      <c r="E416" s="283" t="s">
        <v>2403</v>
      </c>
      <c r="F416" s="284"/>
      <c r="G416" s="283">
        <v>0</v>
      </c>
      <c r="H416" s="284"/>
      <c r="I416" s="283">
        <v>0</v>
      </c>
      <c r="J416" s="284"/>
      <c r="K416" s="283" t="s">
        <v>2403</v>
      </c>
      <c r="L416" s="294" t="e">
        <f>VLOOKUP(A416,#REF!,3,0)</f>
        <v>#REF!</v>
      </c>
      <c r="M416" s="302">
        <f t="shared" si="29"/>
        <v>0</v>
      </c>
    </row>
    <row r="417" spans="1:13">
      <c r="A417" s="285"/>
      <c r="B417" s="270" t="s">
        <v>158</v>
      </c>
      <c r="C417" s="285" t="s">
        <v>158</v>
      </c>
      <c r="D417" s="286"/>
      <c r="E417" s="286"/>
      <c r="F417" s="286"/>
      <c r="G417" s="286"/>
      <c r="H417" s="286"/>
      <c r="I417" s="286"/>
      <c r="J417" s="286"/>
      <c r="K417" s="286"/>
      <c r="L417" s="295"/>
    </row>
    <row r="418" spans="1:13">
      <c r="A418" s="277" t="s">
        <v>3493</v>
      </c>
      <c r="B418" s="270" t="s">
        <v>158</v>
      </c>
      <c r="C418" s="277" t="s">
        <v>1727</v>
      </c>
      <c r="D418" s="278"/>
      <c r="E418" s="279" t="s">
        <v>4438</v>
      </c>
      <c r="F418" s="280"/>
      <c r="G418" s="279">
        <v>695.25</v>
      </c>
      <c r="H418" s="280"/>
      <c r="I418" s="279">
        <v>0</v>
      </c>
      <c r="J418" s="280"/>
      <c r="K418" s="279" t="s">
        <v>4642</v>
      </c>
      <c r="L418" s="294" t="e">
        <f>VLOOKUP(A418,#REF!,3,0)</f>
        <v>#REF!</v>
      </c>
      <c r="M418" s="302">
        <f t="shared" ref="M418:M423" si="30">G418-I418</f>
        <v>695.25</v>
      </c>
    </row>
    <row r="419" spans="1:13">
      <c r="A419" s="273" t="s">
        <v>257</v>
      </c>
      <c r="B419" s="273" t="s">
        <v>258</v>
      </c>
      <c r="C419" s="274"/>
      <c r="D419" s="274"/>
      <c r="E419" s="275" t="s">
        <v>259</v>
      </c>
      <c r="F419" s="276"/>
      <c r="G419" s="275" t="s">
        <v>260</v>
      </c>
      <c r="H419" s="276"/>
      <c r="I419" s="275" t="s">
        <v>261</v>
      </c>
      <c r="J419" s="276"/>
      <c r="K419" s="275" t="s">
        <v>262</v>
      </c>
      <c r="L419" s="294" t="e">
        <f>VLOOKUP(A419,#REF!,3,0)</f>
        <v>#REF!</v>
      </c>
      <c r="M419" s="302" t="e">
        <f t="shared" si="30"/>
        <v>#VALUE!</v>
      </c>
    </row>
    <row r="420" spans="1:13">
      <c r="A420" s="277" t="s">
        <v>3494</v>
      </c>
      <c r="B420" s="270" t="s">
        <v>158</v>
      </c>
      <c r="C420" s="277" t="s">
        <v>1727</v>
      </c>
      <c r="D420" s="278"/>
      <c r="E420" s="279" t="s">
        <v>4438</v>
      </c>
      <c r="F420" s="280"/>
      <c r="G420" s="279">
        <v>695.25</v>
      </c>
      <c r="H420" s="280"/>
      <c r="I420" s="279">
        <v>0</v>
      </c>
      <c r="J420" s="280"/>
      <c r="K420" s="279" t="s">
        <v>4642</v>
      </c>
      <c r="L420" s="294" t="e">
        <f>VLOOKUP(A420,#REF!,3,0)</f>
        <v>#REF!</v>
      </c>
      <c r="M420" s="302">
        <f t="shared" si="30"/>
        <v>695.25</v>
      </c>
    </row>
    <row r="421" spans="1:13">
      <c r="A421" s="281" t="s">
        <v>3495</v>
      </c>
      <c r="B421" s="270" t="s">
        <v>158</v>
      </c>
      <c r="C421" s="281" t="s">
        <v>1733</v>
      </c>
      <c r="D421" s="282"/>
      <c r="E421" s="283" t="s">
        <v>3731</v>
      </c>
      <c r="F421" s="284"/>
      <c r="G421" s="283">
        <v>677.44</v>
      </c>
      <c r="H421" s="284"/>
      <c r="I421" s="283">
        <v>0</v>
      </c>
      <c r="J421" s="284"/>
      <c r="K421" s="283" t="s">
        <v>4643</v>
      </c>
      <c r="L421" s="294" t="e">
        <f>VLOOKUP(A421,#REF!,3,0)</f>
        <v>#REF!</v>
      </c>
      <c r="M421" s="302">
        <f t="shared" si="30"/>
        <v>677.44</v>
      </c>
    </row>
    <row r="422" spans="1:13">
      <c r="A422" s="281" t="s">
        <v>4221</v>
      </c>
      <c r="B422" s="270" t="s">
        <v>158</v>
      </c>
      <c r="C422" s="281" t="s">
        <v>4222</v>
      </c>
      <c r="D422" s="282"/>
      <c r="E422" s="283" t="s">
        <v>4439</v>
      </c>
      <c r="F422" s="284"/>
      <c r="G422" s="283">
        <v>0</v>
      </c>
      <c r="H422" s="284"/>
      <c r="I422" s="283">
        <v>0</v>
      </c>
      <c r="J422" s="284"/>
      <c r="K422" s="283" t="s">
        <v>4439</v>
      </c>
      <c r="L422" s="294" t="e">
        <f>VLOOKUP(A422,#REF!,3,0)</f>
        <v>#REF!</v>
      </c>
      <c r="M422" s="302">
        <f t="shared" si="30"/>
        <v>0</v>
      </c>
    </row>
    <row r="423" spans="1:13">
      <c r="A423" s="281" t="s">
        <v>4644</v>
      </c>
      <c r="B423" s="270" t="s">
        <v>158</v>
      </c>
      <c r="C423" s="281" t="s">
        <v>1261</v>
      </c>
      <c r="D423" s="282"/>
      <c r="E423" s="283" t="s">
        <v>290</v>
      </c>
      <c r="F423" s="284"/>
      <c r="G423" s="283">
        <v>17.809999999999999</v>
      </c>
      <c r="H423" s="284"/>
      <c r="I423" s="283">
        <v>0</v>
      </c>
      <c r="J423" s="284"/>
      <c r="K423" s="283" t="s">
        <v>4645</v>
      </c>
      <c r="L423" s="294" t="e">
        <f>VLOOKUP(A423,#REF!,3,0)</f>
        <v>#REF!</v>
      </c>
      <c r="M423" s="302">
        <f t="shared" si="30"/>
        <v>17.809999999999999</v>
      </c>
    </row>
    <row r="424" spans="1:13">
      <c r="A424" s="277"/>
      <c r="B424" s="270" t="s">
        <v>158</v>
      </c>
      <c r="C424" s="277" t="s">
        <v>158</v>
      </c>
      <c r="D424" s="278"/>
      <c r="E424" s="278"/>
      <c r="F424" s="278"/>
      <c r="G424" s="278"/>
      <c r="H424" s="278"/>
      <c r="I424" s="278"/>
      <c r="J424" s="278"/>
      <c r="K424" s="278"/>
      <c r="L424" s="296"/>
    </row>
    <row r="425" spans="1:13">
      <c r="A425" s="277" t="s">
        <v>1744</v>
      </c>
      <c r="B425" s="270" t="s">
        <v>158</v>
      </c>
      <c r="C425" s="277" t="s">
        <v>1745</v>
      </c>
      <c r="D425" s="278"/>
      <c r="E425" s="279" t="s">
        <v>4440</v>
      </c>
      <c r="F425" s="280"/>
      <c r="G425" s="300">
        <v>2170</v>
      </c>
      <c r="H425" s="280"/>
      <c r="I425" s="279">
        <v>0</v>
      </c>
      <c r="J425" s="280"/>
      <c r="K425" s="279" t="s">
        <v>4646</v>
      </c>
      <c r="L425" s="294" t="e">
        <f>VLOOKUP(A425,#REF!,3,0)</f>
        <v>#REF!</v>
      </c>
      <c r="M425" s="302">
        <f t="shared" ref="M425:M429" si="31">G425-I425</f>
        <v>2170</v>
      </c>
    </row>
    <row r="426" spans="1:13">
      <c r="A426" s="277" t="s">
        <v>1748</v>
      </c>
      <c r="B426" s="270" t="s">
        <v>158</v>
      </c>
      <c r="C426" s="277" t="s">
        <v>1745</v>
      </c>
      <c r="D426" s="278"/>
      <c r="E426" s="279" t="s">
        <v>4440</v>
      </c>
      <c r="F426" s="280"/>
      <c r="G426" s="300">
        <v>2170</v>
      </c>
      <c r="H426" s="280"/>
      <c r="I426" s="279">
        <v>0</v>
      </c>
      <c r="J426" s="280"/>
      <c r="K426" s="279" t="s">
        <v>4646</v>
      </c>
      <c r="L426" s="294" t="e">
        <f>VLOOKUP(A426,#REF!,3,0)</f>
        <v>#REF!</v>
      </c>
      <c r="M426" s="302">
        <f t="shared" si="31"/>
        <v>2170</v>
      </c>
    </row>
    <row r="427" spans="1:13">
      <c r="A427" s="277" t="s">
        <v>1749</v>
      </c>
      <c r="B427" s="270" t="s">
        <v>158</v>
      </c>
      <c r="C427" s="277" t="s">
        <v>1745</v>
      </c>
      <c r="D427" s="278"/>
      <c r="E427" s="279" t="s">
        <v>4440</v>
      </c>
      <c r="F427" s="280"/>
      <c r="G427" s="300">
        <v>2170</v>
      </c>
      <c r="H427" s="280"/>
      <c r="I427" s="279">
        <v>0</v>
      </c>
      <c r="J427" s="280"/>
      <c r="K427" s="279" t="s">
        <v>4646</v>
      </c>
      <c r="L427" s="294" t="e">
        <f>VLOOKUP(A427,#REF!,3,0)</f>
        <v>#REF!</v>
      </c>
      <c r="M427" s="302">
        <f t="shared" si="31"/>
        <v>2170</v>
      </c>
    </row>
    <row r="428" spans="1:13">
      <c r="A428" s="277" t="s">
        <v>1750</v>
      </c>
      <c r="B428" s="270" t="s">
        <v>158</v>
      </c>
      <c r="C428" s="277" t="s">
        <v>1745</v>
      </c>
      <c r="D428" s="278"/>
      <c r="E428" s="279" t="s">
        <v>4440</v>
      </c>
      <c r="F428" s="280"/>
      <c r="G428" s="300">
        <v>2170</v>
      </c>
      <c r="H428" s="280"/>
      <c r="I428" s="279">
        <v>0</v>
      </c>
      <c r="J428" s="280"/>
      <c r="K428" s="279" t="s">
        <v>4646</v>
      </c>
      <c r="L428" s="294" t="e">
        <f>VLOOKUP(A428,#REF!,3,0)</f>
        <v>#REF!</v>
      </c>
      <c r="M428" s="302">
        <f t="shared" si="31"/>
        <v>2170</v>
      </c>
    </row>
    <row r="429" spans="1:13">
      <c r="A429" s="281" t="s">
        <v>1751</v>
      </c>
      <c r="B429" s="270" t="s">
        <v>158</v>
      </c>
      <c r="C429" s="281" t="s">
        <v>1752</v>
      </c>
      <c r="D429" s="282"/>
      <c r="E429" s="283" t="s">
        <v>4440</v>
      </c>
      <c r="F429" s="284"/>
      <c r="G429" s="301">
        <v>2170</v>
      </c>
      <c r="H429" s="284"/>
      <c r="I429" s="283">
        <v>0</v>
      </c>
      <c r="J429" s="284"/>
      <c r="K429" s="283" t="s">
        <v>4646</v>
      </c>
      <c r="L429" s="294" t="e">
        <f>VLOOKUP(A429,#REF!,3,0)</f>
        <v>#REF!</v>
      </c>
      <c r="M429" s="302">
        <f t="shared" si="31"/>
        <v>2170</v>
      </c>
    </row>
    <row r="430" spans="1:13">
      <c r="A430" s="285"/>
      <c r="B430" s="270" t="s">
        <v>158</v>
      </c>
      <c r="C430" s="285" t="s">
        <v>158</v>
      </c>
      <c r="D430" s="286"/>
      <c r="E430" s="286"/>
      <c r="F430" s="286"/>
      <c r="G430" s="286"/>
      <c r="H430" s="286"/>
      <c r="I430" s="286"/>
      <c r="J430" s="286"/>
      <c r="K430" s="286"/>
      <c r="L430" s="295"/>
    </row>
    <row r="431" spans="1:13">
      <c r="A431" s="277" t="s">
        <v>1753</v>
      </c>
      <c r="B431" s="270" t="s">
        <v>158</v>
      </c>
      <c r="C431" s="277" t="s">
        <v>1754</v>
      </c>
      <c r="D431" s="278"/>
      <c r="E431" s="279" t="s">
        <v>4441</v>
      </c>
      <c r="F431" s="280"/>
      <c r="G431" s="300">
        <v>8138.63</v>
      </c>
      <c r="H431" s="280"/>
      <c r="I431" s="279">
        <v>0</v>
      </c>
      <c r="J431" s="280"/>
      <c r="K431" s="279" t="s">
        <v>4647</v>
      </c>
      <c r="L431" s="294" t="e">
        <f>VLOOKUP(A431,#REF!,3,0)</f>
        <v>#REF!</v>
      </c>
      <c r="M431" s="302">
        <f t="shared" ref="M431:M436" si="32">G431-I431</f>
        <v>8138.63</v>
      </c>
    </row>
    <row r="432" spans="1:13">
      <c r="A432" s="277" t="s">
        <v>1757</v>
      </c>
      <c r="B432" s="270" t="s">
        <v>158</v>
      </c>
      <c r="C432" s="277" t="s">
        <v>1754</v>
      </c>
      <c r="D432" s="278"/>
      <c r="E432" s="279" t="s">
        <v>4441</v>
      </c>
      <c r="F432" s="280"/>
      <c r="G432" s="300">
        <v>8138.63</v>
      </c>
      <c r="H432" s="280"/>
      <c r="I432" s="279">
        <v>0</v>
      </c>
      <c r="J432" s="280"/>
      <c r="K432" s="279" t="s">
        <v>4647</v>
      </c>
      <c r="L432" s="294" t="e">
        <f>VLOOKUP(A432,#REF!,3,0)</f>
        <v>#REF!</v>
      </c>
      <c r="M432" s="302">
        <f t="shared" si="32"/>
        <v>8138.63</v>
      </c>
    </row>
    <row r="433" spans="1:13">
      <c r="A433" s="277" t="s">
        <v>1758</v>
      </c>
      <c r="B433" s="270" t="s">
        <v>158</v>
      </c>
      <c r="C433" s="277" t="s">
        <v>1754</v>
      </c>
      <c r="D433" s="278"/>
      <c r="E433" s="279" t="s">
        <v>4441</v>
      </c>
      <c r="F433" s="280"/>
      <c r="G433" s="300">
        <v>8138.63</v>
      </c>
      <c r="H433" s="280"/>
      <c r="I433" s="279">
        <v>0</v>
      </c>
      <c r="J433" s="280"/>
      <c r="K433" s="279" t="s">
        <v>4647</v>
      </c>
      <c r="L433" s="294" t="e">
        <f>VLOOKUP(A433,#REF!,3,0)</f>
        <v>#REF!</v>
      </c>
      <c r="M433" s="302">
        <f t="shared" si="32"/>
        <v>8138.63</v>
      </c>
    </row>
    <row r="434" spans="1:13">
      <c r="A434" s="277" t="s">
        <v>1759</v>
      </c>
      <c r="B434" s="270" t="s">
        <v>158</v>
      </c>
      <c r="C434" s="277" t="s">
        <v>1754</v>
      </c>
      <c r="D434" s="278"/>
      <c r="E434" s="279" t="s">
        <v>4441</v>
      </c>
      <c r="F434" s="280"/>
      <c r="G434" s="300">
        <v>8138.63</v>
      </c>
      <c r="H434" s="280"/>
      <c r="I434" s="279">
        <v>0</v>
      </c>
      <c r="J434" s="280"/>
      <c r="K434" s="279" t="s">
        <v>4647</v>
      </c>
      <c r="L434" s="294" t="e">
        <f>VLOOKUP(A434,#REF!,3,0)</f>
        <v>#REF!</v>
      </c>
      <c r="M434" s="302">
        <f t="shared" si="32"/>
        <v>8138.63</v>
      </c>
    </row>
    <row r="435" spans="1:13">
      <c r="A435" s="281" t="s">
        <v>1760</v>
      </c>
      <c r="B435" s="270" t="s">
        <v>158</v>
      </c>
      <c r="C435" s="281" t="s">
        <v>1761</v>
      </c>
      <c r="D435" s="282"/>
      <c r="E435" s="283" t="s">
        <v>4442</v>
      </c>
      <c r="F435" s="284"/>
      <c r="G435" s="301">
        <v>8049.94</v>
      </c>
      <c r="H435" s="284"/>
      <c r="I435" s="283">
        <v>0</v>
      </c>
      <c r="J435" s="284"/>
      <c r="K435" s="283" t="s">
        <v>4648</v>
      </c>
      <c r="L435" s="294" t="e">
        <f>VLOOKUP(A435,#REF!,3,0)</f>
        <v>#REF!</v>
      </c>
      <c r="M435" s="302">
        <f t="shared" si="32"/>
        <v>8049.94</v>
      </c>
    </row>
    <row r="436" spans="1:13">
      <c r="A436" s="281" t="s">
        <v>1765</v>
      </c>
      <c r="B436" s="270" t="s">
        <v>158</v>
      </c>
      <c r="C436" s="281" t="s">
        <v>1766</v>
      </c>
      <c r="D436" s="282"/>
      <c r="E436" s="283" t="s">
        <v>4443</v>
      </c>
      <c r="F436" s="284"/>
      <c r="G436" s="283">
        <v>88.69</v>
      </c>
      <c r="H436" s="284"/>
      <c r="I436" s="283">
        <v>0</v>
      </c>
      <c r="J436" s="284"/>
      <c r="K436" s="283" t="s">
        <v>4649</v>
      </c>
      <c r="L436" s="294" t="e">
        <f>VLOOKUP(A436,#REF!,3,0)</f>
        <v>#REF!</v>
      </c>
      <c r="M436" s="302">
        <f t="shared" si="32"/>
        <v>88.69</v>
      </c>
    </row>
    <row r="437" spans="1:13">
      <c r="A437" s="277"/>
      <c r="B437" s="270" t="s">
        <v>158</v>
      </c>
      <c r="C437" s="277" t="s">
        <v>158</v>
      </c>
      <c r="D437" s="278"/>
      <c r="E437" s="278"/>
      <c r="F437" s="278"/>
      <c r="G437" s="278"/>
      <c r="H437" s="278"/>
      <c r="I437" s="278"/>
      <c r="J437" s="278"/>
      <c r="K437" s="278"/>
      <c r="L437" s="296"/>
    </row>
    <row r="438" spans="1:13">
      <c r="A438" s="277" t="s">
        <v>1776</v>
      </c>
      <c r="B438" s="270" t="s">
        <v>158</v>
      </c>
      <c r="C438" s="277" t="s">
        <v>1777</v>
      </c>
      <c r="D438" s="278"/>
      <c r="E438" s="279" t="s">
        <v>4444</v>
      </c>
      <c r="F438" s="280"/>
      <c r="G438" s="300">
        <v>24532.14</v>
      </c>
      <c r="H438" s="280"/>
      <c r="I438" s="279">
        <v>0</v>
      </c>
      <c r="J438" s="280"/>
      <c r="K438" s="279" t="s">
        <v>4650</v>
      </c>
      <c r="L438" s="294" t="e">
        <f>VLOOKUP(A438,#REF!,3,0)</f>
        <v>#REF!</v>
      </c>
      <c r="M438" s="302">
        <f t="shared" ref="M438:M444" si="33">G438-I438</f>
        <v>24532.14</v>
      </c>
    </row>
    <row r="439" spans="1:13">
      <c r="A439" s="277" t="s">
        <v>1781</v>
      </c>
      <c r="B439" s="270" t="s">
        <v>158</v>
      </c>
      <c r="C439" s="277" t="s">
        <v>1782</v>
      </c>
      <c r="D439" s="278"/>
      <c r="E439" s="279" t="s">
        <v>4444</v>
      </c>
      <c r="F439" s="280"/>
      <c r="G439" s="300">
        <v>24532.14</v>
      </c>
      <c r="H439" s="280"/>
      <c r="I439" s="279">
        <v>0</v>
      </c>
      <c r="J439" s="280"/>
      <c r="K439" s="279" t="s">
        <v>4650</v>
      </c>
      <c r="L439" s="294" t="e">
        <f>VLOOKUP(A439,#REF!,3,0)</f>
        <v>#REF!</v>
      </c>
      <c r="M439" s="302">
        <f t="shared" si="33"/>
        <v>24532.14</v>
      </c>
    </row>
    <row r="440" spans="1:13">
      <c r="A440" s="277" t="s">
        <v>1783</v>
      </c>
      <c r="B440" s="270" t="s">
        <v>158</v>
      </c>
      <c r="C440" s="277" t="s">
        <v>1782</v>
      </c>
      <c r="D440" s="278"/>
      <c r="E440" s="279" t="s">
        <v>4444</v>
      </c>
      <c r="F440" s="280"/>
      <c r="G440" s="300">
        <v>24532.14</v>
      </c>
      <c r="H440" s="280"/>
      <c r="I440" s="279">
        <v>0</v>
      </c>
      <c r="J440" s="280"/>
      <c r="K440" s="279" t="s">
        <v>4650</v>
      </c>
      <c r="L440" s="294" t="e">
        <f>VLOOKUP(A440,#REF!,3,0)</f>
        <v>#REF!</v>
      </c>
      <c r="M440" s="302">
        <f t="shared" si="33"/>
        <v>24532.14</v>
      </c>
    </row>
    <row r="441" spans="1:13">
      <c r="A441" s="277" t="s">
        <v>1784</v>
      </c>
      <c r="B441" s="270" t="s">
        <v>158</v>
      </c>
      <c r="C441" s="277" t="s">
        <v>1782</v>
      </c>
      <c r="D441" s="278"/>
      <c r="E441" s="279" t="s">
        <v>4444</v>
      </c>
      <c r="F441" s="280"/>
      <c r="G441" s="300">
        <v>24532.14</v>
      </c>
      <c r="H441" s="280"/>
      <c r="I441" s="279">
        <v>0</v>
      </c>
      <c r="J441" s="280"/>
      <c r="K441" s="279" t="s">
        <v>4650</v>
      </c>
      <c r="L441" s="294" t="e">
        <f>VLOOKUP(A441,#REF!,3,0)</f>
        <v>#REF!</v>
      </c>
      <c r="M441" s="302">
        <f t="shared" si="33"/>
        <v>24532.14</v>
      </c>
    </row>
    <row r="442" spans="1:13">
      <c r="A442" s="281" t="s">
        <v>1785</v>
      </c>
      <c r="B442" s="270" t="s">
        <v>158</v>
      </c>
      <c r="C442" s="281" t="s">
        <v>1786</v>
      </c>
      <c r="D442" s="282"/>
      <c r="E442" s="283" t="s">
        <v>4445</v>
      </c>
      <c r="F442" s="284"/>
      <c r="G442" s="283">
        <v>532.14</v>
      </c>
      <c r="H442" s="284"/>
      <c r="I442" s="283">
        <v>0</v>
      </c>
      <c r="J442" s="284"/>
      <c r="K442" s="283" t="s">
        <v>4651</v>
      </c>
      <c r="L442" s="294" t="e">
        <f>VLOOKUP(A442,#REF!,3,0)</f>
        <v>#REF!</v>
      </c>
      <c r="M442" s="302">
        <f t="shared" si="33"/>
        <v>532.14</v>
      </c>
    </row>
    <row r="443" spans="1:13">
      <c r="A443" s="281" t="s">
        <v>3738</v>
      </c>
      <c r="B443" s="270" t="s">
        <v>158</v>
      </c>
      <c r="C443" s="281" t="s">
        <v>3739</v>
      </c>
      <c r="D443" s="282"/>
      <c r="E443" s="283" t="s">
        <v>4230</v>
      </c>
      <c r="F443" s="284"/>
      <c r="G443" s="301">
        <v>24000</v>
      </c>
      <c r="H443" s="284"/>
      <c r="I443" s="283">
        <v>0</v>
      </c>
      <c r="J443" s="284"/>
      <c r="K443" s="283" t="s">
        <v>4652</v>
      </c>
      <c r="L443" s="294" t="e">
        <f>VLOOKUP(A443,#REF!,3,0)</f>
        <v>#REF!</v>
      </c>
      <c r="M443" s="302">
        <f t="shared" si="33"/>
        <v>24000</v>
      </c>
    </row>
    <row r="444" spans="1:13">
      <c r="A444" s="281" t="s">
        <v>1789</v>
      </c>
      <c r="B444" s="270" t="s">
        <v>158</v>
      </c>
      <c r="C444" s="281" t="s">
        <v>1790</v>
      </c>
      <c r="D444" s="282"/>
      <c r="E444" s="283" t="s">
        <v>4231</v>
      </c>
      <c r="F444" s="284"/>
      <c r="G444" s="283">
        <v>0</v>
      </c>
      <c r="H444" s="284"/>
      <c r="I444" s="283">
        <v>0</v>
      </c>
      <c r="J444" s="284"/>
      <c r="K444" s="283" t="s">
        <v>4231</v>
      </c>
      <c r="L444" s="294" t="e">
        <f>VLOOKUP(A444,#REF!,3,0)</f>
        <v>#REF!</v>
      </c>
      <c r="M444" s="302">
        <f t="shared" si="33"/>
        <v>0</v>
      </c>
    </row>
    <row r="445" spans="1:13">
      <c r="A445" s="285"/>
      <c r="B445" s="270" t="s">
        <v>158</v>
      </c>
      <c r="C445" s="285" t="s">
        <v>158</v>
      </c>
      <c r="D445" s="286"/>
      <c r="E445" s="286"/>
      <c r="F445" s="286"/>
      <c r="G445" s="286"/>
      <c r="H445" s="286"/>
      <c r="I445" s="286"/>
      <c r="J445" s="286"/>
      <c r="K445" s="286"/>
      <c r="L445" s="295"/>
    </row>
    <row r="446" spans="1:13">
      <c r="A446" s="277">
        <v>4</v>
      </c>
      <c r="B446" s="277" t="s">
        <v>1793</v>
      </c>
      <c r="C446" s="278"/>
      <c r="D446" s="278"/>
      <c r="E446" s="279" t="s">
        <v>4315</v>
      </c>
      <c r="F446" s="280"/>
      <c r="G446" s="279">
        <v>458.74</v>
      </c>
      <c r="H446" s="280"/>
      <c r="I446" s="300">
        <v>650476.02</v>
      </c>
      <c r="J446" s="280"/>
      <c r="K446" s="279" t="s">
        <v>4526</v>
      </c>
      <c r="L446" s="294" t="e">
        <f>VLOOKUP(A446,#REF!,3,0)</f>
        <v>#REF!</v>
      </c>
      <c r="M446" s="302">
        <f>I446-G446</f>
        <v>650017.28000000003</v>
      </c>
    </row>
    <row r="447" spans="1:13">
      <c r="A447" s="277" t="s">
        <v>1795</v>
      </c>
      <c r="B447" s="270" t="s">
        <v>158</v>
      </c>
      <c r="C447" s="277" t="s">
        <v>1793</v>
      </c>
      <c r="D447" s="278"/>
      <c r="E447" s="279" t="s">
        <v>4315</v>
      </c>
      <c r="F447" s="280"/>
      <c r="G447" s="279">
        <v>458.74</v>
      </c>
      <c r="H447" s="280"/>
      <c r="I447" s="300">
        <v>650476.02</v>
      </c>
      <c r="J447" s="280"/>
      <c r="K447" s="279" t="s">
        <v>4526</v>
      </c>
      <c r="L447" s="294" t="e">
        <f>VLOOKUP(A447,#REF!,3,0)</f>
        <v>#REF!</v>
      </c>
      <c r="M447" s="302">
        <f t="shared" ref="M447:M451" si="34">I447-G447</f>
        <v>650017.28000000003</v>
      </c>
    </row>
    <row r="448" spans="1:13">
      <c r="A448" s="277" t="s">
        <v>1796</v>
      </c>
      <c r="B448" s="270" t="s">
        <v>158</v>
      </c>
      <c r="C448" s="277" t="s">
        <v>1793</v>
      </c>
      <c r="D448" s="278"/>
      <c r="E448" s="279" t="s">
        <v>4315</v>
      </c>
      <c r="F448" s="280"/>
      <c r="G448" s="279">
        <v>458.74</v>
      </c>
      <c r="H448" s="280"/>
      <c r="I448" s="300">
        <v>650476.02</v>
      </c>
      <c r="J448" s="280"/>
      <c r="K448" s="279" t="s">
        <v>4526</v>
      </c>
      <c r="L448" s="294" t="e">
        <f>VLOOKUP(A448,#REF!,3,0)</f>
        <v>#REF!</v>
      </c>
      <c r="M448" s="302">
        <f t="shared" si="34"/>
        <v>650017.28000000003</v>
      </c>
    </row>
    <row r="449" spans="1:13">
      <c r="A449" s="277" t="s">
        <v>1797</v>
      </c>
      <c r="B449" s="270" t="s">
        <v>158</v>
      </c>
      <c r="C449" s="277" t="s">
        <v>1798</v>
      </c>
      <c r="D449" s="278"/>
      <c r="E449" s="279" t="s">
        <v>4446</v>
      </c>
      <c r="F449" s="280"/>
      <c r="G449" s="279">
        <v>0</v>
      </c>
      <c r="H449" s="280"/>
      <c r="I449" s="300">
        <v>612329.53</v>
      </c>
      <c r="J449" s="280"/>
      <c r="K449" s="279" t="s">
        <v>4653</v>
      </c>
      <c r="L449" s="294" t="e">
        <f>VLOOKUP(A449,#REF!,3,0)</f>
        <v>#REF!</v>
      </c>
      <c r="M449" s="302">
        <f t="shared" si="34"/>
        <v>612329.53</v>
      </c>
    </row>
    <row r="450" spans="1:13">
      <c r="A450" s="277" t="s">
        <v>1801</v>
      </c>
      <c r="B450" s="270" t="s">
        <v>158</v>
      </c>
      <c r="C450" s="277" t="s">
        <v>1798</v>
      </c>
      <c r="D450" s="278"/>
      <c r="E450" s="279" t="s">
        <v>4446</v>
      </c>
      <c r="F450" s="280"/>
      <c r="G450" s="279">
        <v>0</v>
      </c>
      <c r="H450" s="280"/>
      <c r="I450" s="300">
        <v>612329.53</v>
      </c>
      <c r="J450" s="280"/>
      <c r="K450" s="279" t="s">
        <v>4653</v>
      </c>
      <c r="L450" s="294" t="e">
        <f>VLOOKUP(A450,#REF!,3,0)</f>
        <v>#REF!</v>
      </c>
      <c r="M450" s="302">
        <f t="shared" si="34"/>
        <v>612329.53</v>
      </c>
    </row>
    <row r="451" spans="1:13">
      <c r="A451" s="281" t="s">
        <v>1802</v>
      </c>
      <c r="B451" s="270" t="s">
        <v>158</v>
      </c>
      <c r="C451" s="281" t="s">
        <v>1803</v>
      </c>
      <c r="D451" s="282"/>
      <c r="E451" s="283" t="s">
        <v>4446</v>
      </c>
      <c r="F451" s="284"/>
      <c r="G451" s="283">
        <v>0</v>
      </c>
      <c r="H451" s="284"/>
      <c r="I451" s="301">
        <v>612329.53</v>
      </c>
      <c r="J451" s="284"/>
      <c r="K451" s="283" t="s">
        <v>4653</v>
      </c>
      <c r="L451" s="294" t="e">
        <f>VLOOKUP(A451,#REF!,3,0)</f>
        <v>#REF!</v>
      </c>
      <c r="M451" s="302">
        <f t="shared" si="34"/>
        <v>612329.53</v>
      </c>
    </row>
    <row r="452" spans="1:13">
      <c r="A452" s="285"/>
      <c r="B452" s="270" t="s">
        <v>158</v>
      </c>
      <c r="C452" s="285" t="s">
        <v>158</v>
      </c>
      <c r="D452" s="286"/>
      <c r="E452" s="286"/>
      <c r="F452" s="286"/>
      <c r="G452" s="286"/>
      <c r="H452" s="286"/>
      <c r="I452" s="286"/>
      <c r="J452" s="286"/>
      <c r="K452" s="286"/>
      <c r="L452" s="295"/>
    </row>
    <row r="453" spans="1:13">
      <c r="A453" s="277" t="s">
        <v>1804</v>
      </c>
      <c r="B453" s="270" t="s">
        <v>158</v>
      </c>
      <c r="C453" s="277" t="s">
        <v>1805</v>
      </c>
      <c r="D453" s="278"/>
      <c r="E453" s="279" t="s">
        <v>4447</v>
      </c>
      <c r="F453" s="280"/>
      <c r="G453" s="279">
        <v>458.74</v>
      </c>
      <c r="H453" s="280"/>
      <c r="I453" s="300">
        <v>25223.3</v>
      </c>
      <c r="J453" s="280"/>
      <c r="K453" s="279" t="s">
        <v>4654</v>
      </c>
      <c r="L453" s="294" t="e">
        <f>VLOOKUP(A453,#REF!,3,0)</f>
        <v>#REF!</v>
      </c>
      <c r="M453" s="302">
        <f t="shared" ref="M453:M456" si="35">I453-G453</f>
        <v>24764.559999999998</v>
      </c>
    </row>
    <row r="454" spans="1:13">
      <c r="A454" s="277" t="s">
        <v>1809</v>
      </c>
      <c r="B454" s="270" t="s">
        <v>158</v>
      </c>
      <c r="C454" s="277" t="s">
        <v>1810</v>
      </c>
      <c r="D454" s="278"/>
      <c r="E454" s="279" t="s">
        <v>4001</v>
      </c>
      <c r="F454" s="280"/>
      <c r="G454" s="279">
        <v>0</v>
      </c>
      <c r="H454" s="280"/>
      <c r="I454" s="300">
        <v>20000</v>
      </c>
      <c r="J454" s="280"/>
      <c r="K454" s="279" t="s">
        <v>4655</v>
      </c>
      <c r="L454" s="294" t="e">
        <f>VLOOKUP(A454,#REF!,3,0)</f>
        <v>#REF!</v>
      </c>
      <c r="M454" s="302">
        <f t="shared" si="35"/>
        <v>20000</v>
      </c>
    </row>
    <row r="455" spans="1:13">
      <c r="A455" s="281" t="s">
        <v>1814</v>
      </c>
      <c r="B455" s="270" t="s">
        <v>158</v>
      </c>
      <c r="C455" s="281" t="s">
        <v>1815</v>
      </c>
      <c r="D455" s="282"/>
      <c r="E455" s="283" t="s">
        <v>4002</v>
      </c>
      <c r="F455" s="284"/>
      <c r="G455" s="283">
        <v>0</v>
      </c>
      <c r="H455" s="284"/>
      <c r="I455" s="283">
        <v>0</v>
      </c>
      <c r="J455" s="284"/>
      <c r="K455" s="283" t="s">
        <v>4002</v>
      </c>
      <c r="L455" s="294" t="e">
        <f>VLOOKUP(A455,#REF!,3,0)</f>
        <v>#REF!</v>
      </c>
      <c r="M455" s="302">
        <f t="shared" si="35"/>
        <v>0</v>
      </c>
    </row>
    <row r="456" spans="1:13">
      <c r="A456" s="281" t="s">
        <v>1818</v>
      </c>
      <c r="B456" s="270" t="s">
        <v>158</v>
      </c>
      <c r="C456" s="281" t="s">
        <v>1819</v>
      </c>
      <c r="D456" s="282"/>
      <c r="E456" s="283" t="s">
        <v>4003</v>
      </c>
      <c r="F456" s="284"/>
      <c r="G456" s="283">
        <v>0</v>
      </c>
      <c r="H456" s="284"/>
      <c r="I456" s="301">
        <v>20000</v>
      </c>
      <c r="J456" s="284"/>
      <c r="K456" s="283" t="s">
        <v>4656</v>
      </c>
      <c r="L456" s="294" t="e">
        <f>VLOOKUP(A456,#REF!,3,0)</f>
        <v>#REF!</v>
      </c>
      <c r="M456" s="302">
        <f t="shared" si="35"/>
        <v>20000</v>
      </c>
    </row>
    <row r="457" spans="1:13">
      <c r="A457" s="285"/>
      <c r="B457" s="270" t="s">
        <v>158</v>
      </c>
      <c r="C457" s="285" t="s">
        <v>158</v>
      </c>
      <c r="D457" s="286"/>
      <c r="E457" s="286"/>
      <c r="F457" s="286"/>
      <c r="G457" s="286"/>
      <c r="H457" s="286"/>
      <c r="I457" s="286"/>
      <c r="J457" s="286"/>
      <c r="K457" s="286"/>
      <c r="L457" s="295"/>
    </row>
    <row r="458" spans="1:13">
      <c r="A458" s="277" t="s">
        <v>1823</v>
      </c>
      <c r="B458" s="270" t="s">
        <v>158</v>
      </c>
      <c r="C458" s="277" t="s">
        <v>1824</v>
      </c>
      <c r="D458" s="278"/>
      <c r="E458" s="279" t="s">
        <v>4234</v>
      </c>
      <c r="F458" s="280"/>
      <c r="G458" s="279">
        <v>0</v>
      </c>
      <c r="H458" s="280"/>
      <c r="I458" s="279">
        <v>0</v>
      </c>
      <c r="J458" s="280"/>
      <c r="K458" s="279" t="s">
        <v>4234</v>
      </c>
      <c r="L458" s="294" t="e">
        <f>VLOOKUP(A458,#REF!,3,0)</f>
        <v>#REF!</v>
      </c>
      <c r="M458" s="302">
        <f t="shared" ref="M458:M459" si="36">I458-G458</f>
        <v>0</v>
      </c>
    </row>
    <row r="459" spans="1:13">
      <c r="A459" s="281" t="s">
        <v>1827</v>
      </c>
      <c r="B459" s="270" t="s">
        <v>158</v>
      </c>
      <c r="C459" s="281" t="s">
        <v>1828</v>
      </c>
      <c r="D459" s="282"/>
      <c r="E459" s="283" t="s">
        <v>4234</v>
      </c>
      <c r="F459" s="284"/>
      <c r="G459" s="283">
        <v>0</v>
      </c>
      <c r="H459" s="284"/>
      <c r="I459" s="283">
        <v>0</v>
      </c>
      <c r="J459" s="284"/>
      <c r="K459" s="283" t="s">
        <v>4234</v>
      </c>
      <c r="L459" s="294" t="e">
        <f>VLOOKUP(A459,#REF!,3,0)</f>
        <v>#REF!</v>
      </c>
      <c r="M459" s="302">
        <f t="shared" si="36"/>
        <v>0</v>
      </c>
    </row>
    <row r="460" spans="1:13">
      <c r="A460" s="285"/>
      <c r="B460" s="270" t="s">
        <v>158</v>
      </c>
      <c r="C460" s="285" t="s">
        <v>158</v>
      </c>
      <c r="D460" s="286"/>
      <c r="E460" s="286"/>
      <c r="F460" s="286"/>
      <c r="G460" s="286"/>
      <c r="H460" s="286"/>
      <c r="I460" s="286"/>
      <c r="J460" s="286"/>
      <c r="K460" s="286"/>
      <c r="L460" s="295"/>
    </row>
    <row r="461" spans="1:13">
      <c r="A461" s="277" t="s">
        <v>1829</v>
      </c>
      <c r="B461" s="270" t="s">
        <v>158</v>
      </c>
      <c r="C461" s="277" t="s">
        <v>3507</v>
      </c>
      <c r="D461" s="278"/>
      <c r="E461" s="279" t="s">
        <v>4448</v>
      </c>
      <c r="F461" s="280"/>
      <c r="G461" s="279">
        <v>0</v>
      </c>
      <c r="H461" s="280"/>
      <c r="I461" s="300">
        <v>2170</v>
      </c>
      <c r="J461" s="280"/>
      <c r="K461" s="279" t="s">
        <v>4657</v>
      </c>
      <c r="L461" s="294" t="e">
        <f>VLOOKUP(A461,#REF!,3,0)</f>
        <v>#REF!</v>
      </c>
      <c r="M461" s="302">
        <f t="shared" ref="M461:M462" si="37">I461-G461</f>
        <v>2170</v>
      </c>
    </row>
    <row r="462" spans="1:13">
      <c r="A462" s="281" t="s">
        <v>1833</v>
      </c>
      <c r="B462" s="270" t="s">
        <v>158</v>
      </c>
      <c r="C462" s="281" t="s">
        <v>1834</v>
      </c>
      <c r="D462" s="282"/>
      <c r="E462" s="283" t="s">
        <v>4448</v>
      </c>
      <c r="F462" s="284"/>
      <c r="G462" s="283">
        <v>0</v>
      </c>
      <c r="H462" s="284"/>
      <c r="I462" s="301">
        <v>2170</v>
      </c>
      <c r="J462" s="284"/>
      <c r="K462" s="283" t="s">
        <v>4657</v>
      </c>
      <c r="L462" s="294" t="e">
        <f>VLOOKUP(A462,#REF!,3,0)</f>
        <v>#REF!</v>
      </c>
      <c r="M462" s="302">
        <f t="shared" si="37"/>
        <v>2170</v>
      </c>
    </row>
    <row r="463" spans="1:13">
      <c r="A463" s="285"/>
      <c r="B463" s="270" t="s">
        <v>158</v>
      </c>
      <c r="C463" s="285" t="s">
        <v>158</v>
      </c>
      <c r="D463" s="286"/>
      <c r="E463" s="286"/>
      <c r="F463" s="286"/>
      <c r="G463" s="286"/>
      <c r="H463" s="286"/>
      <c r="I463" s="286"/>
      <c r="J463" s="286"/>
      <c r="K463" s="286"/>
      <c r="L463" s="295"/>
    </row>
    <row r="464" spans="1:13">
      <c r="A464" s="277" t="s">
        <v>1835</v>
      </c>
      <c r="B464" s="270" t="s">
        <v>158</v>
      </c>
      <c r="C464" s="277" t="s">
        <v>1836</v>
      </c>
      <c r="D464" s="278"/>
      <c r="E464" s="279" t="s">
        <v>4449</v>
      </c>
      <c r="F464" s="280"/>
      <c r="G464" s="279">
        <v>458.74</v>
      </c>
      <c r="H464" s="280"/>
      <c r="I464" s="300">
        <v>3053.3</v>
      </c>
      <c r="J464" s="280"/>
      <c r="K464" s="279" t="s">
        <v>4658</v>
      </c>
      <c r="L464" s="294" t="e">
        <f>VLOOKUP(A464,#REF!,3,0)</f>
        <v>#REF!</v>
      </c>
      <c r="M464" s="302">
        <f t="shared" ref="M464:M468" si="38">I464-G464</f>
        <v>2594.5600000000004</v>
      </c>
    </row>
    <row r="465" spans="1:13">
      <c r="A465" s="281" t="s">
        <v>1839</v>
      </c>
      <c r="B465" s="270" t="s">
        <v>158</v>
      </c>
      <c r="C465" s="281" t="s">
        <v>1840</v>
      </c>
      <c r="D465" s="282"/>
      <c r="E465" s="283" t="s">
        <v>4237</v>
      </c>
      <c r="F465" s="284"/>
      <c r="G465" s="283">
        <v>458.74</v>
      </c>
      <c r="H465" s="284"/>
      <c r="I465" s="283">
        <v>0</v>
      </c>
      <c r="J465" s="284"/>
      <c r="K465" s="283" t="s">
        <v>4659</v>
      </c>
      <c r="L465" s="294" t="e">
        <f>VLOOKUP(A465,#REF!,3,0)</f>
        <v>#REF!</v>
      </c>
      <c r="M465" s="302">
        <f t="shared" si="38"/>
        <v>-458.74</v>
      </c>
    </row>
    <row r="466" spans="1:13">
      <c r="A466" s="281" t="s">
        <v>1842</v>
      </c>
      <c r="B466" s="270" t="s">
        <v>158</v>
      </c>
      <c r="C466" s="281" t="s">
        <v>1843</v>
      </c>
      <c r="D466" s="282"/>
      <c r="E466" s="283" t="s">
        <v>4450</v>
      </c>
      <c r="F466" s="284"/>
      <c r="G466" s="283">
        <v>0</v>
      </c>
      <c r="H466" s="284"/>
      <c r="I466" s="301">
        <v>1342.26</v>
      </c>
      <c r="J466" s="284"/>
      <c r="K466" s="283" t="s">
        <v>4660</v>
      </c>
      <c r="L466" s="294" t="e">
        <f>VLOOKUP(A466,#REF!,3,0)</f>
        <v>#REF!</v>
      </c>
      <c r="M466" s="302">
        <f t="shared" si="38"/>
        <v>1342.26</v>
      </c>
    </row>
    <row r="467" spans="1:13">
      <c r="A467" s="281" t="s">
        <v>4451</v>
      </c>
      <c r="B467" s="270" t="s">
        <v>158</v>
      </c>
      <c r="C467" s="281" t="s">
        <v>4452</v>
      </c>
      <c r="D467" s="282"/>
      <c r="E467" s="283" t="s">
        <v>4453</v>
      </c>
      <c r="F467" s="284"/>
      <c r="G467" s="283">
        <v>0</v>
      </c>
      <c r="H467" s="284"/>
      <c r="I467" s="283">
        <v>0</v>
      </c>
      <c r="J467" s="284"/>
      <c r="K467" s="283" t="s">
        <v>4453</v>
      </c>
      <c r="L467" s="294" t="e">
        <f>VLOOKUP(A467,#REF!,3,0)</f>
        <v>#REF!</v>
      </c>
      <c r="M467" s="302">
        <f t="shared" si="38"/>
        <v>0</v>
      </c>
    </row>
    <row r="468" spans="1:13">
      <c r="A468" s="281" t="s">
        <v>4008</v>
      </c>
      <c r="B468" s="270" t="s">
        <v>158</v>
      </c>
      <c r="C468" s="281" t="s">
        <v>4009</v>
      </c>
      <c r="D468" s="282"/>
      <c r="E468" s="283" t="s">
        <v>4454</v>
      </c>
      <c r="F468" s="284"/>
      <c r="G468" s="283">
        <v>0</v>
      </c>
      <c r="H468" s="284"/>
      <c r="I468" s="301">
        <v>1711.04</v>
      </c>
      <c r="J468" s="284"/>
      <c r="K468" s="283" t="s">
        <v>4661</v>
      </c>
      <c r="L468" s="294" t="e">
        <f>VLOOKUP(A468,#REF!,3,0)</f>
        <v>#REF!</v>
      </c>
      <c r="M468" s="302">
        <f t="shared" si="38"/>
        <v>1711.04</v>
      </c>
    </row>
    <row r="469" spans="1:13">
      <c r="A469" s="285"/>
      <c r="B469" s="270" t="s">
        <v>158</v>
      </c>
      <c r="C469" s="285" t="s">
        <v>158</v>
      </c>
      <c r="D469" s="286"/>
      <c r="E469" s="286"/>
      <c r="F469" s="286"/>
      <c r="G469" s="286"/>
      <c r="H469" s="286"/>
      <c r="I469" s="286"/>
      <c r="J469" s="286"/>
      <c r="K469" s="286"/>
      <c r="L469" s="295"/>
    </row>
    <row r="470" spans="1:13">
      <c r="A470" s="277" t="s">
        <v>1846</v>
      </c>
      <c r="B470" s="270" t="s">
        <v>158</v>
      </c>
      <c r="C470" s="277" t="s">
        <v>1847</v>
      </c>
      <c r="D470" s="278"/>
      <c r="E470" s="279" t="s">
        <v>4455</v>
      </c>
      <c r="F470" s="280"/>
      <c r="G470" s="279">
        <v>0</v>
      </c>
      <c r="H470" s="280"/>
      <c r="I470" s="300">
        <v>11605.79</v>
      </c>
      <c r="J470" s="280"/>
      <c r="K470" s="279" t="s">
        <v>4662</v>
      </c>
      <c r="L470" s="294" t="e">
        <f>VLOOKUP(A470,#REF!,3,0)</f>
        <v>#REF!</v>
      </c>
      <c r="M470" s="302">
        <f t="shared" ref="M470:M476" si="39">I470-G470</f>
        <v>11605.79</v>
      </c>
    </row>
    <row r="471" spans="1:13">
      <c r="A471" s="277" t="s">
        <v>1851</v>
      </c>
      <c r="B471" s="270" t="s">
        <v>158</v>
      </c>
      <c r="C471" s="277" t="s">
        <v>1847</v>
      </c>
      <c r="D471" s="278"/>
      <c r="E471" s="279" t="s">
        <v>4455</v>
      </c>
      <c r="F471" s="280"/>
      <c r="G471" s="279">
        <v>0</v>
      </c>
      <c r="H471" s="280"/>
      <c r="I471" s="300">
        <v>11605.79</v>
      </c>
      <c r="J471" s="280"/>
      <c r="K471" s="279" t="s">
        <v>4662</v>
      </c>
      <c r="L471" s="294" t="e">
        <f>VLOOKUP(A471,#REF!,3,0)</f>
        <v>#REF!</v>
      </c>
      <c r="M471" s="302">
        <f t="shared" si="39"/>
        <v>11605.79</v>
      </c>
    </row>
    <row r="472" spans="1:13">
      <c r="A472" s="281" t="s">
        <v>1852</v>
      </c>
      <c r="B472" s="270" t="s">
        <v>158</v>
      </c>
      <c r="C472" s="281" t="s">
        <v>1853</v>
      </c>
      <c r="D472" s="282"/>
      <c r="E472" s="283" t="s">
        <v>4456</v>
      </c>
      <c r="F472" s="284"/>
      <c r="G472" s="283">
        <v>0</v>
      </c>
      <c r="H472" s="284"/>
      <c r="I472" s="301">
        <v>8611.56</v>
      </c>
      <c r="J472" s="284"/>
      <c r="K472" s="283" t="s">
        <v>4663</v>
      </c>
      <c r="L472" s="294" t="e">
        <f>VLOOKUP(A472,#REF!,3,0)</f>
        <v>#REF!</v>
      </c>
      <c r="M472" s="302">
        <f t="shared" si="39"/>
        <v>8611.56</v>
      </c>
    </row>
    <row r="473" spans="1:13">
      <c r="A473" s="281" t="s">
        <v>4457</v>
      </c>
      <c r="B473" s="270" t="s">
        <v>158</v>
      </c>
      <c r="C473" s="281" t="s">
        <v>4458</v>
      </c>
      <c r="D473" s="282"/>
      <c r="E473" s="283" t="s">
        <v>4459</v>
      </c>
      <c r="F473" s="284"/>
      <c r="G473" s="283">
        <v>0</v>
      </c>
      <c r="H473" s="284"/>
      <c r="I473" s="283">
        <v>0</v>
      </c>
      <c r="J473" s="284"/>
      <c r="K473" s="283" t="s">
        <v>4459</v>
      </c>
      <c r="L473" s="294" t="e">
        <f>VLOOKUP(A473,#REF!,3,0)</f>
        <v>#REF!</v>
      </c>
      <c r="M473" s="302">
        <f t="shared" si="39"/>
        <v>0</v>
      </c>
    </row>
    <row r="474" spans="1:13">
      <c r="A474" s="281" t="s">
        <v>1857</v>
      </c>
      <c r="B474" s="270" t="s">
        <v>158</v>
      </c>
      <c r="C474" s="281" t="s">
        <v>1858</v>
      </c>
      <c r="D474" s="282"/>
      <c r="E474" s="283" t="s">
        <v>4460</v>
      </c>
      <c r="F474" s="284"/>
      <c r="G474" s="283">
        <v>0</v>
      </c>
      <c r="H474" s="284"/>
      <c r="I474" s="283">
        <v>0</v>
      </c>
      <c r="J474" s="284"/>
      <c r="K474" s="283" t="s">
        <v>4460</v>
      </c>
      <c r="L474" s="294" t="e">
        <f>VLOOKUP(A474,#REF!,3,0)</f>
        <v>#REF!</v>
      </c>
      <c r="M474" s="302">
        <f t="shared" si="39"/>
        <v>0</v>
      </c>
    </row>
    <row r="475" spans="1:13">
      <c r="A475" s="281" t="s">
        <v>3514</v>
      </c>
      <c r="B475" s="270" t="s">
        <v>158</v>
      </c>
      <c r="C475" s="281" t="s">
        <v>3515</v>
      </c>
      <c r="D475" s="282"/>
      <c r="E475" s="283" t="s">
        <v>4461</v>
      </c>
      <c r="F475" s="284"/>
      <c r="G475" s="283">
        <v>0</v>
      </c>
      <c r="H475" s="284"/>
      <c r="I475" s="301">
        <v>2535.4899999999998</v>
      </c>
      <c r="J475" s="284"/>
      <c r="K475" s="283" t="s">
        <v>4664</v>
      </c>
      <c r="L475" s="294" t="e">
        <f>VLOOKUP(A475,#REF!,3,0)</f>
        <v>#REF!</v>
      </c>
      <c r="M475" s="302">
        <f t="shared" si="39"/>
        <v>2535.4899999999998</v>
      </c>
    </row>
    <row r="476" spans="1:13">
      <c r="A476" s="281" t="s">
        <v>3517</v>
      </c>
      <c r="B476" s="270" t="s">
        <v>158</v>
      </c>
      <c r="C476" s="281" t="s">
        <v>3518</v>
      </c>
      <c r="D476" s="282"/>
      <c r="E476" s="283" t="s">
        <v>4462</v>
      </c>
      <c r="F476" s="284"/>
      <c r="G476" s="283">
        <v>0</v>
      </c>
      <c r="H476" s="284"/>
      <c r="I476" s="283">
        <v>458.74</v>
      </c>
      <c r="J476" s="284"/>
      <c r="K476" s="283" t="s">
        <v>4665</v>
      </c>
      <c r="L476" s="294" t="e">
        <f>VLOOKUP(A476,#REF!,3,0)</f>
        <v>#REF!</v>
      </c>
      <c r="M476" s="302">
        <f t="shared" si="39"/>
        <v>458.74</v>
      </c>
    </row>
    <row r="477" spans="1:13">
      <c r="A477" s="277"/>
      <c r="B477" s="270" t="s">
        <v>158</v>
      </c>
      <c r="C477" s="277" t="s">
        <v>158</v>
      </c>
      <c r="D477" s="278"/>
      <c r="E477" s="278"/>
      <c r="F477" s="278"/>
      <c r="G477" s="278"/>
      <c r="H477" s="278"/>
      <c r="I477" s="278"/>
      <c r="J477" s="278"/>
      <c r="K477" s="278"/>
      <c r="L477" s="296"/>
    </row>
    <row r="478" spans="1:13">
      <c r="A478" s="277" t="s">
        <v>1864</v>
      </c>
      <c r="B478" s="270" t="s">
        <v>158</v>
      </c>
      <c r="C478" s="277" t="s">
        <v>1865</v>
      </c>
      <c r="D478" s="278"/>
      <c r="E478" s="279" t="s">
        <v>4463</v>
      </c>
      <c r="F478" s="280"/>
      <c r="G478" s="279">
        <v>0</v>
      </c>
      <c r="H478" s="280"/>
      <c r="I478" s="300">
        <v>1317.4</v>
      </c>
      <c r="J478" s="280"/>
      <c r="K478" s="279" t="s">
        <v>4666</v>
      </c>
      <c r="L478" s="294" t="e">
        <f>VLOOKUP(A478,#REF!,3,0)</f>
        <v>#REF!</v>
      </c>
      <c r="M478" s="302">
        <f t="shared" ref="M478:M480" si="40">I478-G478</f>
        <v>1317.4</v>
      </c>
    </row>
    <row r="479" spans="1:13">
      <c r="A479" s="277" t="s">
        <v>1869</v>
      </c>
      <c r="B479" s="270" t="s">
        <v>158</v>
      </c>
      <c r="C479" s="277" t="s">
        <v>1865</v>
      </c>
      <c r="D479" s="278"/>
      <c r="E479" s="279" t="s">
        <v>4463</v>
      </c>
      <c r="F479" s="280"/>
      <c r="G479" s="279">
        <v>0</v>
      </c>
      <c r="H479" s="280"/>
      <c r="I479" s="300">
        <v>1317.4</v>
      </c>
      <c r="J479" s="280"/>
      <c r="K479" s="279" t="s">
        <v>4666</v>
      </c>
      <c r="L479" s="294" t="e">
        <f>VLOOKUP(A479,#REF!,3,0)</f>
        <v>#REF!</v>
      </c>
      <c r="M479" s="302">
        <f t="shared" si="40"/>
        <v>1317.4</v>
      </c>
    </row>
    <row r="480" spans="1:13">
      <c r="A480" s="281" t="s">
        <v>1870</v>
      </c>
      <c r="B480" s="270" t="s">
        <v>158</v>
      </c>
      <c r="C480" s="281" t="s">
        <v>3521</v>
      </c>
      <c r="D480" s="282"/>
      <c r="E480" s="283" t="s">
        <v>4463</v>
      </c>
      <c r="F480" s="284"/>
      <c r="G480" s="283">
        <v>0</v>
      </c>
      <c r="H480" s="284"/>
      <c r="I480" s="301">
        <v>1317.4</v>
      </c>
      <c r="J480" s="284"/>
      <c r="K480" s="283" t="s">
        <v>4666</v>
      </c>
      <c r="L480" s="294" t="e">
        <f>VLOOKUP(A480,#REF!,3,0)</f>
        <v>#REF!</v>
      </c>
      <c r="M480" s="302">
        <f t="shared" si="40"/>
        <v>1317.4</v>
      </c>
    </row>
    <row r="481" spans="1:13">
      <c r="A481" s="287" t="s">
        <v>1877</v>
      </c>
      <c r="B481" s="288"/>
      <c r="C481" s="288"/>
      <c r="D481" s="288"/>
      <c r="E481" s="288"/>
      <c r="F481" s="288"/>
      <c r="G481" s="288"/>
      <c r="H481" s="288"/>
      <c r="I481" s="288"/>
      <c r="J481" s="288"/>
      <c r="K481" s="288"/>
      <c r="L481" s="297"/>
    </row>
    <row r="482" spans="1:13">
      <c r="A482" s="289" t="s">
        <v>264</v>
      </c>
      <c r="B482" s="290"/>
      <c r="C482" s="290"/>
      <c r="D482" s="291" t="s">
        <v>4465</v>
      </c>
      <c r="F482" s="289" t="s">
        <v>542</v>
      </c>
      <c r="G482" s="290"/>
      <c r="H482" s="290"/>
      <c r="I482" s="290"/>
      <c r="J482" s="290"/>
      <c r="K482" s="291" t="s">
        <v>4465</v>
      </c>
      <c r="L482" s="294"/>
      <c r="M482" s="302"/>
    </row>
    <row r="483" spans="1:13">
      <c r="A483" s="289" t="s">
        <v>742</v>
      </c>
      <c r="B483" s="290"/>
      <c r="C483" s="290"/>
      <c r="D483" s="291" t="s">
        <v>4526</v>
      </c>
      <c r="F483" s="289" t="s">
        <v>1793</v>
      </c>
      <c r="G483" s="290"/>
      <c r="H483" s="290"/>
      <c r="I483" s="290"/>
      <c r="J483" s="290"/>
      <c r="K483" s="291" t="s">
        <v>4526</v>
      </c>
      <c r="L483" s="294"/>
      <c r="M483" s="302"/>
    </row>
    <row r="484" spans="1:13">
      <c r="A484" s="289"/>
      <c r="B484" s="290"/>
      <c r="C484" s="290"/>
      <c r="D484" s="291" t="s">
        <v>158</v>
      </c>
      <c r="F484" s="289" t="s">
        <v>158</v>
      </c>
      <c r="G484" s="290"/>
      <c r="H484" s="290"/>
      <c r="I484" s="290"/>
      <c r="J484" s="290"/>
      <c r="K484" s="291" t="s">
        <v>158</v>
      </c>
      <c r="L484" s="298"/>
    </row>
    <row r="485" spans="1:13">
      <c r="A485" s="289" t="s">
        <v>1878</v>
      </c>
      <c r="B485" s="290"/>
      <c r="C485" s="290"/>
      <c r="D485" s="291" t="s">
        <v>4667</v>
      </c>
      <c r="F485" s="289" t="s">
        <v>1880</v>
      </c>
      <c r="G485" s="290"/>
      <c r="H485" s="290"/>
      <c r="I485" s="290"/>
      <c r="J485" s="290"/>
      <c r="K485" s="291" t="s">
        <v>4667</v>
      </c>
      <c r="L485" s="294"/>
      <c r="M485" s="302"/>
    </row>
    <row r="486" spans="1:13">
      <c r="D486" s="289" t="s">
        <v>1881</v>
      </c>
      <c r="E486" s="290"/>
      <c r="F486" s="291" t="s">
        <v>290</v>
      </c>
      <c r="G486" s="292"/>
    </row>
    <row r="487" spans="1:13">
      <c r="D487" s="289" t="s">
        <v>1882</v>
      </c>
      <c r="E487" s="290"/>
      <c r="F487" s="291" t="s">
        <v>290</v>
      </c>
      <c r="G487" s="292"/>
    </row>
    <row r="488" spans="1:13">
      <c r="A488" s="270"/>
      <c r="B488" s="271"/>
      <c r="C488" s="271"/>
      <c r="D488" s="271"/>
      <c r="E488" s="271"/>
      <c r="F488" s="271"/>
      <c r="G488" s="271"/>
      <c r="H488" s="271"/>
      <c r="I488" s="271"/>
      <c r="J488" s="271"/>
      <c r="K488" s="271"/>
      <c r="L488" s="295"/>
    </row>
  </sheetData>
  <pageMargins left="0.3611111111111111" right="0.3611111111111111" top="0.3611111111111111" bottom="0.3611111111111111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477"/>
  <sheetViews>
    <sheetView showGridLines="0" topLeftCell="A310" workbookViewId="0">
      <selection activeCell="L325" sqref="L325"/>
    </sheetView>
  </sheetViews>
  <sheetFormatPr defaultRowHeight="12"/>
  <cols>
    <col min="1" max="1" width="15.85546875" style="303" bestFit="1" customWidth="1"/>
    <col min="2" max="2" width="3.7109375" style="303" customWidth="1"/>
    <col min="3" max="3" width="44.140625" style="303" bestFit="1" customWidth="1"/>
    <col min="4" max="4" width="3.7109375" style="303" customWidth="1"/>
    <col min="5" max="5" width="12.28515625" style="303" bestFit="1" customWidth="1"/>
    <col min="6" max="6" width="3.7109375" style="303" customWidth="1"/>
    <col min="7" max="7" width="10" style="303" bestFit="1" customWidth="1"/>
    <col min="8" max="8" width="3.7109375" style="303" customWidth="1"/>
    <col min="9" max="9" width="10" style="303" bestFit="1" customWidth="1"/>
    <col min="10" max="10" width="3.7109375" style="303" customWidth="1"/>
    <col min="11" max="11" width="12.28515625" style="303" bestFit="1" customWidth="1"/>
    <col min="12" max="12" width="7.28515625" style="303" customWidth="1"/>
    <col min="13" max="256" width="9.140625" style="303"/>
    <col min="257" max="257" width="15.85546875" style="303" bestFit="1" customWidth="1"/>
    <col min="258" max="258" width="3.7109375" style="303" customWidth="1"/>
    <col min="259" max="259" width="44.140625" style="303" bestFit="1" customWidth="1"/>
    <col min="260" max="260" width="3.7109375" style="303" customWidth="1"/>
    <col min="261" max="261" width="12.28515625" style="303" bestFit="1" customWidth="1"/>
    <col min="262" max="262" width="3.7109375" style="303" customWidth="1"/>
    <col min="263" max="263" width="10" style="303" bestFit="1" customWidth="1"/>
    <col min="264" max="264" width="3.7109375" style="303" customWidth="1"/>
    <col min="265" max="265" width="10" style="303" bestFit="1" customWidth="1"/>
    <col min="266" max="266" width="3.7109375" style="303" customWidth="1"/>
    <col min="267" max="267" width="12.28515625" style="303" bestFit="1" customWidth="1"/>
    <col min="268" max="268" width="7.28515625" style="303" customWidth="1"/>
    <col min="269" max="512" width="9.140625" style="303"/>
    <col min="513" max="513" width="15.85546875" style="303" bestFit="1" customWidth="1"/>
    <col min="514" max="514" width="3.7109375" style="303" customWidth="1"/>
    <col min="515" max="515" width="44.140625" style="303" bestFit="1" customWidth="1"/>
    <col min="516" max="516" width="3.7109375" style="303" customWidth="1"/>
    <col min="517" max="517" width="12.28515625" style="303" bestFit="1" customWidth="1"/>
    <col min="518" max="518" width="3.7109375" style="303" customWidth="1"/>
    <col min="519" max="519" width="10" style="303" bestFit="1" customWidth="1"/>
    <col min="520" max="520" width="3.7109375" style="303" customWidth="1"/>
    <col min="521" max="521" width="10" style="303" bestFit="1" customWidth="1"/>
    <col min="522" max="522" width="3.7109375" style="303" customWidth="1"/>
    <col min="523" max="523" width="12.28515625" style="303" bestFit="1" customWidth="1"/>
    <col min="524" max="524" width="7.28515625" style="303" customWidth="1"/>
    <col min="525" max="768" width="9.140625" style="303"/>
    <col min="769" max="769" width="15.85546875" style="303" bestFit="1" customWidth="1"/>
    <col min="770" max="770" width="3.7109375" style="303" customWidth="1"/>
    <col min="771" max="771" width="44.140625" style="303" bestFit="1" customWidth="1"/>
    <col min="772" max="772" width="3.7109375" style="303" customWidth="1"/>
    <col min="773" max="773" width="12.28515625" style="303" bestFit="1" customWidth="1"/>
    <col min="774" max="774" width="3.7109375" style="303" customWidth="1"/>
    <col min="775" max="775" width="10" style="303" bestFit="1" customWidth="1"/>
    <col min="776" max="776" width="3.7109375" style="303" customWidth="1"/>
    <col min="777" max="777" width="10" style="303" bestFit="1" customWidth="1"/>
    <col min="778" max="778" width="3.7109375" style="303" customWidth="1"/>
    <col min="779" max="779" width="12.28515625" style="303" bestFit="1" customWidth="1"/>
    <col min="780" max="780" width="7.28515625" style="303" customWidth="1"/>
    <col min="781" max="1024" width="9.140625" style="303"/>
    <col min="1025" max="1025" width="15.85546875" style="303" bestFit="1" customWidth="1"/>
    <col min="1026" max="1026" width="3.7109375" style="303" customWidth="1"/>
    <col min="1027" max="1027" width="44.140625" style="303" bestFit="1" customWidth="1"/>
    <col min="1028" max="1028" width="3.7109375" style="303" customWidth="1"/>
    <col min="1029" max="1029" width="12.28515625" style="303" bestFit="1" customWidth="1"/>
    <col min="1030" max="1030" width="3.7109375" style="303" customWidth="1"/>
    <col min="1031" max="1031" width="10" style="303" bestFit="1" customWidth="1"/>
    <col min="1032" max="1032" width="3.7109375" style="303" customWidth="1"/>
    <col min="1033" max="1033" width="10" style="303" bestFit="1" customWidth="1"/>
    <col min="1034" max="1034" width="3.7109375" style="303" customWidth="1"/>
    <col min="1035" max="1035" width="12.28515625" style="303" bestFit="1" customWidth="1"/>
    <col min="1036" max="1036" width="7.28515625" style="303" customWidth="1"/>
    <col min="1037" max="1280" width="9.140625" style="303"/>
    <col min="1281" max="1281" width="15.85546875" style="303" bestFit="1" customWidth="1"/>
    <col min="1282" max="1282" width="3.7109375" style="303" customWidth="1"/>
    <col min="1283" max="1283" width="44.140625" style="303" bestFit="1" customWidth="1"/>
    <col min="1284" max="1284" width="3.7109375" style="303" customWidth="1"/>
    <col min="1285" max="1285" width="12.28515625" style="303" bestFit="1" customWidth="1"/>
    <col min="1286" max="1286" width="3.7109375" style="303" customWidth="1"/>
    <col min="1287" max="1287" width="10" style="303" bestFit="1" customWidth="1"/>
    <col min="1288" max="1288" width="3.7109375" style="303" customWidth="1"/>
    <col min="1289" max="1289" width="10" style="303" bestFit="1" customWidth="1"/>
    <col min="1290" max="1290" width="3.7109375" style="303" customWidth="1"/>
    <col min="1291" max="1291" width="12.28515625" style="303" bestFit="1" customWidth="1"/>
    <col min="1292" max="1292" width="7.28515625" style="303" customWidth="1"/>
    <col min="1293" max="1536" width="9.140625" style="303"/>
    <col min="1537" max="1537" width="15.85546875" style="303" bestFit="1" customWidth="1"/>
    <col min="1538" max="1538" width="3.7109375" style="303" customWidth="1"/>
    <col min="1539" max="1539" width="44.140625" style="303" bestFit="1" customWidth="1"/>
    <col min="1540" max="1540" width="3.7109375" style="303" customWidth="1"/>
    <col min="1541" max="1541" width="12.28515625" style="303" bestFit="1" customWidth="1"/>
    <col min="1542" max="1542" width="3.7109375" style="303" customWidth="1"/>
    <col min="1543" max="1543" width="10" style="303" bestFit="1" customWidth="1"/>
    <col min="1544" max="1544" width="3.7109375" style="303" customWidth="1"/>
    <col min="1545" max="1545" width="10" style="303" bestFit="1" customWidth="1"/>
    <col min="1546" max="1546" width="3.7109375" style="303" customWidth="1"/>
    <col min="1547" max="1547" width="12.28515625" style="303" bestFit="1" customWidth="1"/>
    <col min="1548" max="1548" width="7.28515625" style="303" customWidth="1"/>
    <col min="1549" max="1792" width="9.140625" style="303"/>
    <col min="1793" max="1793" width="15.85546875" style="303" bestFit="1" customWidth="1"/>
    <col min="1794" max="1794" width="3.7109375" style="303" customWidth="1"/>
    <col min="1795" max="1795" width="44.140625" style="303" bestFit="1" customWidth="1"/>
    <col min="1796" max="1796" width="3.7109375" style="303" customWidth="1"/>
    <col min="1797" max="1797" width="12.28515625" style="303" bestFit="1" customWidth="1"/>
    <col min="1798" max="1798" width="3.7109375" style="303" customWidth="1"/>
    <col min="1799" max="1799" width="10" style="303" bestFit="1" customWidth="1"/>
    <col min="1800" max="1800" width="3.7109375" style="303" customWidth="1"/>
    <col min="1801" max="1801" width="10" style="303" bestFit="1" customWidth="1"/>
    <col min="1802" max="1802" width="3.7109375" style="303" customWidth="1"/>
    <col min="1803" max="1803" width="12.28515625" style="303" bestFit="1" customWidth="1"/>
    <col min="1804" max="1804" width="7.28515625" style="303" customWidth="1"/>
    <col min="1805" max="2048" width="9.140625" style="303"/>
    <col min="2049" max="2049" width="15.85546875" style="303" bestFit="1" customWidth="1"/>
    <col min="2050" max="2050" width="3.7109375" style="303" customWidth="1"/>
    <col min="2051" max="2051" width="44.140625" style="303" bestFit="1" customWidth="1"/>
    <col min="2052" max="2052" width="3.7109375" style="303" customWidth="1"/>
    <col min="2053" max="2053" width="12.28515625" style="303" bestFit="1" customWidth="1"/>
    <col min="2054" max="2054" width="3.7109375" style="303" customWidth="1"/>
    <col min="2055" max="2055" width="10" style="303" bestFit="1" customWidth="1"/>
    <col min="2056" max="2056" width="3.7109375" style="303" customWidth="1"/>
    <col min="2057" max="2057" width="10" style="303" bestFit="1" customWidth="1"/>
    <col min="2058" max="2058" width="3.7109375" style="303" customWidth="1"/>
    <col min="2059" max="2059" width="12.28515625" style="303" bestFit="1" customWidth="1"/>
    <col min="2060" max="2060" width="7.28515625" style="303" customWidth="1"/>
    <col min="2061" max="2304" width="9.140625" style="303"/>
    <col min="2305" max="2305" width="15.85546875" style="303" bestFit="1" customWidth="1"/>
    <col min="2306" max="2306" width="3.7109375" style="303" customWidth="1"/>
    <col min="2307" max="2307" width="44.140625" style="303" bestFit="1" customWidth="1"/>
    <col min="2308" max="2308" width="3.7109375" style="303" customWidth="1"/>
    <col min="2309" max="2309" width="12.28515625" style="303" bestFit="1" customWidth="1"/>
    <col min="2310" max="2310" width="3.7109375" style="303" customWidth="1"/>
    <col min="2311" max="2311" width="10" style="303" bestFit="1" customWidth="1"/>
    <col min="2312" max="2312" width="3.7109375" style="303" customWidth="1"/>
    <col min="2313" max="2313" width="10" style="303" bestFit="1" customWidth="1"/>
    <col min="2314" max="2314" width="3.7109375" style="303" customWidth="1"/>
    <col min="2315" max="2315" width="12.28515625" style="303" bestFit="1" customWidth="1"/>
    <col min="2316" max="2316" width="7.28515625" style="303" customWidth="1"/>
    <col min="2317" max="2560" width="9.140625" style="303"/>
    <col min="2561" max="2561" width="15.85546875" style="303" bestFit="1" customWidth="1"/>
    <col min="2562" max="2562" width="3.7109375" style="303" customWidth="1"/>
    <col min="2563" max="2563" width="44.140625" style="303" bestFit="1" customWidth="1"/>
    <col min="2564" max="2564" width="3.7109375" style="303" customWidth="1"/>
    <col min="2565" max="2565" width="12.28515625" style="303" bestFit="1" customWidth="1"/>
    <col min="2566" max="2566" width="3.7109375" style="303" customWidth="1"/>
    <col min="2567" max="2567" width="10" style="303" bestFit="1" customWidth="1"/>
    <col min="2568" max="2568" width="3.7109375" style="303" customWidth="1"/>
    <col min="2569" max="2569" width="10" style="303" bestFit="1" customWidth="1"/>
    <col min="2570" max="2570" width="3.7109375" style="303" customWidth="1"/>
    <col min="2571" max="2571" width="12.28515625" style="303" bestFit="1" customWidth="1"/>
    <col min="2572" max="2572" width="7.28515625" style="303" customWidth="1"/>
    <col min="2573" max="2816" width="9.140625" style="303"/>
    <col min="2817" max="2817" width="15.85546875" style="303" bestFit="1" customWidth="1"/>
    <col min="2818" max="2818" width="3.7109375" style="303" customWidth="1"/>
    <col min="2819" max="2819" width="44.140625" style="303" bestFit="1" customWidth="1"/>
    <col min="2820" max="2820" width="3.7109375" style="303" customWidth="1"/>
    <col min="2821" max="2821" width="12.28515625" style="303" bestFit="1" customWidth="1"/>
    <col min="2822" max="2822" width="3.7109375" style="303" customWidth="1"/>
    <col min="2823" max="2823" width="10" style="303" bestFit="1" customWidth="1"/>
    <col min="2824" max="2824" width="3.7109375" style="303" customWidth="1"/>
    <col min="2825" max="2825" width="10" style="303" bestFit="1" customWidth="1"/>
    <col min="2826" max="2826" width="3.7109375" style="303" customWidth="1"/>
    <col min="2827" max="2827" width="12.28515625" style="303" bestFit="1" customWidth="1"/>
    <col min="2828" max="2828" width="7.28515625" style="303" customWidth="1"/>
    <col min="2829" max="3072" width="9.140625" style="303"/>
    <col min="3073" max="3073" width="15.85546875" style="303" bestFit="1" customWidth="1"/>
    <col min="3074" max="3074" width="3.7109375" style="303" customWidth="1"/>
    <col min="3075" max="3075" width="44.140625" style="303" bestFit="1" customWidth="1"/>
    <col min="3076" max="3076" width="3.7109375" style="303" customWidth="1"/>
    <col min="3077" max="3077" width="12.28515625" style="303" bestFit="1" customWidth="1"/>
    <col min="3078" max="3078" width="3.7109375" style="303" customWidth="1"/>
    <col min="3079" max="3079" width="10" style="303" bestFit="1" customWidth="1"/>
    <col min="3080" max="3080" width="3.7109375" style="303" customWidth="1"/>
    <col min="3081" max="3081" width="10" style="303" bestFit="1" customWidth="1"/>
    <col min="3082" max="3082" width="3.7109375" style="303" customWidth="1"/>
    <col min="3083" max="3083" width="12.28515625" style="303" bestFit="1" customWidth="1"/>
    <col min="3084" max="3084" width="7.28515625" style="303" customWidth="1"/>
    <col min="3085" max="3328" width="9.140625" style="303"/>
    <col min="3329" max="3329" width="15.85546875" style="303" bestFit="1" customWidth="1"/>
    <col min="3330" max="3330" width="3.7109375" style="303" customWidth="1"/>
    <col min="3331" max="3331" width="44.140625" style="303" bestFit="1" customWidth="1"/>
    <col min="3332" max="3332" width="3.7109375" style="303" customWidth="1"/>
    <col min="3333" max="3333" width="12.28515625" style="303" bestFit="1" customWidth="1"/>
    <col min="3334" max="3334" width="3.7109375" style="303" customWidth="1"/>
    <col min="3335" max="3335" width="10" style="303" bestFit="1" customWidth="1"/>
    <col min="3336" max="3336" width="3.7109375" style="303" customWidth="1"/>
    <col min="3337" max="3337" width="10" style="303" bestFit="1" customWidth="1"/>
    <col min="3338" max="3338" width="3.7109375" style="303" customWidth="1"/>
    <col min="3339" max="3339" width="12.28515625" style="303" bestFit="1" customWidth="1"/>
    <col min="3340" max="3340" width="7.28515625" style="303" customWidth="1"/>
    <col min="3341" max="3584" width="9.140625" style="303"/>
    <col min="3585" max="3585" width="15.85546875" style="303" bestFit="1" customWidth="1"/>
    <col min="3586" max="3586" width="3.7109375" style="303" customWidth="1"/>
    <col min="3587" max="3587" width="44.140625" style="303" bestFit="1" customWidth="1"/>
    <col min="3588" max="3588" width="3.7109375" style="303" customWidth="1"/>
    <col min="3589" max="3589" width="12.28515625" style="303" bestFit="1" customWidth="1"/>
    <col min="3590" max="3590" width="3.7109375" style="303" customWidth="1"/>
    <col min="3591" max="3591" width="10" style="303" bestFit="1" customWidth="1"/>
    <col min="3592" max="3592" width="3.7109375" style="303" customWidth="1"/>
    <col min="3593" max="3593" width="10" style="303" bestFit="1" customWidth="1"/>
    <col min="3594" max="3594" width="3.7109375" style="303" customWidth="1"/>
    <col min="3595" max="3595" width="12.28515625" style="303" bestFit="1" customWidth="1"/>
    <col min="3596" max="3596" width="7.28515625" style="303" customWidth="1"/>
    <col min="3597" max="3840" width="9.140625" style="303"/>
    <col min="3841" max="3841" width="15.85546875" style="303" bestFit="1" customWidth="1"/>
    <col min="3842" max="3842" width="3.7109375" style="303" customWidth="1"/>
    <col min="3843" max="3843" width="44.140625" style="303" bestFit="1" customWidth="1"/>
    <col min="3844" max="3844" width="3.7109375" style="303" customWidth="1"/>
    <col min="3845" max="3845" width="12.28515625" style="303" bestFit="1" customWidth="1"/>
    <col min="3846" max="3846" width="3.7109375" style="303" customWidth="1"/>
    <col min="3847" max="3847" width="10" style="303" bestFit="1" customWidth="1"/>
    <col min="3848" max="3848" width="3.7109375" style="303" customWidth="1"/>
    <col min="3849" max="3849" width="10" style="303" bestFit="1" customWidth="1"/>
    <col min="3850" max="3850" width="3.7109375" style="303" customWidth="1"/>
    <col min="3851" max="3851" width="12.28515625" style="303" bestFit="1" customWidth="1"/>
    <col min="3852" max="3852" width="7.28515625" style="303" customWidth="1"/>
    <col min="3853" max="4096" width="9.140625" style="303"/>
    <col min="4097" max="4097" width="15.85546875" style="303" bestFit="1" customWidth="1"/>
    <col min="4098" max="4098" width="3.7109375" style="303" customWidth="1"/>
    <col min="4099" max="4099" width="44.140625" style="303" bestFit="1" customWidth="1"/>
    <col min="4100" max="4100" width="3.7109375" style="303" customWidth="1"/>
    <col min="4101" max="4101" width="12.28515625" style="303" bestFit="1" customWidth="1"/>
    <col min="4102" max="4102" width="3.7109375" style="303" customWidth="1"/>
    <col min="4103" max="4103" width="10" style="303" bestFit="1" customWidth="1"/>
    <col min="4104" max="4104" width="3.7109375" style="303" customWidth="1"/>
    <col min="4105" max="4105" width="10" style="303" bestFit="1" customWidth="1"/>
    <col min="4106" max="4106" width="3.7109375" style="303" customWidth="1"/>
    <col min="4107" max="4107" width="12.28515625" style="303" bestFit="1" customWidth="1"/>
    <col min="4108" max="4108" width="7.28515625" style="303" customWidth="1"/>
    <col min="4109" max="4352" width="9.140625" style="303"/>
    <col min="4353" max="4353" width="15.85546875" style="303" bestFit="1" customWidth="1"/>
    <col min="4354" max="4354" width="3.7109375" style="303" customWidth="1"/>
    <col min="4355" max="4355" width="44.140625" style="303" bestFit="1" customWidth="1"/>
    <col min="4356" max="4356" width="3.7109375" style="303" customWidth="1"/>
    <col min="4357" max="4357" width="12.28515625" style="303" bestFit="1" customWidth="1"/>
    <col min="4358" max="4358" width="3.7109375" style="303" customWidth="1"/>
    <col min="4359" max="4359" width="10" style="303" bestFit="1" customWidth="1"/>
    <col min="4360" max="4360" width="3.7109375" style="303" customWidth="1"/>
    <col min="4361" max="4361" width="10" style="303" bestFit="1" customWidth="1"/>
    <col min="4362" max="4362" width="3.7109375" style="303" customWidth="1"/>
    <col min="4363" max="4363" width="12.28515625" style="303" bestFit="1" customWidth="1"/>
    <col min="4364" max="4364" width="7.28515625" style="303" customWidth="1"/>
    <col min="4365" max="4608" width="9.140625" style="303"/>
    <col min="4609" max="4609" width="15.85546875" style="303" bestFit="1" customWidth="1"/>
    <col min="4610" max="4610" width="3.7109375" style="303" customWidth="1"/>
    <col min="4611" max="4611" width="44.140625" style="303" bestFit="1" customWidth="1"/>
    <col min="4612" max="4612" width="3.7109375" style="303" customWidth="1"/>
    <col min="4613" max="4613" width="12.28515625" style="303" bestFit="1" customWidth="1"/>
    <col min="4614" max="4614" width="3.7109375" style="303" customWidth="1"/>
    <col min="4615" max="4615" width="10" style="303" bestFit="1" customWidth="1"/>
    <col min="4616" max="4616" width="3.7109375" style="303" customWidth="1"/>
    <col min="4617" max="4617" width="10" style="303" bestFit="1" customWidth="1"/>
    <col min="4618" max="4618" width="3.7109375" style="303" customWidth="1"/>
    <col min="4619" max="4619" width="12.28515625" style="303" bestFit="1" customWidth="1"/>
    <col min="4620" max="4620" width="7.28515625" style="303" customWidth="1"/>
    <col min="4621" max="4864" width="9.140625" style="303"/>
    <col min="4865" max="4865" width="15.85546875" style="303" bestFit="1" customWidth="1"/>
    <col min="4866" max="4866" width="3.7109375" style="303" customWidth="1"/>
    <col min="4867" max="4867" width="44.140625" style="303" bestFit="1" customWidth="1"/>
    <col min="4868" max="4868" width="3.7109375" style="303" customWidth="1"/>
    <col min="4869" max="4869" width="12.28515625" style="303" bestFit="1" customWidth="1"/>
    <col min="4870" max="4870" width="3.7109375" style="303" customWidth="1"/>
    <col min="4871" max="4871" width="10" style="303" bestFit="1" customWidth="1"/>
    <col min="4872" max="4872" width="3.7109375" style="303" customWidth="1"/>
    <col min="4873" max="4873" width="10" style="303" bestFit="1" customWidth="1"/>
    <col min="4874" max="4874" width="3.7109375" style="303" customWidth="1"/>
    <col min="4875" max="4875" width="12.28515625" style="303" bestFit="1" customWidth="1"/>
    <col min="4876" max="4876" width="7.28515625" style="303" customWidth="1"/>
    <col min="4877" max="5120" width="9.140625" style="303"/>
    <col min="5121" max="5121" width="15.85546875" style="303" bestFit="1" customWidth="1"/>
    <col min="5122" max="5122" width="3.7109375" style="303" customWidth="1"/>
    <col min="5123" max="5123" width="44.140625" style="303" bestFit="1" customWidth="1"/>
    <col min="5124" max="5124" width="3.7109375" style="303" customWidth="1"/>
    <col min="5125" max="5125" width="12.28515625" style="303" bestFit="1" customWidth="1"/>
    <col min="5126" max="5126" width="3.7109375" style="303" customWidth="1"/>
    <col min="5127" max="5127" width="10" style="303" bestFit="1" customWidth="1"/>
    <col min="5128" max="5128" width="3.7109375" style="303" customWidth="1"/>
    <col min="5129" max="5129" width="10" style="303" bestFit="1" customWidth="1"/>
    <col min="5130" max="5130" width="3.7109375" style="303" customWidth="1"/>
    <col min="5131" max="5131" width="12.28515625" style="303" bestFit="1" customWidth="1"/>
    <col min="5132" max="5132" width="7.28515625" style="303" customWidth="1"/>
    <col min="5133" max="5376" width="9.140625" style="303"/>
    <col min="5377" max="5377" width="15.85546875" style="303" bestFit="1" customWidth="1"/>
    <col min="5378" max="5378" width="3.7109375" style="303" customWidth="1"/>
    <col min="5379" max="5379" width="44.140625" style="303" bestFit="1" customWidth="1"/>
    <col min="5380" max="5380" width="3.7109375" style="303" customWidth="1"/>
    <col min="5381" max="5381" width="12.28515625" style="303" bestFit="1" customWidth="1"/>
    <col min="5382" max="5382" width="3.7109375" style="303" customWidth="1"/>
    <col min="5383" max="5383" width="10" style="303" bestFit="1" customWidth="1"/>
    <col min="5384" max="5384" width="3.7109375" style="303" customWidth="1"/>
    <col min="5385" max="5385" width="10" style="303" bestFit="1" customWidth="1"/>
    <col min="5386" max="5386" width="3.7109375" style="303" customWidth="1"/>
    <col min="5387" max="5387" width="12.28515625" style="303" bestFit="1" customWidth="1"/>
    <col min="5388" max="5388" width="7.28515625" style="303" customWidth="1"/>
    <col min="5389" max="5632" width="9.140625" style="303"/>
    <col min="5633" max="5633" width="15.85546875" style="303" bestFit="1" customWidth="1"/>
    <col min="5634" max="5634" width="3.7109375" style="303" customWidth="1"/>
    <col min="5635" max="5635" width="44.140625" style="303" bestFit="1" customWidth="1"/>
    <col min="5636" max="5636" width="3.7109375" style="303" customWidth="1"/>
    <col min="5637" max="5637" width="12.28515625" style="303" bestFit="1" customWidth="1"/>
    <col min="5638" max="5638" width="3.7109375" style="303" customWidth="1"/>
    <col min="5639" max="5639" width="10" style="303" bestFit="1" customWidth="1"/>
    <col min="5640" max="5640" width="3.7109375" style="303" customWidth="1"/>
    <col min="5641" max="5641" width="10" style="303" bestFit="1" customWidth="1"/>
    <col min="5642" max="5642" width="3.7109375" style="303" customWidth="1"/>
    <col min="5643" max="5643" width="12.28515625" style="303" bestFit="1" customWidth="1"/>
    <col min="5644" max="5644" width="7.28515625" style="303" customWidth="1"/>
    <col min="5645" max="5888" width="9.140625" style="303"/>
    <col min="5889" max="5889" width="15.85546875" style="303" bestFit="1" customWidth="1"/>
    <col min="5890" max="5890" width="3.7109375" style="303" customWidth="1"/>
    <col min="5891" max="5891" width="44.140625" style="303" bestFit="1" customWidth="1"/>
    <col min="5892" max="5892" width="3.7109375" style="303" customWidth="1"/>
    <col min="5893" max="5893" width="12.28515625" style="303" bestFit="1" customWidth="1"/>
    <col min="5894" max="5894" width="3.7109375" style="303" customWidth="1"/>
    <col min="5895" max="5895" width="10" style="303" bestFit="1" customWidth="1"/>
    <col min="5896" max="5896" width="3.7109375" style="303" customWidth="1"/>
    <col min="5897" max="5897" width="10" style="303" bestFit="1" customWidth="1"/>
    <col min="5898" max="5898" width="3.7109375" style="303" customWidth="1"/>
    <col min="5899" max="5899" width="12.28515625" style="303" bestFit="1" customWidth="1"/>
    <col min="5900" max="5900" width="7.28515625" style="303" customWidth="1"/>
    <col min="5901" max="6144" width="9.140625" style="303"/>
    <col min="6145" max="6145" width="15.85546875" style="303" bestFit="1" customWidth="1"/>
    <col min="6146" max="6146" width="3.7109375" style="303" customWidth="1"/>
    <col min="6147" max="6147" width="44.140625" style="303" bestFit="1" customWidth="1"/>
    <col min="6148" max="6148" width="3.7109375" style="303" customWidth="1"/>
    <col min="6149" max="6149" width="12.28515625" style="303" bestFit="1" customWidth="1"/>
    <col min="6150" max="6150" width="3.7109375" style="303" customWidth="1"/>
    <col min="6151" max="6151" width="10" style="303" bestFit="1" customWidth="1"/>
    <col min="6152" max="6152" width="3.7109375" style="303" customWidth="1"/>
    <col min="6153" max="6153" width="10" style="303" bestFit="1" customWidth="1"/>
    <col min="6154" max="6154" width="3.7109375" style="303" customWidth="1"/>
    <col min="6155" max="6155" width="12.28515625" style="303" bestFit="1" customWidth="1"/>
    <col min="6156" max="6156" width="7.28515625" style="303" customWidth="1"/>
    <col min="6157" max="6400" width="9.140625" style="303"/>
    <col min="6401" max="6401" width="15.85546875" style="303" bestFit="1" customWidth="1"/>
    <col min="6402" max="6402" width="3.7109375" style="303" customWidth="1"/>
    <col min="6403" max="6403" width="44.140625" style="303" bestFit="1" customWidth="1"/>
    <col min="6404" max="6404" width="3.7109375" style="303" customWidth="1"/>
    <col min="6405" max="6405" width="12.28515625" style="303" bestFit="1" customWidth="1"/>
    <col min="6406" max="6406" width="3.7109375" style="303" customWidth="1"/>
    <col min="6407" max="6407" width="10" style="303" bestFit="1" customWidth="1"/>
    <col min="6408" max="6408" width="3.7109375" style="303" customWidth="1"/>
    <col min="6409" max="6409" width="10" style="303" bestFit="1" customWidth="1"/>
    <col min="6410" max="6410" width="3.7109375" style="303" customWidth="1"/>
    <col min="6411" max="6411" width="12.28515625" style="303" bestFit="1" customWidth="1"/>
    <col min="6412" max="6412" width="7.28515625" style="303" customWidth="1"/>
    <col min="6413" max="6656" width="9.140625" style="303"/>
    <col min="6657" max="6657" width="15.85546875" style="303" bestFit="1" customWidth="1"/>
    <col min="6658" max="6658" width="3.7109375" style="303" customWidth="1"/>
    <col min="6659" max="6659" width="44.140625" style="303" bestFit="1" customWidth="1"/>
    <col min="6660" max="6660" width="3.7109375" style="303" customWidth="1"/>
    <col min="6661" max="6661" width="12.28515625" style="303" bestFit="1" customWidth="1"/>
    <col min="6662" max="6662" width="3.7109375" style="303" customWidth="1"/>
    <col min="6663" max="6663" width="10" style="303" bestFit="1" customWidth="1"/>
    <col min="6664" max="6664" width="3.7109375" style="303" customWidth="1"/>
    <col min="6665" max="6665" width="10" style="303" bestFit="1" customWidth="1"/>
    <col min="6666" max="6666" width="3.7109375" style="303" customWidth="1"/>
    <col min="6667" max="6667" width="12.28515625" style="303" bestFit="1" customWidth="1"/>
    <col min="6668" max="6668" width="7.28515625" style="303" customWidth="1"/>
    <col min="6669" max="6912" width="9.140625" style="303"/>
    <col min="6913" max="6913" width="15.85546875" style="303" bestFit="1" customWidth="1"/>
    <col min="6914" max="6914" width="3.7109375" style="303" customWidth="1"/>
    <col min="6915" max="6915" width="44.140625" style="303" bestFit="1" customWidth="1"/>
    <col min="6916" max="6916" width="3.7109375" style="303" customWidth="1"/>
    <col min="6917" max="6917" width="12.28515625" style="303" bestFit="1" customWidth="1"/>
    <col min="6918" max="6918" width="3.7109375" style="303" customWidth="1"/>
    <col min="6919" max="6919" width="10" style="303" bestFit="1" customWidth="1"/>
    <col min="6920" max="6920" width="3.7109375" style="303" customWidth="1"/>
    <col min="6921" max="6921" width="10" style="303" bestFit="1" customWidth="1"/>
    <col min="6922" max="6922" width="3.7109375" style="303" customWidth="1"/>
    <col min="6923" max="6923" width="12.28515625" style="303" bestFit="1" customWidth="1"/>
    <col min="6924" max="6924" width="7.28515625" style="303" customWidth="1"/>
    <col min="6925" max="7168" width="9.140625" style="303"/>
    <col min="7169" max="7169" width="15.85546875" style="303" bestFit="1" customWidth="1"/>
    <col min="7170" max="7170" width="3.7109375" style="303" customWidth="1"/>
    <col min="7171" max="7171" width="44.140625" style="303" bestFit="1" customWidth="1"/>
    <col min="7172" max="7172" width="3.7109375" style="303" customWidth="1"/>
    <col min="7173" max="7173" width="12.28515625" style="303" bestFit="1" customWidth="1"/>
    <col min="7174" max="7174" width="3.7109375" style="303" customWidth="1"/>
    <col min="7175" max="7175" width="10" style="303" bestFit="1" customWidth="1"/>
    <col min="7176" max="7176" width="3.7109375" style="303" customWidth="1"/>
    <col min="7177" max="7177" width="10" style="303" bestFit="1" customWidth="1"/>
    <col min="7178" max="7178" width="3.7109375" style="303" customWidth="1"/>
    <col min="7179" max="7179" width="12.28515625" style="303" bestFit="1" customWidth="1"/>
    <col min="7180" max="7180" width="7.28515625" style="303" customWidth="1"/>
    <col min="7181" max="7424" width="9.140625" style="303"/>
    <col min="7425" max="7425" width="15.85546875" style="303" bestFit="1" customWidth="1"/>
    <col min="7426" max="7426" width="3.7109375" style="303" customWidth="1"/>
    <col min="7427" max="7427" width="44.140625" style="303" bestFit="1" customWidth="1"/>
    <col min="7428" max="7428" width="3.7109375" style="303" customWidth="1"/>
    <col min="7429" max="7429" width="12.28515625" style="303" bestFit="1" customWidth="1"/>
    <col min="7430" max="7430" width="3.7109375" style="303" customWidth="1"/>
    <col min="7431" max="7431" width="10" style="303" bestFit="1" customWidth="1"/>
    <col min="7432" max="7432" width="3.7109375" style="303" customWidth="1"/>
    <col min="7433" max="7433" width="10" style="303" bestFit="1" customWidth="1"/>
    <col min="7434" max="7434" width="3.7109375" style="303" customWidth="1"/>
    <col min="7435" max="7435" width="12.28515625" style="303" bestFit="1" customWidth="1"/>
    <col min="7436" max="7436" width="7.28515625" style="303" customWidth="1"/>
    <col min="7437" max="7680" width="9.140625" style="303"/>
    <col min="7681" max="7681" width="15.85546875" style="303" bestFit="1" customWidth="1"/>
    <col min="7682" max="7682" width="3.7109375" style="303" customWidth="1"/>
    <col min="7683" max="7683" width="44.140625" style="303" bestFit="1" customWidth="1"/>
    <col min="7684" max="7684" width="3.7109375" style="303" customWidth="1"/>
    <col min="7685" max="7685" width="12.28515625" style="303" bestFit="1" customWidth="1"/>
    <col min="7686" max="7686" width="3.7109375" style="303" customWidth="1"/>
    <col min="7687" max="7687" width="10" style="303" bestFit="1" customWidth="1"/>
    <col min="7688" max="7688" width="3.7109375" style="303" customWidth="1"/>
    <col min="7689" max="7689" width="10" style="303" bestFit="1" customWidth="1"/>
    <col min="7690" max="7690" width="3.7109375" style="303" customWidth="1"/>
    <col min="7691" max="7691" width="12.28515625" style="303" bestFit="1" customWidth="1"/>
    <col min="7692" max="7692" width="7.28515625" style="303" customWidth="1"/>
    <col min="7693" max="7936" width="9.140625" style="303"/>
    <col min="7937" max="7937" width="15.85546875" style="303" bestFit="1" customWidth="1"/>
    <col min="7938" max="7938" width="3.7109375" style="303" customWidth="1"/>
    <col min="7939" max="7939" width="44.140625" style="303" bestFit="1" customWidth="1"/>
    <col min="7940" max="7940" width="3.7109375" style="303" customWidth="1"/>
    <col min="7941" max="7941" width="12.28515625" style="303" bestFit="1" customWidth="1"/>
    <col min="7942" max="7942" width="3.7109375" style="303" customWidth="1"/>
    <col min="7943" max="7943" width="10" style="303" bestFit="1" customWidth="1"/>
    <col min="7944" max="7944" width="3.7109375" style="303" customWidth="1"/>
    <col min="7945" max="7945" width="10" style="303" bestFit="1" customWidth="1"/>
    <col min="7946" max="7946" width="3.7109375" style="303" customWidth="1"/>
    <col min="7947" max="7947" width="12.28515625" style="303" bestFit="1" customWidth="1"/>
    <col min="7948" max="7948" width="7.28515625" style="303" customWidth="1"/>
    <col min="7949" max="8192" width="9.140625" style="303"/>
    <col min="8193" max="8193" width="15.85546875" style="303" bestFit="1" customWidth="1"/>
    <col min="8194" max="8194" width="3.7109375" style="303" customWidth="1"/>
    <col min="8195" max="8195" width="44.140625" style="303" bestFit="1" customWidth="1"/>
    <col min="8196" max="8196" width="3.7109375" style="303" customWidth="1"/>
    <col min="8197" max="8197" width="12.28515625" style="303" bestFit="1" customWidth="1"/>
    <col min="8198" max="8198" width="3.7109375" style="303" customWidth="1"/>
    <col min="8199" max="8199" width="10" style="303" bestFit="1" customWidth="1"/>
    <col min="8200" max="8200" width="3.7109375" style="303" customWidth="1"/>
    <col min="8201" max="8201" width="10" style="303" bestFit="1" customWidth="1"/>
    <col min="8202" max="8202" width="3.7109375" style="303" customWidth="1"/>
    <col min="8203" max="8203" width="12.28515625" style="303" bestFit="1" customWidth="1"/>
    <col min="8204" max="8204" width="7.28515625" style="303" customWidth="1"/>
    <col min="8205" max="8448" width="9.140625" style="303"/>
    <col min="8449" max="8449" width="15.85546875" style="303" bestFit="1" customWidth="1"/>
    <col min="8450" max="8450" width="3.7109375" style="303" customWidth="1"/>
    <col min="8451" max="8451" width="44.140625" style="303" bestFit="1" customWidth="1"/>
    <col min="8452" max="8452" width="3.7109375" style="303" customWidth="1"/>
    <col min="8453" max="8453" width="12.28515625" style="303" bestFit="1" customWidth="1"/>
    <col min="8454" max="8454" width="3.7109375" style="303" customWidth="1"/>
    <col min="8455" max="8455" width="10" style="303" bestFit="1" customWidth="1"/>
    <col min="8456" max="8456" width="3.7109375" style="303" customWidth="1"/>
    <col min="8457" max="8457" width="10" style="303" bestFit="1" customWidth="1"/>
    <col min="8458" max="8458" width="3.7109375" style="303" customWidth="1"/>
    <col min="8459" max="8459" width="12.28515625" style="303" bestFit="1" customWidth="1"/>
    <col min="8460" max="8460" width="7.28515625" style="303" customWidth="1"/>
    <col min="8461" max="8704" width="9.140625" style="303"/>
    <col min="8705" max="8705" width="15.85546875" style="303" bestFit="1" customWidth="1"/>
    <col min="8706" max="8706" width="3.7109375" style="303" customWidth="1"/>
    <col min="8707" max="8707" width="44.140625" style="303" bestFit="1" customWidth="1"/>
    <col min="8708" max="8708" width="3.7109375" style="303" customWidth="1"/>
    <col min="8709" max="8709" width="12.28515625" style="303" bestFit="1" customWidth="1"/>
    <col min="8710" max="8710" width="3.7109375" style="303" customWidth="1"/>
    <col min="8711" max="8711" width="10" style="303" bestFit="1" customWidth="1"/>
    <col min="8712" max="8712" width="3.7109375" style="303" customWidth="1"/>
    <col min="8713" max="8713" width="10" style="303" bestFit="1" customWidth="1"/>
    <col min="8714" max="8714" width="3.7109375" style="303" customWidth="1"/>
    <col min="8715" max="8715" width="12.28515625" style="303" bestFit="1" customWidth="1"/>
    <col min="8716" max="8716" width="7.28515625" style="303" customWidth="1"/>
    <col min="8717" max="8960" width="9.140625" style="303"/>
    <col min="8961" max="8961" width="15.85546875" style="303" bestFit="1" customWidth="1"/>
    <col min="8962" max="8962" width="3.7109375" style="303" customWidth="1"/>
    <col min="8963" max="8963" width="44.140625" style="303" bestFit="1" customWidth="1"/>
    <col min="8964" max="8964" width="3.7109375" style="303" customWidth="1"/>
    <col min="8965" max="8965" width="12.28515625" style="303" bestFit="1" customWidth="1"/>
    <col min="8966" max="8966" width="3.7109375" style="303" customWidth="1"/>
    <col min="8967" max="8967" width="10" style="303" bestFit="1" customWidth="1"/>
    <col min="8968" max="8968" width="3.7109375" style="303" customWidth="1"/>
    <col min="8969" max="8969" width="10" style="303" bestFit="1" customWidth="1"/>
    <col min="8970" max="8970" width="3.7109375" style="303" customWidth="1"/>
    <col min="8971" max="8971" width="12.28515625" style="303" bestFit="1" customWidth="1"/>
    <col min="8972" max="8972" width="7.28515625" style="303" customWidth="1"/>
    <col min="8973" max="9216" width="9.140625" style="303"/>
    <col min="9217" max="9217" width="15.85546875" style="303" bestFit="1" customWidth="1"/>
    <col min="9218" max="9218" width="3.7109375" style="303" customWidth="1"/>
    <col min="9219" max="9219" width="44.140625" style="303" bestFit="1" customWidth="1"/>
    <col min="9220" max="9220" width="3.7109375" style="303" customWidth="1"/>
    <col min="9221" max="9221" width="12.28515625" style="303" bestFit="1" customWidth="1"/>
    <col min="9222" max="9222" width="3.7109375" style="303" customWidth="1"/>
    <col min="9223" max="9223" width="10" style="303" bestFit="1" customWidth="1"/>
    <col min="9224" max="9224" width="3.7109375" style="303" customWidth="1"/>
    <col min="9225" max="9225" width="10" style="303" bestFit="1" customWidth="1"/>
    <col min="9226" max="9226" width="3.7109375" style="303" customWidth="1"/>
    <col min="9227" max="9227" width="12.28515625" style="303" bestFit="1" customWidth="1"/>
    <col min="9228" max="9228" width="7.28515625" style="303" customWidth="1"/>
    <col min="9229" max="9472" width="9.140625" style="303"/>
    <col min="9473" max="9473" width="15.85546875" style="303" bestFit="1" customWidth="1"/>
    <col min="9474" max="9474" width="3.7109375" style="303" customWidth="1"/>
    <col min="9475" max="9475" width="44.140625" style="303" bestFit="1" customWidth="1"/>
    <col min="9476" max="9476" width="3.7109375" style="303" customWidth="1"/>
    <col min="9477" max="9477" width="12.28515625" style="303" bestFit="1" customWidth="1"/>
    <col min="9478" max="9478" width="3.7109375" style="303" customWidth="1"/>
    <col min="9479" max="9479" width="10" style="303" bestFit="1" customWidth="1"/>
    <col min="9480" max="9480" width="3.7109375" style="303" customWidth="1"/>
    <col min="9481" max="9481" width="10" style="303" bestFit="1" customWidth="1"/>
    <col min="9482" max="9482" width="3.7109375" style="303" customWidth="1"/>
    <col min="9483" max="9483" width="12.28515625" style="303" bestFit="1" customWidth="1"/>
    <col min="9484" max="9484" width="7.28515625" style="303" customWidth="1"/>
    <col min="9485" max="9728" width="9.140625" style="303"/>
    <col min="9729" max="9729" width="15.85546875" style="303" bestFit="1" customWidth="1"/>
    <col min="9730" max="9730" width="3.7109375" style="303" customWidth="1"/>
    <col min="9731" max="9731" width="44.140625" style="303" bestFit="1" customWidth="1"/>
    <col min="9732" max="9732" width="3.7109375" style="303" customWidth="1"/>
    <col min="9733" max="9733" width="12.28515625" style="303" bestFit="1" customWidth="1"/>
    <col min="9734" max="9734" width="3.7109375" style="303" customWidth="1"/>
    <col min="9735" max="9735" width="10" style="303" bestFit="1" customWidth="1"/>
    <col min="9736" max="9736" width="3.7109375" style="303" customWidth="1"/>
    <col min="9737" max="9737" width="10" style="303" bestFit="1" customWidth="1"/>
    <col min="9738" max="9738" width="3.7109375" style="303" customWidth="1"/>
    <col min="9739" max="9739" width="12.28515625" style="303" bestFit="1" customWidth="1"/>
    <col min="9740" max="9740" width="7.28515625" style="303" customWidth="1"/>
    <col min="9741" max="9984" width="9.140625" style="303"/>
    <col min="9985" max="9985" width="15.85546875" style="303" bestFit="1" customWidth="1"/>
    <col min="9986" max="9986" width="3.7109375" style="303" customWidth="1"/>
    <col min="9987" max="9987" width="44.140625" style="303" bestFit="1" customWidth="1"/>
    <col min="9988" max="9988" width="3.7109375" style="303" customWidth="1"/>
    <col min="9989" max="9989" width="12.28515625" style="303" bestFit="1" customWidth="1"/>
    <col min="9990" max="9990" width="3.7109375" style="303" customWidth="1"/>
    <col min="9991" max="9991" width="10" style="303" bestFit="1" customWidth="1"/>
    <col min="9992" max="9992" width="3.7109375" style="303" customWidth="1"/>
    <col min="9993" max="9993" width="10" style="303" bestFit="1" customWidth="1"/>
    <col min="9994" max="9994" width="3.7109375" style="303" customWidth="1"/>
    <col min="9995" max="9995" width="12.28515625" style="303" bestFit="1" customWidth="1"/>
    <col min="9996" max="9996" width="7.28515625" style="303" customWidth="1"/>
    <col min="9997" max="10240" width="9.140625" style="303"/>
    <col min="10241" max="10241" width="15.85546875" style="303" bestFit="1" customWidth="1"/>
    <col min="10242" max="10242" width="3.7109375" style="303" customWidth="1"/>
    <col min="10243" max="10243" width="44.140625" style="303" bestFit="1" customWidth="1"/>
    <col min="10244" max="10244" width="3.7109375" style="303" customWidth="1"/>
    <col min="10245" max="10245" width="12.28515625" style="303" bestFit="1" customWidth="1"/>
    <col min="10246" max="10246" width="3.7109375" style="303" customWidth="1"/>
    <col min="10247" max="10247" width="10" style="303" bestFit="1" customWidth="1"/>
    <col min="10248" max="10248" width="3.7109375" style="303" customWidth="1"/>
    <col min="10249" max="10249" width="10" style="303" bestFit="1" customWidth="1"/>
    <col min="10250" max="10250" width="3.7109375" style="303" customWidth="1"/>
    <col min="10251" max="10251" width="12.28515625" style="303" bestFit="1" customWidth="1"/>
    <col min="10252" max="10252" width="7.28515625" style="303" customWidth="1"/>
    <col min="10253" max="10496" width="9.140625" style="303"/>
    <col min="10497" max="10497" width="15.85546875" style="303" bestFit="1" customWidth="1"/>
    <col min="10498" max="10498" width="3.7109375" style="303" customWidth="1"/>
    <col min="10499" max="10499" width="44.140625" style="303" bestFit="1" customWidth="1"/>
    <col min="10500" max="10500" width="3.7109375" style="303" customWidth="1"/>
    <col min="10501" max="10501" width="12.28515625" style="303" bestFit="1" customWidth="1"/>
    <col min="10502" max="10502" width="3.7109375" style="303" customWidth="1"/>
    <col min="10503" max="10503" width="10" style="303" bestFit="1" customWidth="1"/>
    <col min="10504" max="10504" width="3.7109375" style="303" customWidth="1"/>
    <col min="10505" max="10505" width="10" style="303" bestFit="1" customWidth="1"/>
    <col min="10506" max="10506" width="3.7109375" style="303" customWidth="1"/>
    <col min="10507" max="10507" width="12.28515625" style="303" bestFit="1" customWidth="1"/>
    <col min="10508" max="10508" width="7.28515625" style="303" customWidth="1"/>
    <col min="10509" max="10752" width="9.140625" style="303"/>
    <col min="10753" max="10753" width="15.85546875" style="303" bestFit="1" customWidth="1"/>
    <col min="10754" max="10754" width="3.7109375" style="303" customWidth="1"/>
    <col min="10755" max="10755" width="44.140625" style="303" bestFit="1" customWidth="1"/>
    <col min="10756" max="10756" width="3.7109375" style="303" customWidth="1"/>
    <col min="10757" max="10757" width="12.28515625" style="303" bestFit="1" customWidth="1"/>
    <col min="10758" max="10758" width="3.7109375" style="303" customWidth="1"/>
    <col min="10759" max="10759" width="10" style="303" bestFit="1" customWidth="1"/>
    <col min="10760" max="10760" width="3.7109375" style="303" customWidth="1"/>
    <col min="10761" max="10761" width="10" style="303" bestFit="1" customWidth="1"/>
    <col min="10762" max="10762" width="3.7109375" style="303" customWidth="1"/>
    <col min="10763" max="10763" width="12.28515625" style="303" bestFit="1" customWidth="1"/>
    <col min="10764" max="10764" width="7.28515625" style="303" customWidth="1"/>
    <col min="10765" max="11008" width="9.140625" style="303"/>
    <col min="11009" max="11009" width="15.85546875" style="303" bestFit="1" customWidth="1"/>
    <col min="11010" max="11010" width="3.7109375" style="303" customWidth="1"/>
    <col min="11011" max="11011" width="44.140625" style="303" bestFit="1" customWidth="1"/>
    <col min="11012" max="11012" width="3.7109375" style="303" customWidth="1"/>
    <col min="11013" max="11013" width="12.28515625" style="303" bestFit="1" customWidth="1"/>
    <col min="11014" max="11014" width="3.7109375" style="303" customWidth="1"/>
    <col min="11015" max="11015" width="10" style="303" bestFit="1" customWidth="1"/>
    <col min="11016" max="11016" width="3.7109375" style="303" customWidth="1"/>
    <col min="11017" max="11017" width="10" style="303" bestFit="1" customWidth="1"/>
    <col min="11018" max="11018" width="3.7109375" style="303" customWidth="1"/>
    <col min="11019" max="11019" width="12.28515625" style="303" bestFit="1" customWidth="1"/>
    <col min="11020" max="11020" width="7.28515625" style="303" customWidth="1"/>
    <col min="11021" max="11264" width="9.140625" style="303"/>
    <col min="11265" max="11265" width="15.85546875" style="303" bestFit="1" customWidth="1"/>
    <col min="11266" max="11266" width="3.7109375" style="303" customWidth="1"/>
    <col min="11267" max="11267" width="44.140625" style="303" bestFit="1" customWidth="1"/>
    <col min="11268" max="11268" width="3.7109375" style="303" customWidth="1"/>
    <col min="11269" max="11269" width="12.28515625" style="303" bestFit="1" customWidth="1"/>
    <col min="11270" max="11270" width="3.7109375" style="303" customWidth="1"/>
    <col min="11271" max="11271" width="10" style="303" bestFit="1" customWidth="1"/>
    <col min="11272" max="11272" width="3.7109375" style="303" customWidth="1"/>
    <col min="11273" max="11273" width="10" style="303" bestFit="1" customWidth="1"/>
    <col min="11274" max="11274" width="3.7109375" style="303" customWidth="1"/>
    <col min="11275" max="11275" width="12.28515625" style="303" bestFit="1" customWidth="1"/>
    <col min="11276" max="11276" width="7.28515625" style="303" customWidth="1"/>
    <col min="11277" max="11520" width="9.140625" style="303"/>
    <col min="11521" max="11521" width="15.85546875" style="303" bestFit="1" customWidth="1"/>
    <col min="11522" max="11522" width="3.7109375" style="303" customWidth="1"/>
    <col min="11523" max="11523" width="44.140625" style="303" bestFit="1" customWidth="1"/>
    <col min="11524" max="11524" width="3.7109375" style="303" customWidth="1"/>
    <col min="11525" max="11525" width="12.28515625" style="303" bestFit="1" customWidth="1"/>
    <col min="11526" max="11526" width="3.7109375" style="303" customWidth="1"/>
    <col min="11527" max="11527" width="10" style="303" bestFit="1" customWidth="1"/>
    <col min="11528" max="11528" width="3.7109375" style="303" customWidth="1"/>
    <col min="11529" max="11529" width="10" style="303" bestFit="1" customWidth="1"/>
    <col min="11530" max="11530" width="3.7109375" style="303" customWidth="1"/>
    <col min="11531" max="11531" width="12.28515625" style="303" bestFit="1" customWidth="1"/>
    <col min="11532" max="11532" width="7.28515625" style="303" customWidth="1"/>
    <col min="11533" max="11776" width="9.140625" style="303"/>
    <col min="11777" max="11777" width="15.85546875" style="303" bestFit="1" customWidth="1"/>
    <col min="11778" max="11778" width="3.7109375" style="303" customWidth="1"/>
    <col min="11779" max="11779" width="44.140625" style="303" bestFit="1" customWidth="1"/>
    <col min="11780" max="11780" width="3.7109375" style="303" customWidth="1"/>
    <col min="11781" max="11781" width="12.28515625" style="303" bestFit="1" customWidth="1"/>
    <col min="11782" max="11782" width="3.7109375" style="303" customWidth="1"/>
    <col min="11783" max="11783" width="10" style="303" bestFit="1" customWidth="1"/>
    <col min="11784" max="11784" width="3.7109375" style="303" customWidth="1"/>
    <col min="11785" max="11785" width="10" style="303" bestFit="1" customWidth="1"/>
    <col min="11786" max="11786" width="3.7109375" style="303" customWidth="1"/>
    <col min="11787" max="11787" width="12.28515625" style="303" bestFit="1" customWidth="1"/>
    <col min="11788" max="11788" width="7.28515625" style="303" customWidth="1"/>
    <col min="11789" max="12032" width="9.140625" style="303"/>
    <col min="12033" max="12033" width="15.85546875" style="303" bestFit="1" customWidth="1"/>
    <col min="12034" max="12034" width="3.7109375" style="303" customWidth="1"/>
    <col min="12035" max="12035" width="44.140625" style="303" bestFit="1" customWidth="1"/>
    <col min="12036" max="12036" width="3.7109375" style="303" customWidth="1"/>
    <col min="12037" max="12037" width="12.28515625" style="303" bestFit="1" customWidth="1"/>
    <col min="12038" max="12038" width="3.7109375" style="303" customWidth="1"/>
    <col min="12039" max="12039" width="10" style="303" bestFit="1" customWidth="1"/>
    <col min="12040" max="12040" width="3.7109375" style="303" customWidth="1"/>
    <col min="12041" max="12041" width="10" style="303" bestFit="1" customWidth="1"/>
    <col min="12042" max="12042" width="3.7109375" style="303" customWidth="1"/>
    <col min="12043" max="12043" width="12.28515625" style="303" bestFit="1" customWidth="1"/>
    <col min="12044" max="12044" width="7.28515625" style="303" customWidth="1"/>
    <col min="12045" max="12288" width="9.140625" style="303"/>
    <col min="12289" max="12289" width="15.85546875" style="303" bestFit="1" customWidth="1"/>
    <col min="12290" max="12290" width="3.7109375" style="303" customWidth="1"/>
    <col min="12291" max="12291" width="44.140625" style="303" bestFit="1" customWidth="1"/>
    <col min="12292" max="12292" width="3.7109375" style="303" customWidth="1"/>
    <col min="12293" max="12293" width="12.28515625" style="303" bestFit="1" customWidth="1"/>
    <col min="12294" max="12294" width="3.7109375" style="303" customWidth="1"/>
    <col min="12295" max="12295" width="10" style="303" bestFit="1" customWidth="1"/>
    <col min="12296" max="12296" width="3.7109375" style="303" customWidth="1"/>
    <col min="12297" max="12297" width="10" style="303" bestFit="1" customWidth="1"/>
    <col min="12298" max="12298" width="3.7109375" style="303" customWidth="1"/>
    <col min="12299" max="12299" width="12.28515625" style="303" bestFit="1" customWidth="1"/>
    <col min="12300" max="12300" width="7.28515625" style="303" customWidth="1"/>
    <col min="12301" max="12544" width="9.140625" style="303"/>
    <col min="12545" max="12545" width="15.85546875" style="303" bestFit="1" customWidth="1"/>
    <col min="12546" max="12546" width="3.7109375" style="303" customWidth="1"/>
    <col min="12547" max="12547" width="44.140625" style="303" bestFit="1" customWidth="1"/>
    <col min="12548" max="12548" width="3.7109375" style="303" customWidth="1"/>
    <col min="12549" max="12549" width="12.28515625" style="303" bestFit="1" customWidth="1"/>
    <col min="12550" max="12550" width="3.7109375" style="303" customWidth="1"/>
    <col min="12551" max="12551" width="10" style="303" bestFit="1" customWidth="1"/>
    <col min="12552" max="12552" width="3.7109375" style="303" customWidth="1"/>
    <col min="12553" max="12553" width="10" style="303" bestFit="1" customWidth="1"/>
    <col min="12554" max="12554" width="3.7109375" style="303" customWidth="1"/>
    <col min="12555" max="12555" width="12.28515625" style="303" bestFit="1" customWidth="1"/>
    <col min="12556" max="12556" width="7.28515625" style="303" customWidth="1"/>
    <col min="12557" max="12800" width="9.140625" style="303"/>
    <col min="12801" max="12801" width="15.85546875" style="303" bestFit="1" customWidth="1"/>
    <col min="12802" max="12802" width="3.7109375" style="303" customWidth="1"/>
    <col min="12803" max="12803" width="44.140625" style="303" bestFit="1" customWidth="1"/>
    <col min="12804" max="12804" width="3.7109375" style="303" customWidth="1"/>
    <col min="12805" max="12805" width="12.28515625" style="303" bestFit="1" customWidth="1"/>
    <col min="12806" max="12806" width="3.7109375" style="303" customWidth="1"/>
    <col min="12807" max="12807" width="10" style="303" bestFit="1" customWidth="1"/>
    <col min="12808" max="12808" width="3.7109375" style="303" customWidth="1"/>
    <col min="12809" max="12809" width="10" style="303" bestFit="1" customWidth="1"/>
    <col min="12810" max="12810" width="3.7109375" style="303" customWidth="1"/>
    <col min="12811" max="12811" width="12.28515625" style="303" bestFit="1" customWidth="1"/>
    <col min="12812" max="12812" width="7.28515625" style="303" customWidth="1"/>
    <col min="12813" max="13056" width="9.140625" style="303"/>
    <col min="13057" max="13057" width="15.85546875" style="303" bestFit="1" customWidth="1"/>
    <col min="13058" max="13058" width="3.7109375" style="303" customWidth="1"/>
    <col min="13059" max="13059" width="44.140625" style="303" bestFit="1" customWidth="1"/>
    <col min="13060" max="13060" width="3.7109375" style="303" customWidth="1"/>
    <col min="13061" max="13061" width="12.28515625" style="303" bestFit="1" customWidth="1"/>
    <col min="13062" max="13062" width="3.7109375" style="303" customWidth="1"/>
    <col min="13063" max="13063" width="10" style="303" bestFit="1" customWidth="1"/>
    <col min="13064" max="13064" width="3.7109375" style="303" customWidth="1"/>
    <col min="13065" max="13065" width="10" style="303" bestFit="1" customWidth="1"/>
    <col min="13066" max="13066" width="3.7109375" style="303" customWidth="1"/>
    <col min="13067" max="13067" width="12.28515625" style="303" bestFit="1" customWidth="1"/>
    <col min="13068" max="13068" width="7.28515625" style="303" customWidth="1"/>
    <col min="13069" max="13312" width="9.140625" style="303"/>
    <col min="13313" max="13313" width="15.85546875" style="303" bestFit="1" customWidth="1"/>
    <col min="13314" max="13314" width="3.7109375" style="303" customWidth="1"/>
    <col min="13315" max="13315" width="44.140625" style="303" bestFit="1" customWidth="1"/>
    <col min="13316" max="13316" width="3.7109375" style="303" customWidth="1"/>
    <col min="13317" max="13317" width="12.28515625" style="303" bestFit="1" customWidth="1"/>
    <col min="13318" max="13318" width="3.7109375" style="303" customWidth="1"/>
    <col min="13319" max="13319" width="10" style="303" bestFit="1" customWidth="1"/>
    <col min="13320" max="13320" width="3.7109375" style="303" customWidth="1"/>
    <col min="13321" max="13321" width="10" style="303" bestFit="1" customWidth="1"/>
    <col min="13322" max="13322" width="3.7109375" style="303" customWidth="1"/>
    <col min="13323" max="13323" width="12.28515625" style="303" bestFit="1" customWidth="1"/>
    <col min="13324" max="13324" width="7.28515625" style="303" customWidth="1"/>
    <col min="13325" max="13568" width="9.140625" style="303"/>
    <col min="13569" max="13569" width="15.85546875" style="303" bestFit="1" customWidth="1"/>
    <col min="13570" max="13570" width="3.7109375" style="303" customWidth="1"/>
    <col min="13571" max="13571" width="44.140625" style="303" bestFit="1" customWidth="1"/>
    <col min="13572" max="13572" width="3.7109375" style="303" customWidth="1"/>
    <col min="13573" max="13573" width="12.28515625" style="303" bestFit="1" customWidth="1"/>
    <col min="13574" max="13574" width="3.7109375" style="303" customWidth="1"/>
    <col min="13575" max="13575" width="10" style="303" bestFit="1" customWidth="1"/>
    <col min="13576" max="13576" width="3.7109375" style="303" customWidth="1"/>
    <col min="13577" max="13577" width="10" style="303" bestFit="1" customWidth="1"/>
    <col min="13578" max="13578" width="3.7109375" style="303" customWidth="1"/>
    <col min="13579" max="13579" width="12.28515625" style="303" bestFit="1" customWidth="1"/>
    <col min="13580" max="13580" width="7.28515625" style="303" customWidth="1"/>
    <col min="13581" max="13824" width="9.140625" style="303"/>
    <col min="13825" max="13825" width="15.85546875" style="303" bestFit="1" customWidth="1"/>
    <col min="13826" max="13826" width="3.7109375" style="303" customWidth="1"/>
    <col min="13827" max="13827" width="44.140625" style="303" bestFit="1" customWidth="1"/>
    <col min="13828" max="13828" width="3.7109375" style="303" customWidth="1"/>
    <col min="13829" max="13829" width="12.28515625" style="303" bestFit="1" customWidth="1"/>
    <col min="13830" max="13830" width="3.7109375" style="303" customWidth="1"/>
    <col min="13831" max="13831" width="10" style="303" bestFit="1" customWidth="1"/>
    <col min="13832" max="13832" width="3.7109375" style="303" customWidth="1"/>
    <col min="13833" max="13833" width="10" style="303" bestFit="1" customWidth="1"/>
    <col min="13834" max="13834" width="3.7109375" style="303" customWidth="1"/>
    <col min="13835" max="13835" width="12.28515625" style="303" bestFit="1" customWidth="1"/>
    <col min="13836" max="13836" width="7.28515625" style="303" customWidth="1"/>
    <col min="13837" max="14080" width="9.140625" style="303"/>
    <col min="14081" max="14081" width="15.85546875" style="303" bestFit="1" customWidth="1"/>
    <col min="14082" max="14082" width="3.7109375" style="303" customWidth="1"/>
    <col min="14083" max="14083" width="44.140625" style="303" bestFit="1" customWidth="1"/>
    <col min="14084" max="14084" width="3.7109375" style="303" customWidth="1"/>
    <col min="14085" max="14085" width="12.28515625" style="303" bestFit="1" customWidth="1"/>
    <col min="14086" max="14086" width="3.7109375" style="303" customWidth="1"/>
    <col min="14087" max="14087" width="10" style="303" bestFit="1" customWidth="1"/>
    <col min="14088" max="14088" width="3.7109375" style="303" customWidth="1"/>
    <col min="14089" max="14089" width="10" style="303" bestFit="1" customWidth="1"/>
    <col min="14090" max="14090" width="3.7109375" style="303" customWidth="1"/>
    <col min="14091" max="14091" width="12.28515625" style="303" bestFit="1" customWidth="1"/>
    <col min="14092" max="14092" width="7.28515625" style="303" customWidth="1"/>
    <col min="14093" max="14336" width="9.140625" style="303"/>
    <col min="14337" max="14337" width="15.85546875" style="303" bestFit="1" customWidth="1"/>
    <col min="14338" max="14338" width="3.7109375" style="303" customWidth="1"/>
    <col min="14339" max="14339" width="44.140625" style="303" bestFit="1" customWidth="1"/>
    <col min="14340" max="14340" width="3.7109375" style="303" customWidth="1"/>
    <col min="14341" max="14341" width="12.28515625" style="303" bestFit="1" customWidth="1"/>
    <col min="14342" max="14342" width="3.7109375" style="303" customWidth="1"/>
    <col min="14343" max="14343" width="10" style="303" bestFit="1" customWidth="1"/>
    <col min="14344" max="14344" width="3.7109375" style="303" customWidth="1"/>
    <col min="14345" max="14345" width="10" style="303" bestFit="1" customWidth="1"/>
    <col min="14346" max="14346" width="3.7109375" style="303" customWidth="1"/>
    <col min="14347" max="14347" width="12.28515625" style="303" bestFit="1" customWidth="1"/>
    <col min="14348" max="14348" width="7.28515625" style="303" customWidth="1"/>
    <col min="14349" max="14592" width="9.140625" style="303"/>
    <col min="14593" max="14593" width="15.85546875" style="303" bestFit="1" customWidth="1"/>
    <col min="14594" max="14594" width="3.7109375" style="303" customWidth="1"/>
    <col min="14595" max="14595" width="44.140625" style="303" bestFit="1" customWidth="1"/>
    <col min="14596" max="14596" width="3.7109375" style="303" customWidth="1"/>
    <col min="14597" max="14597" width="12.28515625" style="303" bestFit="1" customWidth="1"/>
    <col min="14598" max="14598" width="3.7109375" style="303" customWidth="1"/>
    <col min="14599" max="14599" width="10" style="303" bestFit="1" customWidth="1"/>
    <col min="14600" max="14600" width="3.7109375" style="303" customWidth="1"/>
    <col min="14601" max="14601" width="10" style="303" bestFit="1" customWidth="1"/>
    <col min="14602" max="14602" width="3.7109375" style="303" customWidth="1"/>
    <col min="14603" max="14603" width="12.28515625" style="303" bestFit="1" customWidth="1"/>
    <col min="14604" max="14604" width="7.28515625" style="303" customWidth="1"/>
    <col min="14605" max="14848" width="9.140625" style="303"/>
    <col min="14849" max="14849" width="15.85546875" style="303" bestFit="1" customWidth="1"/>
    <col min="14850" max="14850" width="3.7109375" style="303" customWidth="1"/>
    <col min="14851" max="14851" width="44.140625" style="303" bestFit="1" customWidth="1"/>
    <col min="14852" max="14852" width="3.7109375" style="303" customWidth="1"/>
    <col min="14853" max="14853" width="12.28515625" style="303" bestFit="1" customWidth="1"/>
    <col min="14854" max="14854" width="3.7109375" style="303" customWidth="1"/>
    <col min="14855" max="14855" width="10" style="303" bestFit="1" customWidth="1"/>
    <col min="14856" max="14856" width="3.7109375" style="303" customWidth="1"/>
    <col min="14857" max="14857" width="10" style="303" bestFit="1" customWidth="1"/>
    <col min="14858" max="14858" width="3.7109375" style="303" customWidth="1"/>
    <col min="14859" max="14859" width="12.28515625" style="303" bestFit="1" customWidth="1"/>
    <col min="14860" max="14860" width="7.28515625" style="303" customWidth="1"/>
    <col min="14861" max="15104" width="9.140625" style="303"/>
    <col min="15105" max="15105" width="15.85546875" style="303" bestFit="1" customWidth="1"/>
    <col min="15106" max="15106" width="3.7109375" style="303" customWidth="1"/>
    <col min="15107" max="15107" width="44.140625" style="303" bestFit="1" customWidth="1"/>
    <col min="15108" max="15108" width="3.7109375" style="303" customWidth="1"/>
    <col min="15109" max="15109" width="12.28515625" style="303" bestFit="1" customWidth="1"/>
    <col min="15110" max="15110" width="3.7109375" style="303" customWidth="1"/>
    <col min="15111" max="15111" width="10" style="303" bestFit="1" customWidth="1"/>
    <col min="15112" max="15112" width="3.7109375" style="303" customWidth="1"/>
    <col min="15113" max="15113" width="10" style="303" bestFit="1" customWidth="1"/>
    <col min="15114" max="15114" width="3.7109375" style="303" customWidth="1"/>
    <col min="15115" max="15115" width="12.28515625" style="303" bestFit="1" customWidth="1"/>
    <col min="15116" max="15116" width="7.28515625" style="303" customWidth="1"/>
    <col min="15117" max="15360" width="9.140625" style="303"/>
    <col min="15361" max="15361" width="15.85546875" style="303" bestFit="1" customWidth="1"/>
    <col min="15362" max="15362" width="3.7109375" style="303" customWidth="1"/>
    <col min="15363" max="15363" width="44.140625" style="303" bestFit="1" customWidth="1"/>
    <col min="15364" max="15364" width="3.7109375" style="303" customWidth="1"/>
    <col min="15365" max="15365" width="12.28515625" style="303" bestFit="1" customWidth="1"/>
    <col min="15366" max="15366" width="3.7109375" style="303" customWidth="1"/>
    <col min="15367" max="15367" width="10" style="303" bestFit="1" customWidth="1"/>
    <col min="15368" max="15368" width="3.7109375" style="303" customWidth="1"/>
    <col min="15369" max="15369" width="10" style="303" bestFit="1" customWidth="1"/>
    <col min="15370" max="15370" width="3.7109375" style="303" customWidth="1"/>
    <col min="15371" max="15371" width="12.28515625" style="303" bestFit="1" customWidth="1"/>
    <col min="15372" max="15372" width="7.28515625" style="303" customWidth="1"/>
    <col min="15373" max="15616" width="9.140625" style="303"/>
    <col min="15617" max="15617" width="15.85546875" style="303" bestFit="1" customWidth="1"/>
    <col min="15618" max="15618" width="3.7109375" style="303" customWidth="1"/>
    <col min="15619" max="15619" width="44.140625" style="303" bestFit="1" customWidth="1"/>
    <col min="15620" max="15620" width="3.7109375" style="303" customWidth="1"/>
    <col min="15621" max="15621" width="12.28515625" style="303" bestFit="1" customWidth="1"/>
    <col min="15622" max="15622" width="3.7109375" style="303" customWidth="1"/>
    <col min="15623" max="15623" width="10" style="303" bestFit="1" customWidth="1"/>
    <col min="15624" max="15624" width="3.7109375" style="303" customWidth="1"/>
    <col min="15625" max="15625" width="10" style="303" bestFit="1" customWidth="1"/>
    <col min="15626" max="15626" width="3.7109375" style="303" customWidth="1"/>
    <col min="15627" max="15627" width="12.28515625" style="303" bestFit="1" customWidth="1"/>
    <col min="15628" max="15628" width="7.28515625" style="303" customWidth="1"/>
    <col min="15629" max="15872" width="9.140625" style="303"/>
    <col min="15873" max="15873" width="15.85546875" style="303" bestFit="1" customWidth="1"/>
    <col min="15874" max="15874" width="3.7109375" style="303" customWidth="1"/>
    <col min="15875" max="15875" width="44.140625" style="303" bestFit="1" customWidth="1"/>
    <col min="15876" max="15876" width="3.7109375" style="303" customWidth="1"/>
    <col min="15877" max="15877" width="12.28515625" style="303" bestFit="1" customWidth="1"/>
    <col min="15878" max="15878" width="3.7109375" style="303" customWidth="1"/>
    <col min="15879" max="15879" width="10" style="303" bestFit="1" customWidth="1"/>
    <col min="15880" max="15880" width="3.7109375" style="303" customWidth="1"/>
    <col min="15881" max="15881" width="10" style="303" bestFit="1" customWidth="1"/>
    <col min="15882" max="15882" width="3.7109375" style="303" customWidth="1"/>
    <col min="15883" max="15883" width="12.28515625" style="303" bestFit="1" customWidth="1"/>
    <col min="15884" max="15884" width="7.28515625" style="303" customWidth="1"/>
    <col min="15885" max="16128" width="9.140625" style="303"/>
    <col min="16129" max="16129" width="15.85546875" style="303" bestFit="1" customWidth="1"/>
    <col min="16130" max="16130" width="3.7109375" style="303" customWidth="1"/>
    <col min="16131" max="16131" width="44.140625" style="303" bestFit="1" customWidth="1"/>
    <col min="16132" max="16132" width="3.7109375" style="303" customWidth="1"/>
    <col min="16133" max="16133" width="12.28515625" style="303" bestFit="1" customWidth="1"/>
    <col min="16134" max="16134" width="3.7109375" style="303" customWidth="1"/>
    <col min="16135" max="16135" width="10" style="303" bestFit="1" customWidth="1"/>
    <col min="16136" max="16136" width="3.7109375" style="303" customWidth="1"/>
    <col min="16137" max="16137" width="10" style="303" bestFit="1" customWidth="1"/>
    <col min="16138" max="16138" width="3.7109375" style="303" customWidth="1"/>
    <col min="16139" max="16139" width="12.28515625" style="303" bestFit="1" customWidth="1"/>
    <col min="16140" max="16140" width="7.28515625" style="303" customWidth="1"/>
    <col min="16141" max="16384" width="9.140625" style="303"/>
  </cols>
  <sheetData>
    <row r="1" spans="1:12">
      <c r="A1" s="270"/>
      <c r="B1" s="271"/>
      <c r="J1" s="270" t="s">
        <v>158</v>
      </c>
      <c r="K1" s="271"/>
      <c r="L1" s="271"/>
    </row>
    <row r="2" spans="1:12">
      <c r="A2" s="273" t="s">
        <v>257</v>
      </c>
      <c r="B2" s="273" t="s">
        <v>258</v>
      </c>
      <c r="C2" s="274"/>
      <c r="D2" s="274"/>
      <c r="E2" s="275" t="s">
        <v>259</v>
      </c>
      <c r="F2" s="276"/>
      <c r="G2" s="275" t="s">
        <v>260</v>
      </c>
      <c r="H2" s="276"/>
      <c r="I2" s="275" t="s">
        <v>261</v>
      </c>
      <c r="J2" s="276"/>
      <c r="K2" s="275" t="s">
        <v>262</v>
      </c>
      <c r="L2" s="276"/>
    </row>
    <row r="3" spans="1:12">
      <c r="A3" s="277">
        <v>1</v>
      </c>
      <c r="B3" s="277" t="s">
        <v>264</v>
      </c>
      <c r="C3" s="278"/>
      <c r="D3" s="278"/>
      <c r="E3" s="300">
        <v>5893686.9800000004</v>
      </c>
      <c r="F3" s="280"/>
      <c r="G3" s="300">
        <v>2323010.4300000002</v>
      </c>
      <c r="H3" s="280"/>
      <c r="I3" s="300">
        <v>2627637.9</v>
      </c>
      <c r="J3" s="280"/>
      <c r="K3" s="300">
        <v>5589059.5099999998</v>
      </c>
      <c r="L3" s="294" t="e">
        <f>VLOOKUP(A3,#REF!,3,0)</f>
        <v>#REF!</v>
      </c>
    </row>
    <row r="4" spans="1:12">
      <c r="A4" s="277" t="s">
        <v>269</v>
      </c>
      <c r="B4" s="270" t="s">
        <v>158</v>
      </c>
      <c r="C4" s="277" t="s">
        <v>270</v>
      </c>
      <c r="D4" s="278"/>
      <c r="E4" s="300">
        <v>5514569.54</v>
      </c>
      <c r="F4" s="280"/>
      <c r="G4" s="300">
        <v>2323010.4300000002</v>
      </c>
      <c r="H4" s="280"/>
      <c r="I4" s="300">
        <v>2619550.92</v>
      </c>
      <c r="J4" s="280"/>
      <c r="K4" s="300">
        <v>5218029.05</v>
      </c>
      <c r="L4" s="294" t="e">
        <f>VLOOKUP(A4,#REF!,3,0)</f>
        <v>#REF!</v>
      </c>
    </row>
    <row r="5" spans="1:12">
      <c r="A5" s="277" t="s">
        <v>274</v>
      </c>
      <c r="B5" s="270" t="s">
        <v>158</v>
      </c>
      <c r="C5" s="277" t="s">
        <v>275</v>
      </c>
      <c r="D5" s="278"/>
      <c r="E5" s="300">
        <v>5316228.2699999996</v>
      </c>
      <c r="F5" s="280"/>
      <c r="G5" s="300">
        <v>2147343.59</v>
      </c>
      <c r="H5" s="280"/>
      <c r="I5" s="300">
        <v>2372077.23</v>
      </c>
      <c r="J5" s="280"/>
      <c r="K5" s="300">
        <v>5091494.63</v>
      </c>
      <c r="L5" s="294" t="e">
        <f>VLOOKUP(A5,#REF!,3,0)</f>
        <v>#REF!</v>
      </c>
    </row>
    <row r="6" spans="1:12">
      <c r="A6" s="277" t="s">
        <v>280</v>
      </c>
      <c r="B6" s="270" t="s">
        <v>158</v>
      </c>
      <c r="C6" s="277" t="s">
        <v>275</v>
      </c>
      <c r="D6" s="278"/>
      <c r="E6" s="300">
        <v>5316228.2699999996</v>
      </c>
      <c r="F6" s="280"/>
      <c r="G6" s="300">
        <v>2147343.59</v>
      </c>
      <c r="H6" s="280"/>
      <c r="I6" s="300">
        <v>2372077.23</v>
      </c>
      <c r="J6" s="280"/>
      <c r="K6" s="300">
        <v>5091494.63</v>
      </c>
      <c r="L6" s="294" t="e">
        <f>VLOOKUP(A6,#REF!,3,0)</f>
        <v>#REF!</v>
      </c>
    </row>
    <row r="7" spans="1:12">
      <c r="A7" s="277" t="s">
        <v>281</v>
      </c>
      <c r="B7" s="270" t="s">
        <v>158</v>
      </c>
      <c r="C7" s="277" t="s">
        <v>282</v>
      </c>
      <c r="D7" s="278"/>
      <c r="E7" s="300">
        <v>23887.82</v>
      </c>
      <c r="F7" s="280"/>
      <c r="G7" s="279">
        <v>0</v>
      </c>
      <c r="H7" s="280"/>
      <c r="I7" s="279">
        <v>0</v>
      </c>
      <c r="J7" s="280"/>
      <c r="K7" s="300">
        <v>23887.82</v>
      </c>
      <c r="L7" s="294" t="e">
        <f>VLOOKUP(A7,#REF!,3,0)</f>
        <v>#REF!</v>
      </c>
    </row>
    <row r="8" spans="1:12">
      <c r="A8" s="281" t="s">
        <v>285</v>
      </c>
      <c r="B8" s="270" t="s">
        <v>158</v>
      </c>
      <c r="C8" s="281" t="s">
        <v>286</v>
      </c>
      <c r="D8" s="282"/>
      <c r="E8" s="301">
        <v>23887.82</v>
      </c>
      <c r="F8" s="284"/>
      <c r="G8" s="283">
        <v>0</v>
      </c>
      <c r="H8" s="284"/>
      <c r="I8" s="283">
        <v>0</v>
      </c>
      <c r="J8" s="284"/>
      <c r="K8" s="301">
        <v>23887.82</v>
      </c>
      <c r="L8" s="294" t="e">
        <f>VLOOKUP(A8,#REF!,3,0)</f>
        <v>#REF!</v>
      </c>
    </row>
    <row r="9" spans="1:12">
      <c r="A9" s="285"/>
      <c r="B9" s="270"/>
      <c r="C9" s="285"/>
      <c r="D9" s="286"/>
      <c r="E9" s="286"/>
      <c r="F9" s="286"/>
      <c r="G9" s="286"/>
      <c r="H9" s="286"/>
      <c r="I9" s="286"/>
      <c r="J9" s="286"/>
      <c r="K9" s="286"/>
      <c r="L9" s="294"/>
    </row>
    <row r="10" spans="1:12">
      <c r="A10" s="277" t="s">
        <v>291</v>
      </c>
      <c r="B10" s="270" t="s">
        <v>158</v>
      </c>
      <c r="C10" s="277" t="s">
        <v>292</v>
      </c>
      <c r="D10" s="278"/>
      <c r="E10" s="300">
        <v>1371.24</v>
      </c>
      <c r="F10" s="280"/>
      <c r="G10" s="300">
        <v>1179798.1499999999</v>
      </c>
      <c r="H10" s="280"/>
      <c r="I10" s="300">
        <v>1170445.3999999999</v>
      </c>
      <c r="J10" s="280"/>
      <c r="K10" s="300">
        <v>10723.99</v>
      </c>
      <c r="L10" s="294" t="e">
        <f>VLOOKUP(A10,#REF!,3,0)</f>
        <v>#REF!</v>
      </c>
    </row>
    <row r="11" spans="1:12">
      <c r="A11" s="281" t="s">
        <v>297</v>
      </c>
      <c r="B11" s="270" t="s">
        <v>158</v>
      </c>
      <c r="C11" s="281" t="s">
        <v>4021</v>
      </c>
      <c r="D11" s="282"/>
      <c r="E11" s="301">
        <v>1371.23</v>
      </c>
      <c r="F11" s="284"/>
      <c r="G11" s="301">
        <v>9427</v>
      </c>
      <c r="H11" s="284"/>
      <c r="I11" s="283">
        <v>74.25</v>
      </c>
      <c r="J11" s="284"/>
      <c r="K11" s="301">
        <v>10723.98</v>
      </c>
      <c r="L11" s="294" t="e">
        <f>VLOOKUP(A11,#REF!,3,0)</f>
        <v>#REF!</v>
      </c>
    </row>
    <row r="12" spans="1:12">
      <c r="A12" s="281" t="s">
        <v>303</v>
      </c>
      <c r="B12" s="270" t="s">
        <v>158</v>
      </c>
      <c r="C12" s="281" t="s">
        <v>4023</v>
      </c>
      <c r="D12" s="282"/>
      <c r="E12" s="283">
        <v>0</v>
      </c>
      <c r="F12" s="284"/>
      <c r="G12" s="301">
        <v>795022.28</v>
      </c>
      <c r="H12" s="284"/>
      <c r="I12" s="301">
        <v>795022.28</v>
      </c>
      <c r="J12" s="284"/>
      <c r="K12" s="283">
        <v>0</v>
      </c>
      <c r="L12" s="294" t="e">
        <f>VLOOKUP(A12,#REF!,3,0)</f>
        <v>#REF!</v>
      </c>
    </row>
    <row r="13" spans="1:12">
      <c r="A13" s="281" t="s">
        <v>309</v>
      </c>
      <c r="B13" s="270" t="s">
        <v>158</v>
      </c>
      <c r="C13" s="281" t="s">
        <v>4025</v>
      </c>
      <c r="D13" s="282"/>
      <c r="E13" s="283">
        <v>0</v>
      </c>
      <c r="F13" s="284"/>
      <c r="G13" s="301">
        <v>375348.87</v>
      </c>
      <c r="H13" s="284"/>
      <c r="I13" s="301">
        <v>375348.87</v>
      </c>
      <c r="J13" s="284"/>
      <c r="K13" s="283">
        <v>0</v>
      </c>
      <c r="L13" s="294" t="e">
        <f>VLOOKUP(A13,#REF!,3,0)</f>
        <v>#REF!</v>
      </c>
    </row>
    <row r="14" spans="1:12">
      <c r="A14" s="281" t="s">
        <v>321</v>
      </c>
      <c r="B14" s="270" t="s">
        <v>158</v>
      </c>
      <c r="C14" s="281" t="s">
        <v>4028</v>
      </c>
      <c r="D14" s="282"/>
      <c r="E14" s="283">
        <v>0.01</v>
      </c>
      <c r="F14" s="284"/>
      <c r="G14" s="283">
        <v>0</v>
      </c>
      <c r="H14" s="284"/>
      <c r="I14" s="283">
        <v>0</v>
      </c>
      <c r="J14" s="284"/>
      <c r="K14" s="283">
        <v>0.01</v>
      </c>
      <c r="L14" s="294" t="e">
        <f>VLOOKUP(A14,#REF!,3,0)</f>
        <v>#REF!</v>
      </c>
    </row>
    <row r="15" spans="1:12">
      <c r="A15" s="285"/>
      <c r="B15" s="270"/>
      <c r="C15" s="285"/>
      <c r="D15" s="286"/>
      <c r="E15" s="286"/>
      <c r="F15" s="286"/>
      <c r="G15" s="286"/>
      <c r="H15" s="286"/>
      <c r="I15" s="286"/>
      <c r="J15" s="286"/>
      <c r="K15" s="286"/>
      <c r="L15" s="294"/>
    </row>
    <row r="16" spans="1:12">
      <c r="A16" s="277" t="s">
        <v>329</v>
      </c>
      <c r="B16" s="270" t="s">
        <v>158</v>
      </c>
      <c r="C16" s="277" t="s">
        <v>330</v>
      </c>
      <c r="D16" s="278"/>
      <c r="E16" s="300">
        <v>3879096.24</v>
      </c>
      <c r="F16" s="280"/>
      <c r="G16" s="300">
        <v>574730.52</v>
      </c>
      <c r="H16" s="280"/>
      <c r="I16" s="300">
        <v>651476.47</v>
      </c>
      <c r="J16" s="280"/>
      <c r="K16" s="300">
        <v>3802350.29</v>
      </c>
      <c r="L16" s="294" t="e">
        <f>VLOOKUP(A16,#REF!,3,0)</f>
        <v>#REF!</v>
      </c>
    </row>
    <row r="17" spans="1:12">
      <c r="A17" s="281" t="s">
        <v>335</v>
      </c>
      <c r="B17" s="270" t="s">
        <v>158</v>
      </c>
      <c r="C17" s="281" t="s">
        <v>4251</v>
      </c>
      <c r="D17" s="282"/>
      <c r="E17" s="301">
        <v>223878.45</v>
      </c>
      <c r="F17" s="284"/>
      <c r="G17" s="301">
        <v>131528.67000000001</v>
      </c>
      <c r="H17" s="284"/>
      <c r="I17" s="301">
        <v>227608.04</v>
      </c>
      <c r="J17" s="284"/>
      <c r="K17" s="301">
        <v>127799.08</v>
      </c>
      <c r="L17" s="294" t="e">
        <f>VLOOKUP(A17,#REF!,3,0)</f>
        <v>#REF!</v>
      </c>
    </row>
    <row r="18" spans="1:12">
      <c r="A18" s="281" t="s">
        <v>340</v>
      </c>
      <c r="B18" s="270" t="s">
        <v>158</v>
      </c>
      <c r="C18" s="281" t="s">
        <v>4253</v>
      </c>
      <c r="D18" s="282"/>
      <c r="E18" s="301">
        <v>43298.38</v>
      </c>
      <c r="F18" s="284"/>
      <c r="G18" s="301">
        <v>435598.95</v>
      </c>
      <c r="H18" s="284"/>
      <c r="I18" s="301">
        <v>337928.86</v>
      </c>
      <c r="J18" s="284"/>
      <c r="K18" s="301">
        <v>140968.47</v>
      </c>
      <c r="L18" s="294" t="e">
        <f>VLOOKUP(A18,#REF!,3,0)</f>
        <v>#REF!</v>
      </c>
    </row>
    <row r="19" spans="1:12">
      <c r="A19" s="281" t="s">
        <v>4255</v>
      </c>
      <c r="B19" s="270" t="s">
        <v>158</v>
      </c>
      <c r="C19" s="281" t="s">
        <v>4256</v>
      </c>
      <c r="D19" s="282"/>
      <c r="E19" s="283">
        <v>229.68</v>
      </c>
      <c r="F19" s="284"/>
      <c r="G19" s="283">
        <v>7.0000000000000007E-2</v>
      </c>
      <c r="H19" s="284"/>
      <c r="I19" s="283">
        <v>0</v>
      </c>
      <c r="J19" s="284"/>
      <c r="K19" s="283">
        <v>229.75</v>
      </c>
      <c r="L19" s="294" t="e">
        <f>VLOOKUP(A19,#REF!,3,0)</f>
        <v>#REF!</v>
      </c>
    </row>
    <row r="20" spans="1:12">
      <c r="A20" s="281" t="s">
        <v>346</v>
      </c>
      <c r="B20" s="270" t="s">
        <v>158</v>
      </c>
      <c r="C20" s="281" t="s">
        <v>4030</v>
      </c>
      <c r="D20" s="282"/>
      <c r="E20" s="283">
        <v>0.01</v>
      </c>
      <c r="F20" s="284"/>
      <c r="G20" s="283">
        <v>0</v>
      </c>
      <c r="H20" s="284"/>
      <c r="I20" s="283">
        <v>0</v>
      </c>
      <c r="J20" s="284"/>
      <c r="K20" s="283">
        <v>0.01</v>
      </c>
      <c r="L20" s="294" t="e">
        <f>VLOOKUP(A20,#REF!,3,0)</f>
        <v>#REF!</v>
      </c>
    </row>
    <row r="21" spans="1:12">
      <c r="A21" s="281" t="s">
        <v>359</v>
      </c>
      <c r="B21" s="270" t="s">
        <v>158</v>
      </c>
      <c r="C21" s="281" t="s">
        <v>4031</v>
      </c>
      <c r="D21" s="282"/>
      <c r="E21" s="301">
        <v>436406.28</v>
      </c>
      <c r="F21" s="284"/>
      <c r="G21" s="283">
        <v>756.56</v>
      </c>
      <c r="H21" s="284"/>
      <c r="I21" s="283">
        <v>124.22</v>
      </c>
      <c r="J21" s="284"/>
      <c r="K21" s="301">
        <v>437038.62</v>
      </c>
      <c r="L21" s="294" t="e">
        <f>VLOOKUP(A21,#REF!,3,0)</f>
        <v>#REF!</v>
      </c>
    </row>
    <row r="22" spans="1:12">
      <c r="A22" s="281" t="s">
        <v>365</v>
      </c>
      <c r="B22" s="270" t="s">
        <v>158</v>
      </c>
      <c r="C22" s="281" t="s">
        <v>4033</v>
      </c>
      <c r="D22" s="282"/>
      <c r="E22" s="301">
        <v>1246999.96</v>
      </c>
      <c r="F22" s="284"/>
      <c r="G22" s="301">
        <v>1984.43</v>
      </c>
      <c r="H22" s="284"/>
      <c r="I22" s="283">
        <v>0</v>
      </c>
      <c r="J22" s="284"/>
      <c r="K22" s="301">
        <v>1248984.3899999999</v>
      </c>
      <c r="L22" s="294" t="e">
        <f>VLOOKUP(A22,#REF!,3,0)</f>
        <v>#REF!</v>
      </c>
    </row>
    <row r="23" spans="1:12">
      <c r="A23" s="281" t="s">
        <v>1885</v>
      </c>
      <c r="B23" s="270" t="s">
        <v>158</v>
      </c>
      <c r="C23" s="281" t="s">
        <v>4035</v>
      </c>
      <c r="D23" s="282"/>
      <c r="E23" s="301">
        <v>1159736.97</v>
      </c>
      <c r="F23" s="284"/>
      <c r="G23" s="301">
        <v>3365.72</v>
      </c>
      <c r="H23" s="284"/>
      <c r="I23" s="283">
        <v>0</v>
      </c>
      <c r="J23" s="284"/>
      <c r="K23" s="301">
        <v>1163102.69</v>
      </c>
      <c r="L23" s="294" t="e">
        <f>VLOOKUP(A23,#REF!,3,0)</f>
        <v>#REF!</v>
      </c>
    </row>
    <row r="24" spans="1:12">
      <c r="A24" s="281" t="s">
        <v>2494</v>
      </c>
      <c r="B24" s="270" t="s">
        <v>158</v>
      </c>
      <c r="C24" s="281" t="s">
        <v>4037</v>
      </c>
      <c r="D24" s="282"/>
      <c r="E24" s="301">
        <v>548912.76</v>
      </c>
      <c r="F24" s="284"/>
      <c r="G24" s="301">
        <v>1168.9100000000001</v>
      </c>
      <c r="H24" s="284"/>
      <c r="I24" s="283">
        <v>0</v>
      </c>
      <c r="J24" s="284"/>
      <c r="K24" s="301">
        <v>550081.67000000004</v>
      </c>
      <c r="L24" s="294" t="e">
        <f>VLOOKUP(A24,#REF!,3,0)</f>
        <v>#REF!</v>
      </c>
    </row>
    <row r="25" spans="1:12">
      <c r="A25" s="281" t="s">
        <v>2497</v>
      </c>
      <c r="B25" s="270" t="s">
        <v>158</v>
      </c>
      <c r="C25" s="281" t="s">
        <v>4039</v>
      </c>
      <c r="D25" s="282"/>
      <c r="E25" s="301">
        <v>133860.54999999999</v>
      </c>
      <c r="F25" s="284"/>
      <c r="G25" s="283">
        <v>285.06</v>
      </c>
      <c r="H25" s="284"/>
      <c r="I25" s="283">
        <v>0</v>
      </c>
      <c r="J25" s="284"/>
      <c r="K25" s="301">
        <v>134145.60999999999</v>
      </c>
      <c r="L25" s="294" t="e">
        <f>VLOOKUP(A25,#REF!,3,0)</f>
        <v>#REF!</v>
      </c>
    </row>
    <row r="26" spans="1:12">
      <c r="A26" s="281" t="s">
        <v>2499</v>
      </c>
      <c r="B26" s="270" t="s">
        <v>158</v>
      </c>
      <c r="C26" s="281" t="s">
        <v>4041</v>
      </c>
      <c r="D26" s="282"/>
      <c r="E26" s="301">
        <v>85773.2</v>
      </c>
      <c r="F26" s="284"/>
      <c r="G26" s="283">
        <v>42.15</v>
      </c>
      <c r="H26" s="284"/>
      <c r="I26" s="301">
        <v>85815.35</v>
      </c>
      <c r="J26" s="284"/>
      <c r="K26" s="283">
        <v>0</v>
      </c>
      <c r="L26" s="294" t="e">
        <f>VLOOKUP(A26,#REF!,3,0)</f>
        <v>#REF!</v>
      </c>
    </row>
    <row r="27" spans="1:12">
      <c r="A27" s="285"/>
      <c r="B27" s="270"/>
      <c r="C27" s="285"/>
      <c r="D27" s="286"/>
      <c r="E27" s="286"/>
      <c r="F27" s="286"/>
      <c r="G27" s="286"/>
      <c r="H27" s="286"/>
      <c r="I27" s="286"/>
      <c r="J27" s="286"/>
      <c r="K27" s="286"/>
      <c r="L27" s="294"/>
    </row>
    <row r="28" spans="1:12">
      <c r="A28" s="277" t="s">
        <v>385</v>
      </c>
      <c r="B28" s="270" t="s">
        <v>158</v>
      </c>
      <c r="C28" s="277" t="s">
        <v>386</v>
      </c>
      <c r="D28" s="278"/>
      <c r="E28" s="300">
        <v>1403872.14</v>
      </c>
      <c r="F28" s="280"/>
      <c r="G28" s="300">
        <v>117670.05</v>
      </c>
      <c r="H28" s="280"/>
      <c r="I28" s="300">
        <v>275297.96999999997</v>
      </c>
      <c r="J28" s="280"/>
      <c r="K28" s="300">
        <v>1246244.22</v>
      </c>
      <c r="L28" s="294" t="e">
        <f>VLOOKUP(A28,#REF!,3,0)</f>
        <v>#REF!</v>
      </c>
    </row>
    <row r="29" spans="1:12">
      <c r="A29" s="281" t="s">
        <v>1887</v>
      </c>
      <c r="B29" s="270" t="s">
        <v>158</v>
      </c>
      <c r="C29" s="281" t="s">
        <v>4046</v>
      </c>
      <c r="D29" s="282"/>
      <c r="E29" s="301">
        <v>353274.18</v>
      </c>
      <c r="F29" s="284"/>
      <c r="G29" s="283">
        <v>357.83</v>
      </c>
      <c r="H29" s="284"/>
      <c r="I29" s="283">
        <v>0</v>
      </c>
      <c r="J29" s="284"/>
      <c r="K29" s="301">
        <v>353632.01</v>
      </c>
      <c r="L29" s="294" t="e">
        <f>VLOOKUP(A29,#REF!,3,0)</f>
        <v>#REF!</v>
      </c>
    </row>
    <row r="30" spans="1:12">
      <c r="A30" s="281" t="s">
        <v>3539</v>
      </c>
      <c r="B30" s="270" t="s">
        <v>158</v>
      </c>
      <c r="C30" s="281" t="s">
        <v>4048</v>
      </c>
      <c r="D30" s="282"/>
      <c r="E30" s="301">
        <v>1043309.6</v>
      </c>
      <c r="F30" s="284"/>
      <c r="G30" s="301">
        <v>1945.59</v>
      </c>
      <c r="H30" s="284"/>
      <c r="I30" s="301">
        <v>152642.98000000001</v>
      </c>
      <c r="J30" s="284"/>
      <c r="K30" s="301">
        <v>892612.21</v>
      </c>
      <c r="L30" s="294" t="e">
        <f>VLOOKUP(A30,#REF!,3,0)</f>
        <v>#REF!</v>
      </c>
    </row>
    <row r="31" spans="1:12">
      <c r="A31" s="281" t="s">
        <v>4483</v>
      </c>
      <c r="B31" s="270" t="s">
        <v>158</v>
      </c>
      <c r="C31" s="281" t="s">
        <v>4484</v>
      </c>
      <c r="D31" s="282"/>
      <c r="E31" s="301">
        <v>7288.36</v>
      </c>
      <c r="F31" s="284"/>
      <c r="G31" s="301">
        <v>115366.63</v>
      </c>
      <c r="H31" s="284"/>
      <c r="I31" s="301">
        <v>122654.99</v>
      </c>
      <c r="J31" s="284"/>
      <c r="K31" s="283">
        <v>0</v>
      </c>
      <c r="L31" s="294" t="e">
        <f>VLOOKUP(A31,#REF!,3,0)</f>
        <v>#REF!</v>
      </c>
    </row>
    <row r="32" spans="1:12">
      <c r="A32" s="285"/>
      <c r="B32" s="270"/>
      <c r="C32" s="285"/>
      <c r="D32" s="286"/>
      <c r="E32" s="286"/>
      <c r="F32" s="286"/>
      <c r="G32" s="286"/>
      <c r="H32" s="286"/>
      <c r="I32" s="286"/>
      <c r="J32" s="286"/>
      <c r="K32" s="286"/>
      <c r="L32" s="294"/>
    </row>
    <row r="33" spans="1:12">
      <c r="A33" s="277" t="s">
        <v>393</v>
      </c>
      <c r="B33" s="270" t="s">
        <v>158</v>
      </c>
      <c r="C33" s="277" t="s">
        <v>325</v>
      </c>
      <c r="D33" s="278"/>
      <c r="E33" s="300">
        <v>8000.83</v>
      </c>
      <c r="F33" s="280"/>
      <c r="G33" s="300">
        <v>275144.87</v>
      </c>
      <c r="H33" s="280"/>
      <c r="I33" s="300">
        <v>274857.39</v>
      </c>
      <c r="J33" s="280"/>
      <c r="K33" s="300">
        <v>8288.31</v>
      </c>
      <c r="L33" s="294" t="e">
        <f>VLOOKUP(A33,#REF!,3,0)</f>
        <v>#REF!</v>
      </c>
    </row>
    <row r="34" spans="1:12">
      <c r="A34" s="281" t="s">
        <v>2571</v>
      </c>
      <c r="B34" s="270" t="s">
        <v>158</v>
      </c>
      <c r="C34" s="281" t="s">
        <v>1888</v>
      </c>
      <c r="D34" s="282"/>
      <c r="E34" s="301">
        <v>8000.83</v>
      </c>
      <c r="F34" s="284"/>
      <c r="G34" s="283">
        <v>0</v>
      </c>
      <c r="H34" s="284"/>
      <c r="I34" s="283">
        <v>0</v>
      </c>
      <c r="J34" s="284"/>
      <c r="K34" s="301">
        <v>8000.83</v>
      </c>
      <c r="L34" s="294" t="e">
        <f>VLOOKUP(A34,#REF!,3,0)</f>
        <v>#REF!</v>
      </c>
    </row>
    <row r="35" spans="1:12">
      <c r="A35" s="281" t="s">
        <v>3543</v>
      </c>
      <c r="B35" s="270" t="s">
        <v>158</v>
      </c>
      <c r="C35" s="281" t="s">
        <v>3540</v>
      </c>
      <c r="D35" s="282"/>
      <c r="E35" s="283">
        <v>0</v>
      </c>
      <c r="F35" s="284"/>
      <c r="G35" s="301">
        <v>275144.87</v>
      </c>
      <c r="H35" s="284"/>
      <c r="I35" s="301">
        <v>274857.39</v>
      </c>
      <c r="J35" s="284"/>
      <c r="K35" s="283">
        <v>287.48</v>
      </c>
      <c r="L35" s="294" t="e">
        <f>VLOOKUP(A35,#REF!,3,0)</f>
        <v>#REF!</v>
      </c>
    </row>
    <row r="36" spans="1:12">
      <c r="A36" s="285"/>
      <c r="B36" s="270"/>
      <c r="C36" s="285"/>
      <c r="D36" s="286"/>
      <c r="E36" s="286"/>
      <c r="F36" s="286"/>
      <c r="G36" s="286"/>
      <c r="H36" s="286"/>
      <c r="I36" s="286"/>
      <c r="J36" s="286"/>
      <c r="K36" s="286"/>
      <c r="L36" s="294"/>
    </row>
    <row r="37" spans="1:12">
      <c r="A37" s="277" t="s">
        <v>399</v>
      </c>
      <c r="B37" s="270" t="s">
        <v>158</v>
      </c>
      <c r="C37" s="277" t="s">
        <v>400</v>
      </c>
      <c r="D37" s="278"/>
      <c r="E37" s="300">
        <v>198341.27</v>
      </c>
      <c r="F37" s="280"/>
      <c r="G37" s="300">
        <v>175666.84</v>
      </c>
      <c r="H37" s="280"/>
      <c r="I37" s="300">
        <v>247473.69</v>
      </c>
      <c r="J37" s="280"/>
      <c r="K37" s="300">
        <v>126534.42</v>
      </c>
      <c r="L37" s="294" t="e">
        <f>VLOOKUP(A37,#REF!,3,0)</f>
        <v>#REF!</v>
      </c>
    </row>
    <row r="38" spans="1:12">
      <c r="A38" s="277" t="s">
        <v>405</v>
      </c>
      <c r="B38" s="270" t="s">
        <v>158</v>
      </c>
      <c r="C38" s="277" t="s">
        <v>406</v>
      </c>
      <c r="D38" s="278"/>
      <c r="E38" s="300">
        <v>29438</v>
      </c>
      <c r="F38" s="280"/>
      <c r="G38" s="279">
        <v>0</v>
      </c>
      <c r="H38" s="280"/>
      <c r="I38" s="300">
        <v>7000</v>
      </c>
      <c r="J38" s="280"/>
      <c r="K38" s="300">
        <v>22438</v>
      </c>
      <c r="L38" s="294" t="e">
        <f>VLOOKUP(A38,#REF!,3,0)</f>
        <v>#REF!</v>
      </c>
    </row>
    <row r="39" spans="1:12">
      <c r="A39" s="277" t="s">
        <v>411</v>
      </c>
      <c r="B39" s="270" t="s">
        <v>158</v>
      </c>
      <c r="C39" s="277" t="s">
        <v>412</v>
      </c>
      <c r="D39" s="278"/>
      <c r="E39" s="300">
        <v>29438</v>
      </c>
      <c r="F39" s="280"/>
      <c r="G39" s="279">
        <v>0</v>
      </c>
      <c r="H39" s="280"/>
      <c r="I39" s="300">
        <v>7000</v>
      </c>
      <c r="J39" s="280"/>
      <c r="K39" s="300">
        <v>22438</v>
      </c>
      <c r="L39" s="294" t="e">
        <f>VLOOKUP(A39,#REF!,3,0)</f>
        <v>#REF!</v>
      </c>
    </row>
    <row r="40" spans="1:12">
      <c r="A40" s="281" t="s">
        <v>417</v>
      </c>
      <c r="B40" s="270" t="s">
        <v>158</v>
      </c>
      <c r="C40" s="281" t="s">
        <v>418</v>
      </c>
      <c r="D40" s="282"/>
      <c r="E40" s="301">
        <v>7000</v>
      </c>
      <c r="F40" s="284"/>
      <c r="G40" s="283">
        <v>0</v>
      </c>
      <c r="H40" s="284"/>
      <c r="I40" s="301">
        <v>7000</v>
      </c>
      <c r="J40" s="284"/>
      <c r="K40" s="283">
        <v>0</v>
      </c>
      <c r="L40" s="294" t="e">
        <f>VLOOKUP(A40,#REF!,3,0)</f>
        <v>#REF!</v>
      </c>
    </row>
    <row r="41" spans="1:12">
      <c r="A41" s="281" t="s">
        <v>423</v>
      </c>
      <c r="B41" s="270" t="s">
        <v>158</v>
      </c>
      <c r="C41" s="281" t="s">
        <v>424</v>
      </c>
      <c r="D41" s="282"/>
      <c r="E41" s="301">
        <v>22438</v>
      </c>
      <c r="F41" s="284"/>
      <c r="G41" s="283">
        <v>0</v>
      </c>
      <c r="H41" s="284"/>
      <c r="I41" s="283">
        <v>0</v>
      </c>
      <c r="J41" s="284"/>
      <c r="K41" s="301">
        <v>22438</v>
      </c>
      <c r="L41" s="294" t="e">
        <f>VLOOKUP(A41,#REF!,3,0)</f>
        <v>#REF!</v>
      </c>
    </row>
    <row r="42" spans="1:12">
      <c r="A42" s="285"/>
      <c r="B42" s="270"/>
      <c r="C42" s="285"/>
      <c r="D42" s="286"/>
      <c r="E42" s="286"/>
      <c r="F42" s="286"/>
      <c r="G42" s="286"/>
      <c r="H42" s="286"/>
      <c r="I42" s="286"/>
      <c r="J42" s="286"/>
      <c r="K42" s="286"/>
      <c r="L42" s="294"/>
    </row>
    <row r="43" spans="1:12">
      <c r="A43" s="277" t="s">
        <v>439</v>
      </c>
      <c r="B43" s="270" t="s">
        <v>158</v>
      </c>
      <c r="C43" s="277" t="s">
        <v>440</v>
      </c>
      <c r="D43" s="278"/>
      <c r="E43" s="300">
        <v>166028.26999999999</v>
      </c>
      <c r="F43" s="280"/>
      <c r="G43" s="300">
        <v>145466.21</v>
      </c>
      <c r="H43" s="280"/>
      <c r="I43" s="300">
        <v>239515.36</v>
      </c>
      <c r="J43" s="280"/>
      <c r="K43" s="300">
        <v>71979.12</v>
      </c>
      <c r="L43" s="294" t="e">
        <f>VLOOKUP(A43,#REF!,3,0)</f>
        <v>#REF!</v>
      </c>
    </row>
    <row r="44" spans="1:12">
      <c r="A44" s="277" t="s">
        <v>445</v>
      </c>
      <c r="B44" s="270" t="s">
        <v>158</v>
      </c>
      <c r="C44" s="277" t="s">
        <v>446</v>
      </c>
      <c r="D44" s="278"/>
      <c r="E44" s="300">
        <v>166028.26999999999</v>
      </c>
      <c r="F44" s="280"/>
      <c r="G44" s="300">
        <v>145466.21</v>
      </c>
      <c r="H44" s="280"/>
      <c r="I44" s="300">
        <v>239515.36</v>
      </c>
      <c r="J44" s="280"/>
      <c r="K44" s="300">
        <v>71979.12</v>
      </c>
      <c r="L44" s="294" t="e">
        <f>VLOOKUP(A44,#REF!,3,0)</f>
        <v>#REF!</v>
      </c>
    </row>
    <row r="45" spans="1:12">
      <c r="A45" s="281" t="s">
        <v>447</v>
      </c>
      <c r="B45" s="270" t="s">
        <v>158</v>
      </c>
      <c r="C45" s="281" t="s">
        <v>448</v>
      </c>
      <c r="D45" s="282"/>
      <c r="E45" s="283">
        <v>0</v>
      </c>
      <c r="F45" s="284"/>
      <c r="G45" s="301">
        <v>84501</v>
      </c>
      <c r="H45" s="284"/>
      <c r="I45" s="301">
        <v>84501</v>
      </c>
      <c r="J45" s="284"/>
      <c r="K45" s="283">
        <v>0</v>
      </c>
      <c r="L45" s="294" t="e">
        <f>VLOOKUP(A45,#REF!,3,0)</f>
        <v>#REF!</v>
      </c>
    </row>
    <row r="46" spans="1:12">
      <c r="A46" s="281" t="s">
        <v>450</v>
      </c>
      <c r="B46" s="270" t="s">
        <v>158</v>
      </c>
      <c r="C46" s="281" t="s">
        <v>451</v>
      </c>
      <c r="D46" s="282"/>
      <c r="E46" s="283">
        <v>500</v>
      </c>
      <c r="F46" s="284"/>
      <c r="G46" s="301">
        <v>60964</v>
      </c>
      <c r="H46" s="284"/>
      <c r="I46" s="301">
        <v>14252.07</v>
      </c>
      <c r="J46" s="284"/>
      <c r="K46" s="301">
        <v>47211.93</v>
      </c>
      <c r="L46" s="294" t="e">
        <f>VLOOKUP(A46,#REF!,3,0)</f>
        <v>#REF!</v>
      </c>
    </row>
    <row r="47" spans="1:12">
      <c r="A47" s="281" t="s">
        <v>456</v>
      </c>
      <c r="B47" s="270" t="s">
        <v>158</v>
      </c>
      <c r="C47" s="281" t="s">
        <v>457</v>
      </c>
      <c r="D47" s="282"/>
      <c r="E47" s="301">
        <v>17666</v>
      </c>
      <c r="F47" s="284"/>
      <c r="G47" s="283">
        <v>0</v>
      </c>
      <c r="H47" s="284"/>
      <c r="I47" s="283">
        <v>0</v>
      </c>
      <c r="J47" s="284"/>
      <c r="K47" s="301">
        <v>17666</v>
      </c>
      <c r="L47" s="294" t="e">
        <f>VLOOKUP(A47,#REF!,3,0)</f>
        <v>#REF!</v>
      </c>
    </row>
    <row r="48" spans="1:12">
      <c r="A48" s="281" t="s">
        <v>462</v>
      </c>
      <c r="B48" s="270" t="s">
        <v>158</v>
      </c>
      <c r="C48" s="281" t="s">
        <v>463</v>
      </c>
      <c r="D48" s="282"/>
      <c r="E48" s="301">
        <v>147862.26999999999</v>
      </c>
      <c r="F48" s="284"/>
      <c r="G48" s="283">
        <v>0.02</v>
      </c>
      <c r="H48" s="284"/>
      <c r="I48" s="301">
        <v>140762.29</v>
      </c>
      <c r="J48" s="284"/>
      <c r="K48" s="301">
        <v>7100</v>
      </c>
      <c r="L48" s="294" t="e">
        <f>VLOOKUP(A48,#REF!,3,0)</f>
        <v>#REF!</v>
      </c>
    </row>
    <row r="49" spans="1:12">
      <c r="A49" s="281" t="s">
        <v>1925</v>
      </c>
      <c r="B49" s="270" t="s">
        <v>158</v>
      </c>
      <c r="C49" s="281" t="s">
        <v>1894</v>
      </c>
      <c r="D49" s="282"/>
      <c r="E49" s="283">
        <v>0</v>
      </c>
      <c r="F49" s="284"/>
      <c r="G49" s="283">
        <v>1.19</v>
      </c>
      <c r="H49" s="284"/>
      <c r="I49" s="283">
        <v>0</v>
      </c>
      <c r="J49" s="284"/>
      <c r="K49" s="283">
        <v>1.19</v>
      </c>
      <c r="L49" s="294" t="e">
        <f>VLOOKUP(A49,#REF!,3,0)</f>
        <v>#REF!</v>
      </c>
    </row>
    <row r="50" spans="1:12">
      <c r="A50" s="277"/>
      <c r="B50" s="270"/>
      <c r="C50" s="277"/>
      <c r="D50" s="278"/>
      <c r="E50" s="278"/>
      <c r="F50" s="278"/>
      <c r="G50" s="278"/>
      <c r="H50" s="278"/>
      <c r="I50" s="278"/>
      <c r="J50" s="278"/>
      <c r="K50" s="278"/>
      <c r="L50" s="294"/>
    </row>
    <row r="51" spans="1:12">
      <c r="A51" s="277" t="s">
        <v>472</v>
      </c>
      <c r="B51" s="270" t="s">
        <v>158</v>
      </c>
      <c r="C51" s="277" t="s">
        <v>473</v>
      </c>
      <c r="D51" s="278"/>
      <c r="E51" s="300">
        <v>2875</v>
      </c>
      <c r="F51" s="280"/>
      <c r="G51" s="300">
        <v>30200.63</v>
      </c>
      <c r="H51" s="280"/>
      <c r="I51" s="279">
        <v>958.33</v>
      </c>
      <c r="J51" s="280"/>
      <c r="K51" s="300">
        <v>32117.3</v>
      </c>
      <c r="L51" s="294" t="e">
        <f>VLOOKUP(A51,#REF!,3,0)</f>
        <v>#REF!</v>
      </c>
    </row>
    <row r="52" spans="1:12">
      <c r="A52" s="277" t="s">
        <v>477</v>
      </c>
      <c r="B52" s="270" t="s">
        <v>158</v>
      </c>
      <c r="C52" s="277" t="s">
        <v>473</v>
      </c>
      <c r="D52" s="278"/>
      <c r="E52" s="300">
        <v>2875</v>
      </c>
      <c r="F52" s="280"/>
      <c r="G52" s="300">
        <v>30200.63</v>
      </c>
      <c r="H52" s="280"/>
      <c r="I52" s="279">
        <v>958.33</v>
      </c>
      <c r="J52" s="280"/>
      <c r="K52" s="300">
        <v>32117.3</v>
      </c>
      <c r="L52" s="294" t="e">
        <f>VLOOKUP(A52,#REF!,3,0)</f>
        <v>#REF!</v>
      </c>
    </row>
    <row r="53" spans="1:12">
      <c r="A53" s="281" t="s">
        <v>478</v>
      </c>
      <c r="B53" s="270" t="s">
        <v>158</v>
      </c>
      <c r="C53" s="281" t="s">
        <v>479</v>
      </c>
      <c r="D53" s="282"/>
      <c r="E53" s="301">
        <v>2875</v>
      </c>
      <c r="F53" s="284"/>
      <c r="G53" s="301">
        <v>30200.63</v>
      </c>
      <c r="H53" s="284"/>
      <c r="I53" s="283">
        <v>958.33</v>
      </c>
      <c r="J53" s="284"/>
      <c r="K53" s="301">
        <v>32117.3</v>
      </c>
      <c r="L53" s="294" t="e">
        <f>VLOOKUP(A53,#REF!,3,0)</f>
        <v>#REF!</v>
      </c>
    </row>
    <row r="54" spans="1:12">
      <c r="A54" s="285"/>
      <c r="B54" s="270"/>
      <c r="C54" s="285"/>
      <c r="D54" s="286"/>
      <c r="E54" s="286"/>
      <c r="F54" s="286"/>
      <c r="G54" s="286"/>
      <c r="H54" s="286"/>
      <c r="I54" s="286"/>
      <c r="J54" s="286"/>
      <c r="K54" s="286"/>
      <c r="L54" s="294"/>
    </row>
    <row r="55" spans="1:12">
      <c r="A55" s="277" t="s">
        <v>480</v>
      </c>
      <c r="B55" s="270" t="s">
        <v>158</v>
      </c>
      <c r="C55" s="277" t="s">
        <v>481</v>
      </c>
      <c r="D55" s="278"/>
      <c r="E55" s="300">
        <v>379117.44</v>
      </c>
      <c r="F55" s="280"/>
      <c r="G55" s="279">
        <v>0</v>
      </c>
      <c r="H55" s="280"/>
      <c r="I55" s="300">
        <v>8086.98</v>
      </c>
      <c r="J55" s="280"/>
      <c r="K55" s="300">
        <v>371030.46</v>
      </c>
      <c r="L55" s="294" t="e">
        <f>VLOOKUP(A55,#REF!,3,0)</f>
        <v>#REF!</v>
      </c>
    </row>
    <row r="56" spans="1:12">
      <c r="A56" s="277" t="s">
        <v>485</v>
      </c>
      <c r="B56" s="270" t="s">
        <v>158</v>
      </c>
      <c r="C56" s="277" t="s">
        <v>486</v>
      </c>
      <c r="D56" s="278"/>
      <c r="E56" s="300">
        <v>379117.44</v>
      </c>
      <c r="F56" s="280"/>
      <c r="G56" s="279">
        <v>0</v>
      </c>
      <c r="H56" s="280"/>
      <c r="I56" s="300">
        <v>8086.98</v>
      </c>
      <c r="J56" s="280"/>
      <c r="K56" s="300">
        <v>371030.46</v>
      </c>
      <c r="L56" s="294" t="e">
        <f>VLOOKUP(A56,#REF!,3,0)</f>
        <v>#REF!</v>
      </c>
    </row>
    <row r="57" spans="1:12">
      <c r="A57" s="277" t="s">
        <v>487</v>
      </c>
      <c r="B57" s="270" t="s">
        <v>158</v>
      </c>
      <c r="C57" s="277" t="s">
        <v>488</v>
      </c>
      <c r="D57" s="278"/>
      <c r="E57" s="300">
        <v>1868821.56</v>
      </c>
      <c r="F57" s="280"/>
      <c r="G57" s="279">
        <v>0</v>
      </c>
      <c r="H57" s="280"/>
      <c r="I57" s="279">
        <v>0</v>
      </c>
      <c r="J57" s="280"/>
      <c r="K57" s="300">
        <v>1868821.56</v>
      </c>
      <c r="L57" s="294" t="e">
        <f>VLOOKUP(A57,#REF!,3,0)</f>
        <v>#REF!</v>
      </c>
    </row>
    <row r="58" spans="1:12">
      <c r="A58" s="277" t="s">
        <v>490</v>
      </c>
      <c r="B58" s="270" t="s">
        <v>158</v>
      </c>
      <c r="C58" s="277" t="s">
        <v>491</v>
      </c>
      <c r="D58" s="278"/>
      <c r="E58" s="300">
        <v>1868821.56</v>
      </c>
      <c r="F58" s="280"/>
      <c r="G58" s="279">
        <v>0</v>
      </c>
      <c r="H58" s="280"/>
      <c r="I58" s="279">
        <v>0</v>
      </c>
      <c r="J58" s="280"/>
      <c r="K58" s="300">
        <v>1868821.56</v>
      </c>
      <c r="L58" s="294" t="e">
        <f>VLOOKUP(A58,#REF!,3,0)</f>
        <v>#REF!</v>
      </c>
    </row>
    <row r="59" spans="1:12">
      <c r="A59" s="281" t="s">
        <v>492</v>
      </c>
      <c r="B59" s="270" t="s">
        <v>158</v>
      </c>
      <c r="C59" s="281" t="s">
        <v>493</v>
      </c>
      <c r="D59" s="282"/>
      <c r="E59" s="301">
        <v>513311.14</v>
      </c>
      <c r="F59" s="284"/>
      <c r="G59" s="283">
        <v>0</v>
      </c>
      <c r="H59" s="284"/>
      <c r="I59" s="283">
        <v>0</v>
      </c>
      <c r="J59" s="284"/>
      <c r="K59" s="301">
        <v>513311.14</v>
      </c>
      <c r="L59" s="294" t="e">
        <f>VLOOKUP(A59,#REF!,3,0)</f>
        <v>#REF!</v>
      </c>
    </row>
    <row r="60" spans="1:12">
      <c r="A60" s="281" t="s">
        <v>495</v>
      </c>
      <c r="B60" s="270" t="s">
        <v>158</v>
      </c>
      <c r="C60" s="281" t="s">
        <v>496</v>
      </c>
      <c r="D60" s="282"/>
      <c r="E60" s="301">
        <v>35587.71</v>
      </c>
      <c r="F60" s="284"/>
      <c r="G60" s="283">
        <v>0</v>
      </c>
      <c r="H60" s="284"/>
      <c r="I60" s="283">
        <v>0</v>
      </c>
      <c r="J60" s="284"/>
      <c r="K60" s="301">
        <v>35587.71</v>
      </c>
      <c r="L60" s="294" t="e">
        <f>VLOOKUP(A60,#REF!,3,0)</f>
        <v>#REF!</v>
      </c>
    </row>
    <row r="61" spans="1:12">
      <c r="A61" s="281" t="s">
        <v>498</v>
      </c>
      <c r="B61" s="270" t="s">
        <v>158</v>
      </c>
      <c r="C61" s="281" t="s">
        <v>499</v>
      </c>
      <c r="D61" s="282"/>
      <c r="E61" s="301">
        <v>190200</v>
      </c>
      <c r="F61" s="284"/>
      <c r="G61" s="283">
        <v>0</v>
      </c>
      <c r="H61" s="284"/>
      <c r="I61" s="283">
        <v>0</v>
      </c>
      <c r="J61" s="284"/>
      <c r="K61" s="301">
        <v>190200</v>
      </c>
      <c r="L61" s="294" t="e">
        <f>VLOOKUP(A61,#REF!,3,0)</f>
        <v>#REF!</v>
      </c>
    </row>
    <row r="62" spans="1:12">
      <c r="A62" s="281" t="s">
        <v>501</v>
      </c>
      <c r="B62" s="270" t="s">
        <v>158</v>
      </c>
      <c r="C62" s="281" t="s">
        <v>502</v>
      </c>
      <c r="D62" s="282"/>
      <c r="E62" s="301">
        <v>327176.81</v>
      </c>
      <c r="F62" s="284"/>
      <c r="G62" s="283">
        <v>0</v>
      </c>
      <c r="H62" s="284"/>
      <c r="I62" s="283">
        <v>0</v>
      </c>
      <c r="J62" s="284"/>
      <c r="K62" s="301">
        <v>327176.81</v>
      </c>
      <c r="L62" s="294" t="e">
        <f>VLOOKUP(A62,#REF!,3,0)</f>
        <v>#REF!</v>
      </c>
    </row>
    <row r="63" spans="1:12">
      <c r="A63" s="281" t="s">
        <v>504</v>
      </c>
      <c r="B63" s="270" t="s">
        <v>158</v>
      </c>
      <c r="C63" s="281" t="s">
        <v>505</v>
      </c>
      <c r="D63" s="282"/>
      <c r="E63" s="301">
        <v>620028.81000000006</v>
      </c>
      <c r="F63" s="284"/>
      <c r="G63" s="283">
        <v>0</v>
      </c>
      <c r="H63" s="284"/>
      <c r="I63" s="283">
        <v>0</v>
      </c>
      <c r="J63" s="284"/>
      <c r="K63" s="301">
        <v>620028.81000000006</v>
      </c>
      <c r="L63" s="294" t="e">
        <f>VLOOKUP(A63,#REF!,3,0)</f>
        <v>#REF!</v>
      </c>
    </row>
    <row r="64" spans="1:12">
      <c r="A64" s="281" t="s">
        <v>507</v>
      </c>
      <c r="B64" s="270" t="s">
        <v>158</v>
      </c>
      <c r="C64" s="281" t="s">
        <v>207</v>
      </c>
      <c r="D64" s="282"/>
      <c r="E64" s="301">
        <v>182517.09</v>
      </c>
      <c r="F64" s="284"/>
      <c r="G64" s="283">
        <v>0</v>
      </c>
      <c r="H64" s="284"/>
      <c r="I64" s="283">
        <v>0</v>
      </c>
      <c r="J64" s="284"/>
      <c r="K64" s="301">
        <v>182517.09</v>
      </c>
      <c r="L64" s="294" t="e">
        <f>VLOOKUP(A64,#REF!,3,0)</f>
        <v>#REF!</v>
      </c>
    </row>
    <row r="65" spans="1:12">
      <c r="A65" s="285"/>
      <c r="B65" s="270"/>
      <c r="C65" s="285"/>
      <c r="D65" s="286"/>
      <c r="E65" s="286"/>
      <c r="F65" s="286"/>
      <c r="G65" s="286"/>
      <c r="H65" s="286"/>
      <c r="I65" s="286"/>
      <c r="J65" s="286"/>
      <c r="K65" s="286"/>
      <c r="L65" s="294"/>
    </row>
    <row r="66" spans="1:12">
      <c r="A66" s="277" t="s">
        <v>509</v>
      </c>
      <c r="B66" s="270" t="s">
        <v>158</v>
      </c>
      <c r="C66" s="277" t="s">
        <v>510</v>
      </c>
      <c r="D66" s="278"/>
      <c r="E66" s="300">
        <v>-1489704.12</v>
      </c>
      <c r="F66" s="280"/>
      <c r="G66" s="279">
        <v>0</v>
      </c>
      <c r="H66" s="280"/>
      <c r="I66" s="300">
        <v>8086.98</v>
      </c>
      <c r="J66" s="280"/>
      <c r="K66" s="300">
        <v>-1497791.1</v>
      </c>
      <c r="L66" s="294" t="e">
        <f>VLOOKUP(A66,#REF!,3,0)</f>
        <v>#REF!</v>
      </c>
    </row>
    <row r="67" spans="1:12">
      <c r="A67" s="277" t="s">
        <v>513</v>
      </c>
      <c r="B67" s="270" t="s">
        <v>158</v>
      </c>
      <c r="C67" s="277" t="s">
        <v>514</v>
      </c>
      <c r="D67" s="278"/>
      <c r="E67" s="300">
        <v>-1489704.12</v>
      </c>
      <c r="F67" s="280"/>
      <c r="G67" s="279">
        <v>0</v>
      </c>
      <c r="H67" s="280"/>
      <c r="I67" s="300">
        <v>8086.98</v>
      </c>
      <c r="J67" s="280"/>
      <c r="K67" s="300">
        <v>-1497791.1</v>
      </c>
      <c r="L67" s="294" t="e">
        <f>VLOOKUP(A67,#REF!,3,0)</f>
        <v>#REF!</v>
      </c>
    </row>
    <row r="68" spans="1:12">
      <c r="A68" s="281" t="s">
        <v>515</v>
      </c>
      <c r="B68" s="270" t="s">
        <v>158</v>
      </c>
      <c r="C68" s="281" t="s">
        <v>516</v>
      </c>
      <c r="D68" s="282"/>
      <c r="E68" s="301">
        <v>-190200</v>
      </c>
      <c r="F68" s="284"/>
      <c r="G68" s="283">
        <v>0</v>
      </c>
      <c r="H68" s="284"/>
      <c r="I68" s="283">
        <v>0</v>
      </c>
      <c r="J68" s="284"/>
      <c r="K68" s="301">
        <v>-190200</v>
      </c>
      <c r="L68" s="294" t="e">
        <f>VLOOKUP(A68,#REF!,3,0)</f>
        <v>#REF!</v>
      </c>
    </row>
    <row r="69" spans="1:12">
      <c r="A69" s="281" t="s">
        <v>518</v>
      </c>
      <c r="B69" s="270" t="s">
        <v>158</v>
      </c>
      <c r="C69" s="281" t="s">
        <v>519</v>
      </c>
      <c r="D69" s="282"/>
      <c r="E69" s="301">
        <v>-379296.61</v>
      </c>
      <c r="F69" s="284"/>
      <c r="G69" s="283">
        <v>0</v>
      </c>
      <c r="H69" s="284"/>
      <c r="I69" s="301">
        <v>4877.6000000000004</v>
      </c>
      <c r="J69" s="284"/>
      <c r="K69" s="301">
        <v>-384174.21</v>
      </c>
      <c r="L69" s="294" t="e">
        <f>VLOOKUP(A69,#REF!,3,0)</f>
        <v>#REF!</v>
      </c>
    </row>
    <row r="70" spans="1:12">
      <c r="A70" s="281" t="s">
        <v>523</v>
      </c>
      <c r="B70" s="270" t="s">
        <v>158</v>
      </c>
      <c r="C70" s="281" t="s">
        <v>524</v>
      </c>
      <c r="D70" s="282"/>
      <c r="E70" s="301">
        <v>-264217.67</v>
      </c>
      <c r="F70" s="284"/>
      <c r="G70" s="283">
        <v>0</v>
      </c>
      <c r="H70" s="284"/>
      <c r="I70" s="301">
        <v>1325.59</v>
      </c>
      <c r="J70" s="284"/>
      <c r="K70" s="301">
        <v>-265543.26</v>
      </c>
      <c r="L70" s="294" t="e">
        <f>VLOOKUP(A70,#REF!,3,0)</f>
        <v>#REF!</v>
      </c>
    </row>
    <row r="71" spans="1:12">
      <c r="A71" s="281" t="s">
        <v>528</v>
      </c>
      <c r="B71" s="270" t="s">
        <v>158</v>
      </c>
      <c r="C71" s="281" t="s">
        <v>529</v>
      </c>
      <c r="D71" s="282"/>
      <c r="E71" s="301">
        <v>-438949.36</v>
      </c>
      <c r="F71" s="284"/>
      <c r="G71" s="283">
        <v>0</v>
      </c>
      <c r="H71" s="284"/>
      <c r="I71" s="301">
        <v>1795.1</v>
      </c>
      <c r="J71" s="284"/>
      <c r="K71" s="301">
        <v>-440744.46</v>
      </c>
      <c r="L71" s="294" t="e">
        <f>VLOOKUP(A71,#REF!,3,0)</f>
        <v>#REF!</v>
      </c>
    </row>
    <row r="72" spans="1:12">
      <c r="A72" s="281" t="s">
        <v>533</v>
      </c>
      <c r="B72" s="270" t="s">
        <v>158</v>
      </c>
      <c r="C72" s="281" t="s">
        <v>534</v>
      </c>
      <c r="D72" s="282"/>
      <c r="E72" s="301">
        <v>-35587.71</v>
      </c>
      <c r="F72" s="284"/>
      <c r="G72" s="283">
        <v>0</v>
      </c>
      <c r="H72" s="284"/>
      <c r="I72" s="283">
        <v>0</v>
      </c>
      <c r="J72" s="284"/>
      <c r="K72" s="301">
        <v>-35587.71</v>
      </c>
      <c r="L72" s="294" t="e">
        <f>VLOOKUP(A72,#REF!,3,0)</f>
        <v>#REF!</v>
      </c>
    </row>
    <row r="73" spans="1:12">
      <c r="A73" s="281" t="s">
        <v>536</v>
      </c>
      <c r="B73" s="270" t="s">
        <v>158</v>
      </c>
      <c r="C73" s="281" t="s">
        <v>537</v>
      </c>
      <c r="D73" s="282"/>
      <c r="E73" s="301">
        <v>-181452.77</v>
      </c>
      <c r="F73" s="284"/>
      <c r="G73" s="283">
        <v>0</v>
      </c>
      <c r="H73" s="284"/>
      <c r="I73" s="283">
        <v>88.69</v>
      </c>
      <c r="J73" s="284"/>
      <c r="K73" s="301">
        <v>-181541.46</v>
      </c>
      <c r="L73" s="294" t="e">
        <f>VLOOKUP(A73,#REF!,3,0)</f>
        <v>#REF!</v>
      </c>
    </row>
    <row r="74" spans="1:12">
      <c r="A74" s="285"/>
      <c r="B74" s="270"/>
      <c r="C74" s="285"/>
      <c r="D74" s="286"/>
      <c r="E74" s="286"/>
      <c r="F74" s="286"/>
      <c r="G74" s="286"/>
      <c r="H74" s="286"/>
      <c r="I74" s="286"/>
      <c r="J74" s="286"/>
      <c r="K74" s="286"/>
      <c r="L74" s="294"/>
    </row>
    <row r="75" spans="1:12">
      <c r="A75" s="277">
        <v>2</v>
      </c>
      <c r="B75" s="277" t="s">
        <v>542</v>
      </c>
      <c r="C75" s="278"/>
      <c r="D75" s="278"/>
      <c r="E75" s="300">
        <v>5893686.9800000004</v>
      </c>
      <c r="F75" s="280"/>
      <c r="G75" s="300">
        <v>1459625.74</v>
      </c>
      <c r="H75" s="280"/>
      <c r="I75" s="300">
        <v>1154998.27</v>
      </c>
      <c r="J75" s="280"/>
      <c r="K75" s="300">
        <v>5589059.5099999998</v>
      </c>
      <c r="L75" s="294" t="e">
        <f>VLOOKUP(A75,#REF!,3,0)</f>
        <v>#REF!</v>
      </c>
    </row>
    <row r="76" spans="1:12">
      <c r="A76" s="277" t="s">
        <v>545</v>
      </c>
      <c r="B76" s="270" t="s">
        <v>158</v>
      </c>
      <c r="C76" s="277" t="s">
        <v>546</v>
      </c>
      <c r="D76" s="278"/>
      <c r="E76" s="300">
        <v>5494369.54</v>
      </c>
      <c r="F76" s="280"/>
      <c r="G76" s="300">
        <v>1451538.76</v>
      </c>
      <c r="H76" s="280"/>
      <c r="I76" s="300">
        <v>1154998.27</v>
      </c>
      <c r="J76" s="280"/>
      <c r="K76" s="300">
        <v>5197829.05</v>
      </c>
      <c r="L76" s="294" t="e">
        <f>VLOOKUP(A76,#REF!,3,0)</f>
        <v>#REF!</v>
      </c>
    </row>
    <row r="77" spans="1:12">
      <c r="A77" s="277" t="s">
        <v>548</v>
      </c>
      <c r="B77" s="270" t="s">
        <v>158</v>
      </c>
      <c r="C77" s="277" t="s">
        <v>549</v>
      </c>
      <c r="D77" s="278"/>
      <c r="E77" s="300">
        <v>5494369.54</v>
      </c>
      <c r="F77" s="280"/>
      <c r="G77" s="300">
        <v>1451538.76</v>
      </c>
      <c r="H77" s="280"/>
      <c r="I77" s="300">
        <v>1154998.27</v>
      </c>
      <c r="J77" s="280"/>
      <c r="K77" s="300">
        <v>5197829.05</v>
      </c>
      <c r="L77" s="294" t="e">
        <f>VLOOKUP(A77,#REF!,3,0)</f>
        <v>#REF!</v>
      </c>
    </row>
    <row r="78" spans="1:12">
      <c r="A78" s="277" t="s">
        <v>550</v>
      </c>
      <c r="B78" s="270" t="s">
        <v>158</v>
      </c>
      <c r="C78" s="277" t="s">
        <v>551</v>
      </c>
      <c r="D78" s="278"/>
      <c r="E78" s="300">
        <v>771078.97</v>
      </c>
      <c r="F78" s="280"/>
      <c r="G78" s="300">
        <v>344507.8</v>
      </c>
      <c r="H78" s="280"/>
      <c r="I78" s="300">
        <v>424379.55</v>
      </c>
      <c r="J78" s="280"/>
      <c r="K78" s="300">
        <v>850950.72</v>
      </c>
      <c r="L78" s="294" t="e">
        <f>VLOOKUP(A78,#REF!,3,0)</f>
        <v>#REF!</v>
      </c>
    </row>
    <row r="79" spans="1:12">
      <c r="A79" s="277" t="s">
        <v>556</v>
      </c>
      <c r="B79" s="270" t="s">
        <v>158</v>
      </c>
      <c r="C79" s="277" t="s">
        <v>551</v>
      </c>
      <c r="D79" s="278"/>
      <c r="E79" s="300">
        <v>3646.2</v>
      </c>
      <c r="F79" s="280"/>
      <c r="G79" s="300">
        <v>322342.15000000002</v>
      </c>
      <c r="H79" s="280"/>
      <c r="I79" s="300">
        <v>323080.01</v>
      </c>
      <c r="J79" s="280"/>
      <c r="K79" s="300">
        <v>4384.0600000000004</v>
      </c>
      <c r="L79" s="294" t="e">
        <f>VLOOKUP(A79,#REF!,3,0)</f>
        <v>#REF!</v>
      </c>
    </row>
    <row r="80" spans="1:12">
      <c r="A80" s="281" t="s">
        <v>561</v>
      </c>
      <c r="B80" s="270" t="s">
        <v>158</v>
      </c>
      <c r="C80" s="281" t="s">
        <v>562</v>
      </c>
      <c r="D80" s="282"/>
      <c r="E80" s="283">
        <v>0</v>
      </c>
      <c r="F80" s="284"/>
      <c r="G80" s="301">
        <v>239194.83</v>
      </c>
      <c r="H80" s="284"/>
      <c r="I80" s="301">
        <v>239194.83</v>
      </c>
      <c r="J80" s="284"/>
      <c r="K80" s="283">
        <v>0</v>
      </c>
      <c r="L80" s="294" t="e">
        <f>VLOOKUP(A80,#REF!,3,0)</f>
        <v>#REF!</v>
      </c>
    </row>
    <row r="81" spans="1:12">
      <c r="A81" s="281" t="s">
        <v>564</v>
      </c>
      <c r="B81" s="270" t="s">
        <v>158</v>
      </c>
      <c r="C81" s="281" t="s">
        <v>565</v>
      </c>
      <c r="D81" s="282"/>
      <c r="E81" s="283">
        <v>0</v>
      </c>
      <c r="F81" s="284"/>
      <c r="G81" s="283">
        <v>685.48</v>
      </c>
      <c r="H81" s="284"/>
      <c r="I81" s="283">
        <v>685.48</v>
      </c>
      <c r="J81" s="284"/>
      <c r="K81" s="283">
        <v>0</v>
      </c>
      <c r="L81" s="294" t="e">
        <f>VLOOKUP(A81,#REF!,3,0)</f>
        <v>#REF!</v>
      </c>
    </row>
    <row r="82" spans="1:12">
      <c r="A82" s="281" t="s">
        <v>573</v>
      </c>
      <c r="B82" s="270" t="s">
        <v>158</v>
      </c>
      <c r="C82" s="281" t="s">
        <v>574</v>
      </c>
      <c r="D82" s="282"/>
      <c r="E82" s="301">
        <v>3646.2</v>
      </c>
      <c r="F82" s="284"/>
      <c r="G82" s="301">
        <v>82461.84</v>
      </c>
      <c r="H82" s="284"/>
      <c r="I82" s="301">
        <v>83199.7</v>
      </c>
      <c r="J82" s="284"/>
      <c r="K82" s="301">
        <v>4384.0600000000004</v>
      </c>
      <c r="L82" s="294" t="e">
        <f>VLOOKUP(A82,#REF!,3,0)</f>
        <v>#REF!</v>
      </c>
    </row>
    <row r="83" spans="1:12">
      <c r="A83" s="285"/>
      <c r="B83" s="270"/>
      <c r="C83" s="285"/>
      <c r="D83" s="286"/>
      <c r="E83" s="286"/>
      <c r="F83" s="286"/>
      <c r="G83" s="286"/>
      <c r="H83" s="286"/>
      <c r="I83" s="286"/>
      <c r="J83" s="286"/>
      <c r="K83" s="286"/>
      <c r="L83" s="294"/>
    </row>
    <row r="84" spans="1:12">
      <c r="A84" s="277" t="s">
        <v>577</v>
      </c>
      <c r="B84" s="270" t="s">
        <v>158</v>
      </c>
      <c r="C84" s="277" t="s">
        <v>578</v>
      </c>
      <c r="D84" s="278"/>
      <c r="E84" s="300">
        <v>767432.77</v>
      </c>
      <c r="F84" s="280"/>
      <c r="G84" s="300">
        <v>22165.65</v>
      </c>
      <c r="H84" s="280"/>
      <c r="I84" s="300">
        <v>101299.54</v>
      </c>
      <c r="J84" s="280"/>
      <c r="K84" s="300">
        <v>846566.66</v>
      </c>
      <c r="L84" s="294" t="e">
        <f>VLOOKUP(A84,#REF!,3,0)</f>
        <v>#REF!</v>
      </c>
    </row>
    <row r="85" spans="1:12">
      <c r="A85" s="281" t="s">
        <v>583</v>
      </c>
      <c r="B85" s="270" t="s">
        <v>158</v>
      </c>
      <c r="C85" s="281" t="s">
        <v>584</v>
      </c>
      <c r="D85" s="282"/>
      <c r="E85" s="301">
        <v>147563.48000000001</v>
      </c>
      <c r="F85" s="284"/>
      <c r="G85" s="283">
        <v>499.54</v>
      </c>
      <c r="H85" s="284"/>
      <c r="I85" s="301">
        <v>28135.97</v>
      </c>
      <c r="J85" s="284"/>
      <c r="K85" s="301">
        <v>175199.91</v>
      </c>
      <c r="L85" s="294" t="e">
        <f>VLOOKUP(A85,#REF!,3,0)</f>
        <v>#REF!</v>
      </c>
    </row>
    <row r="86" spans="1:12">
      <c r="A86" s="281" t="s">
        <v>589</v>
      </c>
      <c r="B86" s="270" t="s">
        <v>158</v>
      </c>
      <c r="C86" s="281" t="s">
        <v>590</v>
      </c>
      <c r="D86" s="282"/>
      <c r="E86" s="301">
        <v>424200.53</v>
      </c>
      <c r="F86" s="284"/>
      <c r="G86" s="301">
        <v>15980.38</v>
      </c>
      <c r="H86" s="284"/>
      <c r="I86" s="301">
        <v>47179.62</v>
      </c>
      <c r="J86" s="284"/>
      <c r="K86" s="301">
        <v>455399.77</v>
      </c>
      <c r="L86" s="294" t="e">
        <f>VLOOKUP(A86,#REF!,3,0)</f>
        <v>#REF!</v>
      </c>
    </row>
    <row r="87" spans="1:12">
      <c r="A87" s="281" t="s">
        <v>595</v>
      </c>
      <c r="B87" s="270" t="s">
        <v>158</v>
      </c>
      <c r="C87" s="281" t="s">
        <v>596</v>
      </c>
      <c r="D87" s="282"/>
      <c r="E87" s="301">
        <v>10392.23</v>
      </c>
      <c r="F87" s="284"/>
      <c r="G87" s="283">
        <v>40.07</v>
      </c>
      <c r="H87" s="284"/>
      <c r="I87" s="301">
        <v>2250.87</v>
      </c>
      <c r="J87" s="284"/>
      <c r="K87" s="301">
        <v>12603.03</v>
      </c>
      <c r="L87" s="294" t="e">
        <f>VLOOKUP(A87,#REF!,3,0)</f>
        <v>#REF!</v>
      </c>
    </row>
    <row r="88" spans="1:12">
      <c r="A88" s="281" t="s">
        <v>601</v>
      </c>
      <c r="B88" s="270" t="s">
        <v>158</v>
      </c>
      <c r="C88" s="281" t="s">
        <v>602</v>
      </c>
      <c r="D88" s="282"/>
      <c r="E88" s="301">
        <v>33935.5</v>
      </c>
      <c r="F88" s="284"/>
      <c r="G88" s="301">
        <v>1278.4100000000001</v>
      </c>
      <c r="H88" s="284"/>
      <c r="I88" s="301">
        <v>3774.38</v>
      </c>
      <c r="J88" s="284"/>
      <c r="K88" s="301">
        <v>36431.47</v>
      </c>
      <c r="L88" s="294" t="e">
        <f>VLOOKUP(A88,#REF!,3,0)</f>
        <v>#REF!</v>
      </c>
    </row>
    <row r="89" spans="1:12">
      <c r="A89" s="281" t="s">
        <v>607</v>
      </c>
      <c r="B89" s="270" t="s">
        <v>158</v>
      </c>
      <c r="C89" s="281" t="s">
        <v>608</v>
      </c>
      <c r="D89" s="282"/>
      <c r="E89" s="301">
        <v>1299.0999999999999</v>
      </c>
      <c r="F89" s="284"/>
      <c r="G89" s="283">
        <v>4.97</v>
      </c>
      <c r="H89" s="284"/>
      <c r="I89" s="283">
        <v>281.35000000000002</v>
      </c>
      <c r="J89" s="284"/>
      <c r="K89" s="301">
        <v>1575.48</v>
      </c>
      <c r="L89" s="294" t="e">
        <f>VLOOKUP(A89,#REF!,3,0)</f>
        <v>#REF!</v>
      </c>
    </row>
    <row r="90" spans="1:12">
      <c r="A90" s="281" t="s">
        <v>613</v>
      </c>
      <c r="B90" s="270" t="s">
        <v>158</v>
      </c>
      <c r="C90" s="281" t="s">
        <v>614</v>
      </c>
      <c r="D90" s="282"/>
      <c r="E90" s="301">
        <v>4242.05</v>
      </c>
      <c r="F90" s="284"/>
      <c r="G90" s="283">
        <v>159.81</v>
      </c>
      <c r="H90" s="284"/>
      <c r="I90" s="283">
        <v>471.8</v>
      </c>
      <c r="J90" s="284"/>
      <c r="K90" s="301">
        <v>4554.04</v>
      </c>
      <c r="L90" s="294" t="e">
        <f>VLOOKUP(A90,#REF!,3,0)</f>
        <v>#REF!</v>
      </c>
    </row>
    <row r="91" spans="1:12">
      <c r="A91" s="281" t="s">
        <v>619</v>
      </c>
      <c r="B91" s="270" t="s">
        <v>158</v>
      </c>
      <c r="C91" s="281" t="s">
        <v>620</v>
      </c>
      <c r="D91" s="282"/>
      <c r="E91" s="301">
        <v>37628.71</v>
      </c>
      <c r="F91" s="284"/>
      <c r="G91" s="283">
        <v>127.47</v>
      </c>
      <c r="H91" s="284"/>
      <c r="I91" s="301">
        <v>7174.71</v>
      </c>
      <c r="J91" s="284"/>
      <c r="K91" s="301">
        <v>44675.95</v>
      </c>
      <c r="L91" s="294" t="e">
        <f>VLOOKUP(A91,#REF!,3,0)</f>
        <v>#REF!</v>
      </c>
    </row>
    <row r="92" spans="1:12">
      <c r="A92" s="281" t="s">
        <v>625</v>
      </c>
      <c r="B92" s="270" t="s">
        <v>158</v>
      </c>
      <c r="C92" s="281" t="s">
        <v>626</v>
      </c>
      <c r="D92" s="282"/>
      <c r="E92" s="301">
        <v>108171.17</v>
      </c>
      <c r="F92" s="284"/>
      <c r="G92" s="301">
        <v>4075</v>
      </c>
      <c r="H92" s="284"/>
      <c r="I92" s="301">
        <v>12030.84</v>
      </c>
      <c r="J92" s="284"/>
      <c r="K92" s="301">
        <v>116127.01</v>
      </c>
      <c r="L92" s="294" t="e">
        <f>VLOOKUP(A92,#REF!,3,0)</f>
        <v>#REF!</v>
      </c>
    </row>
    <row r="93" spans="1:12">
      <c r="A93" s="285"/>
      <c r="B93" s="270"/>
      <c r="C93" s="285"/>
      <c r="D93" s="286"/>
      <c r="E93" s="286"/>
      <c r="F93" s="286"/>
      <c r="G93" s="286"/>
      <c r="H93" s="286"/>
      <c r="I93" s="286"/>
      <c r="J93" s="286"/>
      <c r="K93" s="286"/>
      <c r="L93" s="294"/>
    </row>
    <row r="94" spans="1:12">
      <c r="A94" s="277" t="s">
        <v>631</v>
      </c>
      <c r="B94" s="270" t="s">
        <v>158</v>
      </c>
      <c r="C94" s="277" t="s">
        <v>632</v>
      </c>
      <c r="D94" s="278"/>
      <c r="E94" s="300">
        <v>92071.86</v>
      </c>
      <c r="F94" s="280"/>
      <c r="G94" s="300">
        <v>92063.19</v>
      </c>
      <c r="H94" s="280"/>
      <c r="I94" s="300">
        <v>97621.5</v>
      </c>
      <c r="J94" s="280"/>
      <c r="K94" s="300">
        <v>97630.17</v>
      </c>
      <c r="L94" s="294" t="e">
        <f>VLOOKUP(A94,#REF!,3,0)</f>
        <v>#REF!</v>
      </c>
    </row>
    <row r="95" spans="1:12">
      <c r="A95" s="277" t="s">
        <v>637</v>
      </c>
      <c r="B95" s="270" t="s">
        <v>158</v>
      </c>
      <c r="C95" s="277" t="s">
        <v>632</v>
      </c>
      <c r="D95" s="278"/>
      <c r="E95" s="300">
        <v>92071.86</v>
      </c>
      <c r="F95" s="280"/>
      <c r="G95" s="300">
        <v>92063.19</v>
      </c>
      <c r="H95" s="280"/>
      <c r="I95" s="300">
        <v>97621.5</v>
      </c>
      <c r="J95" s="280"/>
      <c r="K95" s="300">
        <v>97630.17</v>
      </c>
      <c r="L95" s="294" t="e">
        <f>VLOOKUP(A95,#REF!,3,0)</f>
        <v>#REF!</v>
      </c>
    </row>
    <row r="96" spans="1:12">
      <c r="A96" s="281" t="s">
        <v>638</v>
      </c>
      <c r="B96" s="270" t="s">
        <v>158</v>
      </c>
      <c r="C96" s="281" t="s">
        <v>639</v>
      </c>
      <c r="D96" s="282"/>
      <c r="E96" s="301">
        <v>72063.929999999993</v>
      </c>
      <c r="F96" s="284"/>
      <c r="G96" s="301">
        <v>72063.929999999993</v>
      </c>
      <c r="H96" s="284"/>
      <c r="I96" s="301">
        <v>77040.72</v>
      </c>
      <c r="J96" s="284"/>
      <c r="K96" s="301">
        <v>77040.72</v>
      </c>
      <c r="L96" s="294" t="e">
        <f>VLOOKUP(A96,#REF!,3,0)</f>
        <v>#REF!</v>
      </c>
    </row>
    <row r="97" spans="1:12">
      <c r="A97" s="281" t="s">
        <v>644</v>
      </c>
      <c r="B97" s="270" t="s">
        <v>158</v>
      </c>
      <c r="C97" s="281" t="s">
        <v>645</v>
      </c>
      <c r="D97" s="282"/>
      <c r="E97" s="301">
        <v>17779.02</v>
      </c>
      <c r="F97" s="284"/>
      <c r="G97" s="301">
        <v>17779.02</v>
      </c>
      <c r="H97" s="284"/>
      <c r="I97" s="301">
        <v>18294.03</v>
      </c>
      <c r="J97" s="284"/>
      <c r="K97" s="301">
        <v>18294.03</v>
      </c>
      <c r="L97" s="294" t="e">
        <f>VLOOKUP(A97,#REF!,3,0)</f>
        <v>#REF!</v>
      </c>
    </row>
    <row r="98" spans="1:12">
      <c r="A98" s="281" t="s">
        <v>650</v>
      </c>
      <c r="B98" s="270" t="s">
        <v>158</v>
      </c>
      <c r="C98" s="281" t="s">
        <v>651</v>
      </c>
      <c r="D98" s="282"/>
      <c r="E98" s="301">
        <v>2228.91</v>
      </c>
      <c r="F98" s="284"/>
      <c r="G98" s="301">
        <v>2220.2399999999998</v>
      </c>
      <c r="H98" s="284"/>
      <c r="I98" s="301">
        <v>2286.75</v>
      </c>
      <c r="J98" s="284"/>
      <c r="K98" s="301">
        <v>2295.42</v>
      </c>
      <c r="L98" s="294" t="e">
        <f>VLOOKUP(A98,#REF!,3,0)</f>
        <v>#REF!</v>
      </c>
    </row>
    <row r="99" spans="1:12">
      <c r="A99" s="285"/>
      <c r="B99" s="270"/>
      <c r="C99" s="285"/>
      <c r="D99" s="286"/>
      <c r="E99" s="286"/>
      <c r="F99" s="286"/>
      <c r="G99" s="286"/>
      <c r="H99" s="286"/>
      <c r="I99" s="286"/>
      <c r="J99" s="286"/>
      <c r="K99" s="286"/>
      <c r="L99" s="294"/>
    </row>
    <row r="100" spans="1:12">
      <c r="A100" s="277" t="s">
        <v>656</v>
      </c>
      <c r="B100" s="270" t="s">
        <v>158</v>
      </c>
      <c r="C100" s="277" t="s">
        <v>657</v>
      </c>
      <c r="D100" s="278"/>
      <c r="E100" s="300">
        <v>49137.16</v>
      </c>
      <c r="F100" s="280"/>
      <c r="G100" s="300">
        <v>47370.02</v>
      </c>
      <c r="H100" s="280"/>
      <c r="I100" s="300">
        <v>35854.44</v>
      </c>
      <c r="J100" s="280"/>
      <c r="K100" s="300">
        <v>37621.58</v>
      </c>
      <c r="L100" s="294" t="e">
        <f>VLOOKUP(A100,#REF!,3,0)</f>
        <v>#REF!</v>
      </c>
    </row>
    <row r="101" spans="1:12">
      <c r="A101" s="277" t="s">
        <v>662</v>
      </c>
      <c r="B101" s="270" t="s">
        <v>158</v>
      </c>
      <c r="C101" s="277" t="s">
        <v>657</v>
      </c>
      <c r="D101" s="278"/>
      <c r="E101" s="300">
        <v>49137.16</v>
      </c>
      <c r="F101" s="280"/>
      <c r="G101" s="300">
        <v>47370.02</v>
      </c>
      <c r="H101" s="280"/>
      <c r="I101" s="300">
        <v>35854.44</v>
      </c>
      <c r="J101" s="280"/>
      <c r="K101" s="300">
        <v>37621.58</v>
      </c>
      <c r="L101" s="294" t="e">
        <f>VLOOKUP(A101,#REF!,3,0)</f>
        <v>#REF!</v>
      </c>
    </row>
    <row r="102" spans="1:12">
      <c r="A102" s="281" t="s">
        <v>663</v>
      </c>
      <c r="B102" s="270" t="s">
        <v>158</v>
      </c>
      <c r="C102" s="281" t="s">
        <v>664</v>
      </c>
      <c r="D102" s="282"/>
      <c r="E102" s="283">
        <v>464.26</v>
      </c>
      <c r="F102" s="284"/>
      <c r="G102" s="283">
        <v>464.26</v>
      </c>
      <c r="H102" s="284"/>
      <c r="I102" s="283">
        <v>365.88</v>
      </c>
      <c r="J102" s="284"/>
      <c r="K102" s="283">
        <v>365.88</v>
      </c>
      <c r="L102" s="294" t="e">
        <f>VLOOKUP(A102,#REF!,3,0)</f>
        <v>#REF!</v>
      </c>
    </row>
    <row r="103" spans="1:12">
      <c r="A103" s="281" t="s">
        <v>669</v>
      </c>
      <c r="B103" s="270" t="s">
        <v>158</v>
      </c>
      <c r="C103" s="281" t="s">
        <v>670</v>
      </c>
      <c r="D103" s="282"/>
      <c r="E103" s="301">
        <v>22429.72</v>
      </c>
      <c r="F103" s="284"/>
      <c r="G103" s="301">
        <v>22429.72</v>
      </c>
      <c r="H103" s="284"/>
      <c r="I103" s="301">
        <v>20692.439999999999</v>
      </c>
      <c r="J103" s="284"/>
      <c r="K103" s="301">
        <v>20692.439999999999</v>
      </c>
      <c r="L103" s="294" t="e">
        <f>VLOOKUP(A103,#REF!,3,0)</f>
        <v>#REF!</v>
      </c>
    </row>
    <row r="104" spans="1:12">
      <c r="A104" s="281" t="s">
        <v>675</v>
      </c>
      <c r="B104" s="270" t="s">
        <v>158</v>
      </c>
      <c r="C104" s="281" t="s">
        <v>676</v>
      </c>
      <c r="D104" s="282"/>
      <c r="E104" s="301">
        <v>2879.52</v>
      </c>
      <c r="F104" s="284"/>
      <c r="G104" s="301">
        <v>2921.91</v>
      </c>
      <c r="H104" s="284"/>
      <c r="I104" s="283">
        <v>761.91</v>
      </c>
      <c r="J104" s="284"/>
      <c r="K104" s="283">
        <v>719.52</v>
      </c>
      <c r="L104" s="294" t="e">
        <f>VLOOKUP(A104,#REF!,3,0)</f>
        <v>#REF!</v>
      </c>
    </row>
    <row r="105" spans="1:12">
      <c r="A105" s="281" t="s">
        <v>681</v>
      </c>
      <c r="B105" s="270" t="s">
        <v>158</v>
      </c>
      <c r="C105" s="281" t="s">
        <v>682</v>
      </c>
      <c r="D105" s="282"/>
      <c r="E105" s="301">
        <v>9768.14</v>
      </c>
      <c r="F105" s="284"/>
      <c r="G105" s="301">
        <v>10081.959999999999</v>
      </c>
      <c r="H105" s="284"/>
      <c r="I105" s="301">
        <v>3385.96</v>
      </c>
      <c r="J105" s="284"/>
      <c r="K105" s="301">
        <v>3072.14</v>
      </c>
      <c r="L105" s="294" t="e">
        <f>VLOOKUP(A105,#REF!,3,0)</f>
        <v>#REF!</v>
      </c>
    </row>
    <row r="106" spans="1:12">
      <c r="A106" s="281" t="s">
        <v>687</v>
      </c>
      <c r="B106" s="270" t="s">
        <v>158</v>
      </c>
      <c r="C106" s="281" t="s">
        <v>688</v>
      </c>
      <c r="D106" s="282"/>
      <c r="E106" s="301">
        <v>7321.17</v>
      </c>
      <c r="F106" s="284"/>
      <c r="G106" s="301">
        <v>7375.07</v>
      </c>
      <c r="H106" s="284"/>
      <c r="I106" s="301">
        <v>7321.15</v>
      </c>
      <c r="J106" s="284"/>
      <c r="K106" s="301">
        <v>7267.25</v>
      </c>
      <c r="L106" s="294" t="e">
        <f>VLOOKUP(A106,#REF!,3,0)</f>
        <v>#REF!</v>
      </c>
    </row>
    <row r="107" spans="1:12">
      <c r="A107" s="281" t="s">
        <v>693</v>
      </c>
      <c r="B107" s="270" t="s">
        <v>158</v>
      </c>
      <c r="C107" s="281" t="s">
        <v>694</v>
      </c>
      <c r="D107" s="282"/>
      <c r="E107" s="301">
        <v>4066.31</v>
      </c>
      <c r="F107" s="284"/>
      <c r="G107" s="301">
        <v>4097.1000000000004</v>
      </c>
      <c r="H107" s="284"/>
      <c r="I107" s="301">
        <v>3327.1</v>
      </c>
      <c r="J107" s="284"/>
      <c r="K107" s="301">
        <v>3296.31</v>
      </c>
      <c r="L107" s="294" t="e">
        <f>VLOOKUP(A107,#REF!,3,0)</f>
        <v>#REF!</v>
      </c>
    </row>
    <row r="108" spans="1:12">
      <c r="A108" s="281" t="s">
        <v>1918</v>
      </c>
      <c r="B108" s="270" t="s">
        <v>158</v>
      </c>
      <c r="C108" s="281" t="s">
        <v>1919</v>
      </c>
      <c r="D108" s="282"/>
      <c r="E108" s="301">
        <v>2208.04</v>
      </c>
      <c r="F108" s="284"/>
      <c r="G108" s="283">
        <v>0</v>
      </c>
      <c r="H108" s="284"/>
      <c r="I108" s="283">
        <v>0</v>
      </c>
      <c r="J108" s="284"/>
      <c r="K108" s="301">
        <v>2208.04</v>
      </c>
      <c r="L108" s="294" t="e">
        <f>VLOOKUP(A108,#REF!,3,0)</f>
        <v>#REF!</v>
      </c>
    </row>
    <row r="109" spans="1:12">
      <c r="A109" s="285"/>
      <c r="B109" s="270"/>
      <c r="C109" s="285"/>
      <c r="D109" s="286"/>
      <c r="E109" s="286"/>
      <c r="F109" s="286"/>
      <c r="G109" s="286"/>
      <c r="H109" s="286"/>
      <c r="I109" s="286"/>
      <c r="J109" s="286"/>
      <c r="K109" s="286"/>
      <c r="L109" s="294"/>
    </row>
    <row r="110" spans="1:12">
      <c r="A110" s="277" t="s">
        <v>699</v>
      </c>
      <c r="B110" s="270" t="s">
        <v>158</v>
      </c>
      <c r="C110" s="277" t="s">
        <v>700</v>
      </c>
      <c r="D110" s="278"/>
      <c r="E110" s="300">
        <v>266860.94</v>
      </c>
      <c r="F110" s="280"/>
      <c r="G110" s="300">
        <v>305853.78000000003</v>
      </c>
      <c r="H110" s="280"/>
      <c r="I110" s="300">
        <v>214911.92</v>
      </c>
      <c r="J110" s="280"/>
      <c r="K110" s="300">
        <v>175919.08</v>
      </c>
      <c r="L110" s="294" t="e">
        <f>VLOOKUP(A110,#REF!,3,0)</f>
        <v>#REF!</v>
      </c>
    </row>
    <row r="111" spans="1:12">
      <c r="A111" s="277" t="s">
        <v>705</v>
      </c>
      <c r="B111" s="270" t="s">
        <v>158</v>
      </c>
      <c r="C111" s="277" t="s">
        <v>700</v>
      </c>
      <c r="D111" s="278"/>
      <c r="E111" s="300">
        <v>266860.94</v>
      </c>
      <c r="F111" s="280"/>
      <c r="G111" s="300">
        <v>305853.78000000003</v>
      </c>
      <c r="H111" s="280"/>
      <c r="I111" s="300">
        <v>214911.92</v>
      </c>
      <c r="J111" s="280"/>
      <c r="K111" s="300">
        <v>175919.08</v>
      </c>
      <c r="L111" s="294" t="e">
        <f>VLOOKUP(A111,#REF!,3,0)</f>
        <v>#REF!</v>
      </c>
    </row>
    <row r="112" spans="1:12">
      <c r="A112" s="281" t="s">
        <v>706</v>
      </c>
      <c r="B112" s="270" t="s">
        <v>158</v>
      </c>
      <c r="C112" s="281" t="s">
        <v>707</v>
      </c>
      <c r="D112" s="282"/>
      <c r="E112" s="301">
        <v>266860.94</v>
      </c>
      <c r="F112" s="284"/>
      <c r="G112" s="301">
        <v>305853.78000000003</v>
      </c>
      <c r="H112" s="284"/>
      <c r="I112" s="301">
        <v>184711.29</v>
      </c>
      <c r="J112" s="284"/>
      <c r="K112" s="301">
        <v>145718.45000000001</v>
      </c>
      <c r="L112" s="294" t="e">
        <f>VLOOKUP(A112,#REF!,3,0)</f>
        <v>#REF!</v>
      </c>
    </row>
    <row r="113" spans="1:12">
      <c r="A113" s="281" t="s">
        <v>710</v>
      </c>
      <c r="B113" s="270" t="s">
        <v>158</v>
      </c>
      <c r="C113" s="281" t="s">
        <v>711</v>
      </c>
      <c r="D113" s="282"/>
      <c r="E113" s="283">
        <v>0</v>
      </c>
      <c r="F113" s="284"/>
      <c r="G113" s="283">
        <v>0</v>
      </c>
      <c r="H113" s="284"/>
      <c r="I113" s="301">
        <v>30200.63</v>
      </c>
      <c r="J113" s="284"/>
      <c r="K113" s="301">
        <v>30200.63</v>
      </c>
      <c r="L113" s="294" t="e">
        <f>VLOOKUP(A113,#REF!,3,0)</f>
        <v>#REF!</v>
      </c>
    </row>
    <row r="114" spans="1:12">
      <c r="A114" s="285"/>
      <c r="B114" s="270"/>
      <c r="C114" s="285"/>
      <c r="D114" s="286"/>
      <c r="E114" s="286"/>
      <c r="F114" s="286"/>
      <c r="G114" s="286"/>
      <c r="H114" s="286"/>
      <c r="I114" s="286"/>
      <c r="J114" s="286"/>
      <c r="K114" s="286"/>
      <c r="L114" s="294"/>
    </row>
    <row r="115" spans="1:12">
      <c r="A115" s="277" t="s">
        <v>1891</v>
      </c>
      <c r="B115" s="270" t="s">
        <v>158</v>
      </c>
      <c r="C115" s="277" t="s">
        <v>440</v>
      </c>
      <c r="D115" s="278"/>
      <c r="E115" s="279">
        <v>0</v>
      </c>
      <c r="F115" s="280"/>
      <c r="G115" s="279">
        <v>0</v>
      </c>
      <c r="H115" s="280"/>
      <c r="I115" s="300">
        <v>9427</v>
      </c>
      <c r="J115" s="280"/>
      <c r="K115" s="300">
        <v>9427</v>
      </c>
      <c r="L115" s="294" t="e">
        <f>VLOOKUP(A115,#REF!,3,0)</f>
        <v>#REF!</v>
      </c>
    </row>
    <row r="116" spans="1:12">
      <c r="A116" s="277" t="s">
        <v>1892</v>
      </c>
      <c r="B116" s="270" t="s">
        <v>158</v>
      </c>
      <c r="C116" s="277" t="s">
        <v>440</v>
      </c>
      <c r="D116" s="278"/>
      <c r="E116" s="279">
        <v>0</v>
      </c>
      <c r="F116" s="280"/>
      <c r="G116" s="279">
        <v>0</v>
      </c>
      <c r="H116" s="280"/>
      <c r="I116" s="300">
        <v>9427</v>
      </c>
      <c r="J116" s="280"/>
      <c r="K116" s="300">
        <v>9427</v>
      </c>
      <c r="L116" s="294" t="e">
        <f>VLOOKUP(A116,#REF!,3,0)</f>
        <v>#REF!</v>
      </c>
    </row>
    <row r="117" spans="1:12">
      <c r="A117" s="281" t="s">
        <v>2039</v>
      </c>
      <c r="B117" s="270" t="s">
        <v>158</v>
      </c>
      <c r="C117" s="281" t="s">
        <v>2040</v>
      </c>
      <c r="D117" s="282"/>
      <c r="E117" s="283">
        <v>0</v>
      </c>
      <c r="F117" s="284"/>
      <c r="G117" s="283">
        <v>0</v>
      </c>
      <c r="H117" s="284"/>
      <c r="I117" s="301">
        <v>9427</v>
      </c>
      <c r="J117" s="284"/>
      <c r="K117" s="301">
        <v>9427</v>
      </c>
      <c r="L117" s="294" t="e">
        <f>VLOOKUP(A117,#REF!,3,0)</f>
        <v>#REF!</v>
      </c>
    </row>
    <row r="118" spans="1:12">
      <c r="A118" s="285"/>
      <c r="B118" s="270"/>
      <c r="C118" s="285"/>
      <c r="D118" s="286"/>
      <c r="E118" s="286"/>
      <c r="F118" s="286"/>
      <c r="G118" s="286"/>
      <c r="H118" s="286"/>
      <c r="I118" s="286"/>
      <c r="J118" s="286"/>
      <c r="K118" s="286"/>
      <c r="L118" s="294"/>
    </row>
    <row r="119" spans="1:12">
      <c r="A119" s="277" t="s">
        <v>714</v>
      </c>
      <c r="B119" s="270" t="s">
        <v>158</v>
      </c>
      <c r="C119" s="277" t="s">
        <v>227</v>
      </c>
      <c r="D119" s="278"/>
      <c r="E119" s="300">
        <v>4315220.6100000003</v>
      </c>
      <c r="F119" s="280"/>
      <c r="G119" s="300">
        <v>661743.97</v>
      </c>
      <c r="H119" s="280"/>
      <c r="I119" s="300">
        <v>372803.86</v>
      </c>
      <c r="J119" s="280"/>
      <c r="K119" s="300">
        <v>4026280.5</v>
      </c>
      <c r="L119" s="294" t="e">
        <f>VLOOKUP(A119,#REF!,3,0)</f>
        <v>#REF!</v>
      </c>
    </row>
    <row r="120" spans="1:12">
      <c r="A120" s="277" t="s">
        <v>719</v>
      </c>
      <c r="B120" s="270" t="s">
        <v>158</v>
      </c>
      <c r="C120" s="277" t="s">
        <v>227</v>
      </c>
      <c r="D120" s="278"/>
      <c r="E120" s="300">
        <v>4315220.6100000003</v>
      </c>
      <c r="F120" s="280"/>
      <c r="G120" s="300">
        <v>661743.97</v>
      </c>
      <c r="H120" s="280"/>
      <c r="I120" s="300">
        <v>372803.86</v>
      </c>
      <c r="J120" s="280"/>
      <c r="K120" s="300">
        <v>4026280.5</v>
      </c>
      <c r="L120" s="294" t="e">
        <f>VLOOKUP(A120,#REF!,3,0)</f>
        <v>#REF!</v>
      </c>
    </row>
    <row r="121" spans="1:12">
      <c r="A121" s="281" t="s">
        <v>720</v>
      </c>
      <c r="B121" s="270" t="s">
        <v>158</v>
      </c>
      <c r="C121" s="281" t="s">
        <v>721</v>
      </c>
      <c r="D121" s="282"/>
      <c r="E121" s="301">
        <v>3054709.93</v>
      </c>
      <c r="F121" s="284"/>
      <c r="G121" s="301">
        <v>605307.99</v>
      </c>
      <c r="H121" s="284"/>
      <c r="I121" s="301">
        <v>372446.03</v>
      </c>
      <c r="J121" s="284"/>
      <c r="K121" s="301">
        <v>2821847.97</v>
      </c>
      <c r="L121" s="294" t="e">
        <f>VLOOKUP(A121,#REF!,3,0)</f>
        <v>#REF!</v>
      </c>
    </row>
    <row r="122" spans="1:12">
      <c r="A122" s="281" t="s">
        <v>730</v>
      </c>
      <c r="B122" s="270" t="s">
        <v>158</v>
      </c>
      <c r="C122" s="281" t="s">
        <v>731</v>
      </c>
      <c r="D122" s="282"/>
      <c r="E122" s="301">
        <v>361275.01</v>
      </c>
      <c r="F122" s="284"/>
      <c r="G122" s="283">
        <v>0</v>
      </c>
      <c r="H122" s="284"/>
      <c r="I122" s="283">
        <v>357.83</v>
      </c>
      <c r="J122" s="284"/>
      <c r="K122" s="301">
        <v>361632.84</v>
      </c>
      <c r="L122" s="294" t="e">
        <f>VLOOKUP(A122,#REF!,3,0)</f>
        <v>#REF!</v>
      </c>
    </row>
    <row r="123" spans="1:12">
      <c r="A123" s="281" t="s">
        <v>2619</v>
      </c>
      <c r="B123" s="270" t="s">
        <v>158</v>
      </c>
      <c r="C123" s="281" t="s">
        <v>2620</v>
      </c>
      <c r="D123" s="282"/>
      <c r="E123" s="301">
        <v>899235.67</v>
      </c>
      <c r="F123" s="284"/>
      <c r="G123" s="301">
        <v>56435.98</v>
      </c>
      <c r="H123" s="284"/>
      <c r="I123" s="283">
        <v>0</v>
      </c>
      <c r="J123" s="284"/>
      <c r="K123" s="301">
        <v>842799.69</v>
      </c>
      <c r="L123" s="294" t="e">
        <f>VLOOKUP(A123,#REF!,3,0)</f>
        <v>#REF!</v>
      </c>
    </row>
    <row r="124" spans="1:12">
      <c r="A124" s="285"/>
      <c r="B124" s="270"/>
      <c r="C124" s="285"/>
      <c r="D124" s="286"/>
      <c r="E124" s="286"/>
      <c r="F124" s="286"/>
      <c r="G124" s="286"/>
      <c r="H124" s="286"/>
      <c r="I124" s="286"/>
      <c r="J124" s="286"/>
      <c r="K124" s="286"/>
      <c r="L124" s="294"/>
    </row>
    <row r="125" spans="1:12">
      <c r="A125" s="277" t="s">
        <v>732</v>
      </c>
      <c r="B125" s="270" t="s">
        <v>158</v>
      </c>
      <c r="C125" s="277" t="s">
        <v>733</v>
      </c>
      <c r="D125" s="278"/>
      <c r="E125" s="300">
        <v>399317.44</v>
      </c>
      <c r="F125" s="280"/>
      <c r="G125" s="300">
        <v>8086.98</v>
      </c>
      <c r="H125" s="280"/>
      <c r="I125" s="279">
        <v>0</v>
      </c>
      <c r="J125" s="280"/>
      <c r="K125" s="300">
        <v>391230.46</v>
      </c>
      <c r="L125" s="294" t="e">
        <f>VLOOKUP(A125,#REF!,3,0)</f>
        <v>#REF!</v>
      </c>
    </row>
    <row r="126" spans="1:12">
      <c r="A126" s="277" t="s">
        <v>734</v>
      </c>
      <c r="B126" s="270" t="s">
        <v>158</v>
      </c>
      <c r="C126" s="277" t="s">
        <v>735</v>
      </c>
      <c r="D126" s="278"/>
      <c r="E126" s="300">
        <v>399317.44</v>
      </c>
      <c r="F126" s="280"/>
      <c r="G126" s="300">
        <v>8086.98</v>
      </c>
      <c r="H126" s="280"/>
      <c r="I126" s="279">
        <v>0</v>
      </c>
      <c r="J126" s="280"/>
      <c r="K126" s="300">
        <v>391230.46</v>
      </c>
      <c r="L126" s="294" t="e">
        <f>VLOOKUP(A126,#REF!,3,0)</f>
        <v>#REF!</v>
      </c>
    </row>
    <row r="127" spans="1:12">
      <c r="A127" s="277" t="s">
        <v>736</v>
      </c>
      <c r="B127" s="270" t="s">
        <v>158</v>
      </c>
      <c r="C127" s="277" t="s">
        <v>737</v>
      </c>
      <c r="D127" s="278"/>
      <c r="E127" s="300">
        <v>379117.44</v>
      </c>
      <c r="F127" s="280"/>
      <c r="G127" s="300">
        <v>8086.98</v>
      </c>
      <c r="H127" s="280"/>
      <c r="I127" s="279">
        <v>0</v>
      </c>
      <c r="J127" s="280"/>
      <c r="K127" s="300">
        <v>371030.46</v>
      </c>
      <c r="L127" s="294" t="e">
        <f>VLOOKUP(A127,#REF!,3,0)</f>
        <v>#REF!</v>
      </c>
    </row>
    <row r="128" spans="1:12">
      <c r="A128" s="277" t="s">
        <v>738</v>
      </c>
      <c r="B128" s="270" t="s">
        <v>158</v>
      </c>
      <c r="C128" s="277" t="s">
        <v>737</v>
      </c>
      <c r="D128" s="278"/>
      <c r="E128" s="300">
        <v>379117.44</v>
      </c>
      <c r="F128" s="280"/>
      <c r="G128" s="300">
        <v>8086.98</v>
      </c>
      <c r="H128" s="280"/>
      <c r="I128" s="279">
        <v>0</v>
      </c>
      <c r="J128" s="280"/>
      <c r="K128" s="300">
        <v>371030.46</v>
      </c>
      <c r="L128" s="294" t="e">
        <f>VLOOKUP(A128,#REF!,3,0)</f>
        <v>#REF!</v>
      </c>
    </row>
    <row r="129" spans="1:13">
      <c r="A129" s="281" t="s">
        <v>739</v>
      </c>
      <c r="B129" s="270" t="s">
        <v>158</v>
      </c>
      <c r="C129" s="281" t="s">
        <v>740</v>
      </c>
      <c r="D129" s="282"/>
      <c r="E129" s="301">
        <v>379117.44</v>
      </c>
      <c r="F129" s="284"/>
      <c r="G129" s="301">
        <v>8086.98</v>
      </c>
      <c r="H129" s="284"/>
      <c r="I129" s="283">
        <v>0</v>
      </c>
      <c r="J129" s="284"/>
      <c r="K129" s="301">
        <v>371030.46</v>
      </c>
      <c r="L129" s="294" t="e">
        <f>VLOOKUP(A129,#REF!,3,0)</f>
        <v>#REF!</v>
      </c>
    </row>
    <row r="130" spans="1:13">
      <c r="A130" s="285"/>
      <c r="B130" s="270"/>
      <c r="C130" s="285"/>
      <c r="D130" s="286"/>
      <c r="E130" s="286"/>
      <c r="F130" s="286"/>
      <c r="G130" s="286"/>
      <c r="H130" s="286"/>
      <c r="I130" s="286"/>
      <c r="J130" s="286"/>
      <c r="K130" s="286"/>
      <c r="L130" s="294"/>
    </row>
    <row r="131" spans="1:13">
      <c r="A131" s="277" t="s">
        <v>2624</v>
      </c>
      <c r="B131" s="270" t="s">
        <v>158</v>
      </c>
      <c r="C131" s="277" t="s">
        <v>2625</v>
      </c>
      <c r="D131" s="278"/>
      <c r="E131" s="300">
        <v>20200</v>
      </c>
      <c r="F131" s="280"/>
      <c r="G131" s="279">
        <v>0</v>
      </c>
      <c r="H131" s="280"/>
      <c r="I131" s="279">
        <v>0</v>
      </c>
      <c r="J131" s="280"/>
      <c r="K131" s="300">
        <v>20200</v>
      </c>
      <c r="L131" s="294" t="e">
        <f>VLOOKUP(A131,#REF!,3,0)</f>
        <v>#REF!</v>
      </c>
    </row>
    <row r="132" spans="1:13">
      <c r="A132" s="277" t="s">
        <v>2628</v>
      </c>
      <c r="B132" s="270" t="s">
        <v>158</v>
      </c>
      <c r="C132" s="277" t="s">
        <v>2625</v>
      </c>
      <c r="D132" s="278"/>
      <c r="E132" s="300">
        <v>20200</v>
      </c>
      <c r="F132" s="280"/>
      <c r="G132" s="279">
        <v>0</v>
      </c>
      <c r="H132" s="280"/>
      <c r="I132" s="279">
        <v>0</v>
      </c>
      <c r="J132" s="280"/>
      <c r="K132" s="300">
        <v>20200</v>
      </c>
      <c r="L132" s="294" t="e">
        <f>VLOOKUP(A132,#REF!,3,0)</f>
        <v>#REF!</v>
      </c>
    </row>
    <row r="133" spans="1:13">
      <c r="A133" s="281" t="s">
        <v>2629</v>
      </c>
      <c r="B133" s="270" t="s">
        <v>158</v>
      </c>
      <c r="C133" s="281" t="s">
        <v>2630</v>
      </c>
      <c r="D133" s="282"/>
      <c r="E133" s="301">
        <v>20200</v>
      </c>
      <c r="F133" s="284"/>
      <c r="G133" s="283">
        <v>0</v>
      </c>
      <c r="H133" s="284"/>
      <c r="I133" s="283">
        <v>0</v>
      </c>
      <c r="J133" s="284"/>
      <c r="K133" s="301">
        <v>20200</v>
      </c>
      <c r="L133" s="294" t="e">
        <f>VLOOKUP(A133,#REF!,3,0)</f>
        <v>#REF!</v>
      </c>
    </row>
    <row r="134" spans="1:13">
      <c r="A134" s="285"/>
      <c r="B134" s="270"/>
      <c r="C134" s="285"/>
      <c r="D134" s="286"/>
      <c r="E134" s="286"/>
      <c r="F134" s="286"/>
      <c r="G134" s="286"/>
      <c r="H134" s="286"/>
      <c r="I134" s="286"/>
      <c r="J134" s="286"/>
      <c r="K134" s="286"/>
      <c r="L134" s="294"/>
    </row>
    <row r="135" spans="1:13">
      <c r="A135" s="277">
        <v>3</v>
      </c>
      <c r="B135" s="277" t="s">
        <v>742</v>
      </c>
      <c r="C135" s="278"/>
      <c r="D135" s="278"/>
      <c r="E135" s="300">
        <v>5131923</v>
      </c>
      <c r="F135" s="280"/>
      <c r="G135" s="300">
        <v>715009.99</v>
      </c>
      <c r="H135" s="280"/>
      <c r="I135" s="300">
        <v>43595.360000000001</v>
      </c>
      <c r="J135" s="280"/>
      <c r="K135" s="300">
        <v>5803337.6299999999</v>
      </c>
      <c r="L135" s="294" t="e">
        <f>VLOOKUP(A135,#REF!,3,0)</f>
        <v>#REF!</v>
      </c>
      <c r="M135" s="305">
        <f>G135-I135</f>
        <v>671414.63</v>
      </c>
    </row>
    <row r="136" spans="1:13">
      <c r="A136" s="277" t="s">
        <v>747</v>
      </c>
      <c r="B136" s="270" t="s">
        <v>158</v>
      </c>
      <c r="C136" s="277" t="s">
        <v>748</v>
      </c>
      <c r="D136" s="278"/>
      <c r="E136" s="300">
        <v>3873224.85</v>
      </c>
      <c r="F136" s="280"/>
      <c r="G136" s="300">
        <v>563847.64</v>
      </c>
      <c r="H136" s="280"/>
      <c r="I136" s="300">
        <v>22391.439999999999</v>
      </c>
      <c r="J136" s="280"/>
      <c r="K136" s="300">
        <v>4414681.05</v>
      </c>
      <c r="L136" s="294" t="e">
        <f>VLOOKUP(A136,#REF!,3,0)</f>
        <v>#REF!</v>
      </c>
      <c r="M136" s="305">
        <f t="shared" ref="M136:M198" si="0">G136-I136</f>
        <v>541456.20000000007</v>
      </c>
    </row>
    <row r="137" spans="1:13">
      <c r="A137" s="277" t="s">
        <v>753</v>
      </c>
      <c r="B137" s="270" t="s">
        <v>158</v>
      </c>
      <c r="C137" s="277" t="s">
        <v>754</v>
      </c>
      <c r="D137" s="278"/>
      <c r="E137" s="300">
        <v>3138198.55</v>
      </c>
      <c r="F137" s="280"/>
      <c r="G137" s="300">
        <v>481367.5</v>
      </c>
      <c r="H137" s="280"/>
      <c r="I137" s="300">
        <v>22391.42</v>
      </c>
      <c r="J137" s="280"/>
      <c r="K137" s="300">
        <v>3597174.63</v>
      </c>
      <c r="L137" s="294" t="e">
        <f>VLOOKUP(A137,#REF!,3,0)</f>
        <v>#REF!</v>
      </c>
      <c r="M137" s="305">
        <f t="shared" si="0"/>
        <v>458976.08</v>
      </c>
    </row>
    <row r="138" spans="1:13">
      <c r="A138" s="277" t="s">
        <v>758</v>
      </c>
      <c r="B138" s="270" t="s">
        <v>158</v>
      </c>
      <c r="C138" s="277" t="s">
        <v>759</v>
      </c>
      <c r="D138" s="278"/>
      <c r="E138" s="300">
        <v>306575.05</v>
      </c>
      <c r="F138" s="280"/>
      <c r="G138" s="300">
        <v>32511.83</v>
      </c>
      <c r="H138" s="280"/>
      <c r="I138" s="279">
        <v>0.51</v>
      </c>
      <c r="J138" s="280"/>
      <c r="K138" s="300">
        <v>339086.37</v>
      </c>
      <c r="L138" s="294" t="e">
        <f>VLOOKUP(A138,#REF!,3,0)</f>
        <v>#REF!</v>
      </c>
      <c r="M138" s="305">
        <f t="shared" si="0"/>
        <v>32511.320000000003</v>
      </c>
    </row>
    <row r="139" spans="1:13">
      <c r="A139" s="277" t="s">
        <v>764</v>
      </c>
      <c r="B139" s="270" t="s">
        <v>158</v>
      </c>
      <c r="C139" s="277" t="s">
        <v>765</v>
      </c>
      <c r="D139" s="278"/>
      <c r="E139" s="300">
        <v>220681.03</v>
      </c>
      <c r="F139" s="280"/>
      <c r="G139" s="300">
        <v>32511.83</v>
      </c>
      <c r="H139" s="280"/>
      <c r="I139" s="279">
        <v>0.51</v>
      </c>
      <c r="J139" s="280"/>
      <c r="K139" s="300">
        <v>253192.35</v>
      </c>
      <c r="L139" s="294" t="e">
        <f>VLOOKUP(A139,#REF!,3,0)</f>
        <v>#REF!</v>
      </c>
      <c r="M139" s="305">
        <f t="shared" si="0"/>
        <v>32511.320000000003</v>
      </c>
    </row>
    <row r="140" spans="1:13">
      <c r="A140" s="281" t="s">
        <v>770</v>
      </c>
      <c r="B140" s="270" t="s">
        <v>158</v>
      </c>
      <c r="C140" s="281" t="s">
        <v>771</v>
      </c>
      <c r="D140" s="282"/>
      <c r="E140" s="301">
        <v>131298.20000000001</v>
      </c>
      <c r="F140" s="284"/>
      <c r="G140" s="301">
        <v>18905.93</v>
      </c>
      <c r="H140" s="284"/>
      <c r="I140" s="283">
        <v>0.49</v>
      </c>
      <c r="J140" s="284"/>
      <c r="K140" s="301">
        <v>150203.64000000001</v>
      </c>
      <c r="L140" s="294" t="e">
        <f>VLOOKUP(A140,#REF!,3,0)</f>
        <v>#REF!</v>
      </c>
      <c r="M140" s="305">
        <f t="shared" si="0"/>
        <v>18905.439999999999</v>
      </c>
    </row>
    <row r="141" spans="1:13">
      <c r="A141" s="281" t="s">
        <v>776</v>
      </c>
      <c r="B141" s="270" t="s">
        <v>158</v>
      </c>
      <c r="C141" s="281" t="s">
        <v>777</v>
      </c>
      <c r="D141" s="282"/>
      <c r="E141" s="301">
        <v>33256.22</v>
      </c>
      <c r="F141" s="284"/>
      <c r="G141" s="301">
        <v>4820.83</v>
      </c>
      <c r="H141" s="284"/>
      <c r="I141" s="283">
        <v>0</v>
      </c>
      <c r="J141" s="284"/>
      <c r="K141" s="301">
        <v>38077.050000000003</v>
      </c>
      <c r="L141" s="294" t="e">
        <f>VLOOKUP(A141,#REF!,3,0)</f>
        <v>#REF!</v>
      </c>
      <c r="M141" s="305">
        <f t="shared" si="0"/>
        <v>4820.83</v>
      </c>
    </row>
    <row r="142" spans="1:13">
      <c r="A142" s="281" t="s">
        <v>781</v>
      </c>
      <c r="B142" s="270" t="s">
        <v>158</v>
      </c>
      <c r="C142" s="281" t="s">
        <v>782</v>
      </c>
      <c r="D142" s="282"/>
      <c r="E142" s="301">
        <v>8604.23</v>
      </c>
      <c r="F142" s="284"/>
      <c r="G142" s="301">
        <v>1512.42</v>
      </c>
      <c r="H142" s="284"/>
      <c r="I142" s="283">
        <v>0</v>
      </c>
      <c r="J142" s="284"/>
      <c r="K142" s="301">
        <v>10116.65</v>
      </c>
      <c r="L142" s="294" t="e">
        <f>VLOOKUP(A142,#REF!,3,0)</f>
        <v>#REF!</v>
      </c>
      <c r="M142" s="305">
        <f t="shared" si="0"/>
        <v>1512.42</v>
      </c>
    </row>
    <row r="143" spans="1:13">
      <c r="A143" s="281" t="s">
        <v>786</v>
      </c>
      <c r="B143" s="270" t="s">
        <v>158</v>
      </c>
      <c r="C143" s="281" t="s">
        <v>787</v>
      </c>
      <c r="D143" s="282"/>
      <c r="E143" s="301">
        <v>3212.64</v>
      </c>
      <c r="F143" s="284"/>
      <c r="G143" s="283">
        <v>189.05</v>
      </c>
      <c r="H143" s="284"/>
      <c r="I143" s="283">
        <v>0</v>
      </c>
      <c r="J143" s="284"/>
      <c r="K143" s="301">
        <v>3401.69</v>
      </c>
      <c r="L143" s="294" t="e">
        <f>VLOOKUP(A143,#REF!,3,0)</f>
        <v>#REF!</v>
      </c>
      <c r="M143" s="305">
        <f t="shared" si="0"/>
        <v>189.05</v>
      </c>
    </row>
    <row r="144" spans="1:13">
      <c r="A144" s="281" t="s">
        <v>792</v>
      </c>
      <c r="B144" s="270" t="s">
        <v>158</v>
      </c>
      <c r="C144" s="281" t="s">
        <v>793</v>
      </c>
      <c r="D144" s="282"/>
      <c r="E144" s="301">
        <v>3780</v>
      </c>
      <c r="F144" s="284"/>
      <c r="G144" s="283">
        <v>630</v>
      </c>
      <c r="H144" s="284"/>
      <c r="I144" s="283">
        <v>0</v>
      </c>
      <c r="J144" s="284"/>
      <c r="K144" s="301">
        <v>4410</v>
      </c>
      <c r="L144" s="294" t="e">
        <f>VLOOKUP(A144,#REF!,3,0)</f>
        <v>#REF!</v>
      </c>
      <c r="M144" s="305">
        <f t="shared" si="0"/>
        <v>630</v>
      </c>
    </row>
    <row r="145" spans="1:13">
      <c r="A145" s="281" t="s">
        <v>800</v>
      </c>
      <c r="B145" s="270" t="s">
        <v>158</v>
      </c>
      <c r="C145" s="281" t="s">
        <v>584</v>
      </c>
      <c r="D145" s="282"/>
      <c r="E145" s="301">
        <v>12338.2</v>
      </c>
      <c r="F145" s="284"/>
      <c r="G145" s="301">
        <v>2056.37</v>
      </c>
      <c r="H145" s="284"/>
      <c r="I145" s="283">
        <v>0.01</v>
      </c>
      <c r="J145" s="284"/>
      <c r="K145" s="301">
        <v>14394.56</v>
      </c>
      <c r="L145" s="294" t="e">
        <f>VLOOKUP(A145,#REF!,3,0)</f>
        <v>#REF!</v>
      </c>
      <c r="M145" s="305">
        <f t="shared" si="0"/>
        <v>2056.3599999999997</v>
      </c>
    </row>
    <row r="146" spans="1:13">
      <c r="A146" s="281" t="s">
        <v>805</v>
      </c>
      <c r="B146" s="270" t="s">
        <v>158</v>
      </c>
      <c r="C146" s="281" t="s">
        <v>806</v>
      </c>
      <c r="D146" s="282"/>
      <c r="E146" s="301">
        <v>17795.45</v>
      </c>
      <c r="F146" s="284"/>
      <c r="G146" s="301">
        <v>2741.83</v>
      </c>
      <c r="H146" s="284"/>
      <c r="I146" s="283">
        <v>0.01</v>
      </c>
      <c r="J146" s="284"/>
      <c r="K146" s="301">
        <v>20537.27</v>
      </c>
      <c r="L146" s="294" t="e">
        <f>VLOOKUP(A146,#REF!,3,0)</f>
        <v>#REF!</v>
      </c>
      <c r="M146" s="305">
        <f t="shared" si="0"/>
        <v>2741.8199999999997</v>
      </c>
    </row>
    <row r="147" spans="1:13">
      <c r="A147" s="281" t="s">
        <v>810</v>
      </c>
      <c r="B147" s="270" t="s">
        <v>158</v>
      </c>
      <c r="C147" s="281" t="s">
        <v>811</v>
      </c>
      <c r="D147" s="282"/>
      <c r="E147" s="283">
        <v>987.05</v>
      </c>
      <c r="F147" s="284"/>
      <c r="G147" s="283">
        <v>164.51</v>
      </c>
      <c r="H147" s="284"/>
      <c r="I147" s="283">
        <v>0</v>
      </c>
      <c r="J147" s="284"/>
      <c r="K147" s="301">
        <v>1151.56</v>
      </c>
      <c r="L147" s="294" t="e">
        <f>VLOOKUP(A147,#REF!,3,0)</f>
        <v>#REF!</v>
      </c>
      <c r="M147" s="305">
        <f t="shared" si="0"/>
        <v>164.51</v>
      </c>
    </row>
    <row r="148" spans="1:13">
      <c r="A148" s="281" t="s">
        <v>815</v>
      </c>
      <c r="B148" s="270" t="s">
        <v>158</v>
      </c>
      <c r="C148" s="281" t="s">
        <v>816</v>
      </c>
      <c r="D148" s="282"/>
      <c r="E148" s="301">
        <v>1423.62</v>
      </c>
      <c r="F148" s="284"/>
      <c r="G148" s="283">
        <v>219.35</v>
      </c>
      <c r="H148" s="284"/>
      <c r="I148" s="283">
        <v>0</v>
      </c>
      <c r="J148" s="284"/>
      <c r="K148" s="301">
        <v>1642.97</v>
      </c>
      <c r="L148" s="294" t="e">
        <f>VLOOKUP(A148,#REF!,3,0)</f>
        <v>#REF!</v>
      </c>
      <c r="M148" s="305">
        <f t="shared" si="0"/>
        <v>219.35</v>
      </c>
    </row>
    <row r="149" spans="1:13">
      <c r="A149" s="281" t="s">
        <v>820</v>
      </c>
      <c r="B149" s="270" t="s">
        <v>158</v>
      </c>
      <c r="C149" s="281" t="s">
        <v>821</v>
      </c>
      <c r="D149" s="282"/>
      <c r="E149" s="283">
        <v>123.38</v>
      </c>
      <c r="F149" s="284"/>
      <c r="G149" s="283">
        <v>20.57</v>
      </c>
      <c r="H149" s="284"/>
      <c r="I149" s="283">
        <v>0</v>
      </c>
      <c r="J149" s="284"/>
      <c r="K149" s="283">
        <v>143.94999999999999</v>
      </c>
      <c r="L149" s="294" t="e">
        <f>VLOOKUP(A149,#REF!,3,0)</f>
        <v>#REF!</v>
      </c>
      <c r="M149" s="305">
        <f t="shared" si="0"/>
        <v>20.57</v>
      </c>
    </row>
    <row r="150" spans="1:13">
      <c r="A150" s="281" t="s">
        <v>825</v>
      </c>
      <c r="B150" s="270" t="s">
        <v>158</v>
      </c>
      <c r="C150" s="281" t="s">
        <v>826</v>
      </c>
      <c r="D150" s="282"/>
      <c r="E150" s="283">
        <v>177.96</v>
      </c>
      <c r="F150" s="284"/>
      <c r="G150" s="283">
        <v>27.42</v>
      </c>
      <c r="H150" s="284"/>
      <c r="I150" s="283">
        <v>0</v>
      </c>
      <c r="J150" s="284"/>
      <c r="K150" s="283">
        <v>205.38</v>
      </c>
      <c r="L150" s="294" t="e">
        <f>VLOOKUP(A150,#REF!,3,0)</f>
        <v>#REF!</v>
      </c>
      <c r="M150" s="305">
        <f t="shared" si="0"/>
        <v>27.42</v>
      </c>
    </row>
    <row r="151" spans="1:13">
      <c r="A151" s="281" t="s">
        <v>830</v>
      </c>
      <c r="B151" s="270" t="s">
        <v>158</v>
      </c>
      <c r="C151" s="281" t="s">
        <v>831</v>
      </c>
      <c r="D151" s="282"/>
      <c r="E151" s="301">
        <v>3146.24</v>
      </c>
      <c r="F151" s="284"/>
      <c r="G151" s="283">
        <v>524.38</v>
      </c>
      <c r="H151" s="284"/>
      <c r="I151" s="283">
        <v>0</v>
      </c>
      <c r="J151" s="284"/>
      <c r="K151" s="301">
        <v>3670.62</v>
      </c>
      <c r="L151" s="294" t="e">
        <f>VLOOKUP(A151,#REF!,3,0)</f>
        <v>#REF!</v>
      </c>
      <c r="M151" s="305">
        <f t="shared" si="0"/>
        <v>524.38</v>
      </c>
    </row>
    <row r="152" spans="1:13">
      <c r="A152" s="281" t="s">
        <v>836</v>
      </c>
      <c r="B152" s="270" t="s">
        <v>158</v>
      </c>
      <c r="C152" s="281" t="s">
        <v>837</v>
      </c>
      <c r="D152" s="282"/>
      <c r="E152" s="301">
        <v>4537.84</v>
      </c>
      <c r="F152" s="284"/>
      <c r="G152" s="283">
        <v>699.17</v>
      </c>
      <c r="H152" s="284"/>
      <c r="I152" s="283">
        <v>0</v>
      </c>
      <c r="J152" s="284"/>
      <c r="K152" s="301">
        <v>5237.01</v>
      </c>
      <c r="L152" s="294" t="e">
        <f>VLOOKUP(A152,#REF!,3,0)</f>
        <v>#REF!</v>
      </c>
      <c r="M152" s="305">
        <f t="shared" si="0"/>
        <v>699.17</v>
      </c>
    </row>
    <row r="153" spans="1:13">
      <c r="A153" s="285"/>
      <c r="B153" s="270"/>
      <c r="C153" s="285"/>
      <c r="D153" s="286"/>
      <c r="E153" s="286"/>
      <c r="F153" s="286"/>
      <c r="G153" s="286"/>
      <c r="H153" s="286"/>
      <c r="I153" s="286"/>
      <c r="J153" s="286"/>
      <c r="K153" s="286"/>
      <c r="L153" s="294"/>
      <c r="M153" s="305"/>
    </row>
    <row r="154" spans="1:13">
      <c r="A154" s="277" t="s">
        <v>841</v>
      </c>
      <c r="B154" s="270" t="s">
        <v>158</v>
      </c>
      <c r="C154" s="277" t="s">
        <v>842</v>
      </c>
      <c r="D154" s="278"/>
      <c r="E154" s="300">
        <v>85894.02</v>
      </c>
      <c r="F154" s="280"/>
      <c r="G154" s="279">
        <v>0</v>
      </c>
      <c r="H154" s="280"/>
      <c r="I154" s="279">
        <v>0</v>
      </c>
      <c r="J154" s="280"/>
      <c r="K154" s="300">
        <v>85894.02</v>
      </c>
      <c r="L154" s="294" t="e">
        <f>VLOOKUP(A154,#REF!,3,0)</f>
        <v>#REF!</v>
      </c>
      <c r="M154" s="305">
        <f t="shared" si="0"/>
        <v>0</v>
      </c>
    </row>
    <row r="155" spans="1:13">
      <c r="A155" s="281" t="s">
        <v>847</v>
      </c>
      <c r="B155" s="270" t="s">
        <v>158</v>
      </c>
      <c r="C155" s="281" t="s">
        <v>771</v>
      </c>
      <c r="D155" s="282"/>
      <c r="E155" s="301">
        <v>32768.35</v>
      </c>
      <c r="F155" s="284"/>
      <c r="G155" s="283">
        <v>0</v>
      </c>
      <c r="H155" s="284"/>
      <c r="I155" s="283">
        <v>0</v>
      </c>
      <c r="J155" s="284"/>
      <c r="K155" s="301">
        <v>32768.35</v>
      </c>
      <c r="L155" s="294" t="e">
        <f>VLOOKUP(A155,#REF!,3,0)</f>
        <v>#REF!</v>
      </c>
      <c r="M155" s="305">
        <f t="shared" si="0"/>
        <v>0</v>
      </c>
    </row>
    <row r="156" spans="1:13">
      <c r="A156" s="281" t="s">
        <v>3840</v>
      </c>
      <c r="B156" s="270" t="s">
        <v>158</v>
      </c>
      <c r="C156" s="281" t="s">
        <v>913</v>
      </c>
      <c r="D156" s="282"/>
      <c r="E156" s="301">
        <v>23412.83</v>
      </c>
      <c r="F156" s="284"/>
      <c r="G156" s="283">
        <v>0</v>
      </c>
      <c r="H156" s="284"/>
      <c r="I156" s="283">
        <v>0</v>
      </c>
      <c r="J156" s="284"/>
      <c r="K156" s="301">
        <v>23412.83</v>
      </c>
      <c r="L156" s="294" t="e">
        <f>VLOOKUP(A156,#REF!,3,0)</f>
        <v>#REF!</v>
      </c>
      <c r="M156" s="305">
        <f t="shared" si="0"/>
        <v>0</v>
      </c>
    </row>
    <row r="157" spans="1:13">
      <c r="A157" s="281" t="s">
        <v>852</v>
      </c>
      <c r="B157" s="270" t="s">
        <v>158</v>
      </c>
      <c r="C157" s="281" t="s">
        <v>777</v>
      </c>
      <c r="D157" s="282"/>
      <c r="E157" s="301">
        <v>16241.18</v>
      </c>
      <c r="F157" s="284"/>
      <c r="G157" s="283">
        <v>0</v>
      </c>
      <c r="H157" s="284"/>
      <c r="I157" s="283">
        <v>0</v>
      </c>
      <c r="J157" s="284"/>
      <c r="K157" s="301">
        <v>16241.18</v>
      </c>
      <c r="L157" s="294" t="e">
        <f>VLOOKUP(A157,#REF!,3,0)</f>
        <v>#REF!</v>
      </c>
      <c r="M157" s="305">
        <f t="shared" si="0"/>
        <v>0</v>
      </c>
    </row>
    <row r="158" spans="1:13">
      <c r="A158" s="281" t="s">
        <v>855</v>
      </c>
      <c r="B158" s="270" t="s">
        <v>158</v>
      </c>
      <c r="C158" s="281" t="s">
        <v>782</v>
      </c>
      <c r="D158" s="282"/>
      <c r="E158" s="301">
        <v>4402.2</v>
      </c>
      <c r="F158" s="284"/>
      <c r="G158" s="283">
        <v>0</v>
      </c>
      <c r="H158" s="284"/>
      <c r="I158" s="283">
        <v>0</v>
      </c>
      <c r="J158" s="284"/>
      <c r="K158" s="301">
        <v>4402.2</v>
      </c>
      <c r="L158" s="294" t="e">
        <f>VLOOKUP(A158,#REF!,3,0)</f>
        <v>#REF!</v>
      </c>
      <c r="M158" s="305">
        <f t="shared" si="0"/>
        <v>0</v>
      </c>
    </row>
    <row r="159" spans="1:13">
      <c r="A159" s="281" t="s">
        <v>4115</v>
      </c>
      <c r="B159" s="270" t="s">
        <v>158</v>
      </c>
      <c r="C159" s="281" t="s">
        <v>4116</v>
      </c>
      <c r="D159" s="282"/>
      <c r="E159" s="283">
        <v>287.94</v>
      </c>
      <c r="F159" s="284"/>
      <c r="G159" s="283">
        <v>0</v>
      </c>
      <c r="H159" s="284"/>
      <c r="I159" s="283">
        <v>0</v>
      </c>
      <c r="J159" s="284"/>
      <c r="K159" s="283">
        <v>287.94</v>
      </c>
      <c r="L159" s="294" t="e">
        <f>VLOOKUP(A159,#REF!,3,0)</f>
        <v>#REF!</v>
      </c>
      <c r="M159" s="305">
        <f t="shared" si="0"/>
        <v>0</v>
      </c>
    </row>
    <row r="160" spans="1:13">
      <c r="A160" s="281" t="s">
        <v>859</v>
      </c>
      <c r="B160" s="270" t="s">
        <v>158</v>
      </c>
      <c r="C160" s="281" t="s">
        <v>787</v>
      </c>
      <c r="D160" s="282"/>
      <c r="E160" s="283">
        <v>538.24</v>
      </c>
      <c r="F160" s="284"/>
      <c r="G160" s="283">
        <v>0</v>
      </c>
      <c r="H160" s="284"/>
      <c r="I160" s="283">
        <v>0</v>
      </c>
      <c r="J160" s="284"/>
      <c r="K160" s="283">
        <v>538.24</v>
      </c>
      <c r="L160" s="294" t="e">
        <f>VLOOKUP(A160,#REF!,3,0)</f>
        <v>#REF!</v>
      </c>
      <c r="M160" s="305">
        <f t="shared" si="0"/>
        <v>0</v>
      </c>
    </row>
    <row r="161" spans="1:13">
      <c r="A161" s="281" t="s">
        <v>865</v>
      </c>
      <c r="B161" s="270" t="s">
        <v>158</v>
      </c>
      <c r="C161" s="281" t="s">
        <v>866</v>
      </c>
      <c r="D161" s="282"/>
      <c r="E161" s="283">
        <v>900</v>
      </c>
      <c r="F161" s="284"/>
      <c r="G161" s="283">
        <v>0</v>
      </c>
      <c r="H161" s="284"/>
      <c r="I161" s="283">
        <v>0</v>
      </c>
      <c r="J161" s="284"/>
      <c r="K161" s="283">
        <v>900</v>
      </c>
      <c r="L161" s="294" t="e">
        <f>VLOOKUP(A161,#REF!,3,0)</f>
        <v>#REF!</v>
      </c>
      <c r="M161" s="305">
        <f t="shared" si="0"/>
        <v>0</v>
      </c>
    </row>
    <row r="162" spans="1:13">
      <c r="A162" s="281" t="s">
        <v>870</v>
      </c>
      <c r="B162" s="270" t="s">
        <v>158</v>
      </c>
      <c r="C162" s="281" t="s">
        <v>584</v>
      </c>
      <c r="D162" s="282"/>
      <c r="E162" s="301">
        <v>5936.39</v>
      </c>
      <c r="F162" s="284"/>
      <c r="G162" s="283">
        <v>0</v>
      </c>
      <c r="H162" s="284"/>
      <c r="I162" s="283">
        <v>0</v>
      </c>
      <c r="J162" s="284"/>
      <c r="K162" s="301">
        <v>5936.39</v>
      </c>
      <c r="L162" s="294" t="e">
        <f>VLOOKUP(A162,#REF!,3,0)</f>
        <v>#REF!</v>
      </c>
      <c r="M162" s="305">
        <f t="shared" si="0"/>
        <v>0</v>
      </c>
    </row>
    <row r="163" spans="1:13">
      <c r="A163" s="281" t="s">
        <v>871</v>
      </c>
      <c r="B163" s="270" t="s">
        <v>158</v>
      </c>
      <c r="C163" s="281" t="s">
        <v>806</v>
      </c>
      <c r="D163" s="282"/>
      <c r="E163" s="301">
        <v>7915.19</v>
      </c>
      <c r="F163" s="284"/>
      <c r="G163" s="283">
        <v>0</v>
      </c>
      <c r="H163" s="284"/>
      <c r="I163" s="283">
        <v>0</v>
      </c>
      <c r="J163" s="284"/>
      <c r="K163" s="301">
        <v>7915.19</v>
      </c>
      <c r="L163" s="294" t="e">
        <f>VLOOKUP(A163,#REF!,3,0)</f>
        <v>#REF!</v>
      </c>
      <c r="M163" s="305">
        <f t="shared" si="0"/>
        <v>0</v>
      </c>
    </row>
    <row r="164" spans="1:13">
      <c r="A164" s="281" t="s">
        <v>874</v>
      </c>
      <c r="B164" s="270" t="s">
        <v>158</v>
      </c>
      <c r="C164" s="281" t="s">
        <v>811</v>
      </c>
      <c r="D164" s="282"/>
      <c r="E164" s="283">
        <v>474.91</v>
      </c>
      <c r="F164" s="284"/>
      <c r="G164" s="283">
        <v>0</v>
      </c>
      <c r="H164" s="284"/>
      <c r="I164" s="283">
        <v>0</v>
      </c>
      <c r="J164" s="284"/>
      <c r="K164" s="283">
        <v>474.91</v>
      </c>
      <c r="L164" s="294" t="e">
        <f>VLOOKUP(A164,#REF!,3,0)</f>
        <v>#REF!</v>
      </c>
      <c r="M164" s="305">
        <f t="shared" si="0"/>
        <v>0</v>
      </c>
    </row>
    <row r="165" spans="1:13">
      <c r="A165" s="281" t="s">
        <v>875</v>
      </c>
      <c r="B165" s="270" t="s">
        <v>158</v>
      </c>
      <c r="C165" s="281" t="s">
        <v>816</v>
      </c>
      <c r="D165" s="282"/>
      <c r="E165" s="301">
        <v>-1984.07</v>
      </c>
      <c r="F165" s="284"/>
      <c r="G165" s="283">
        <v>0</v>
      </c>
      <c r="H165" s="284"/>
      <c r="I165" s="283">
        <v>0</v>
      </c>
      <c r="J165" s="284"/>
      <c r="K165" s="301">
        <v>-1984.07</v>
      </c>
      <c r="L165" s="294" t="e">
        <f>VLOOKUP(A165,#REF!,3,0)</f>
        <v>#REF!</v>
      </c>
      <c r="M165" s="305">
        <f t="shared" si="0"/>
        <v>0</v>
      </c>
    </row>
    <row r="166" spans="1:13">
      <c r="A166" s="281" t="s">
        <v>879</v>
      </c>
      <c r="B166" s="270" t="s">
        <v>158</v>
      </c>
      <c r="C166" s="281" t="s">
        <v>821</v>
      </c>
      <c r="D166" s="282"/>
      <c r="E166" s="283">
        <v>59.36</v>
      </c>
      <c r="F166" s="284"/>
      <c r="G166" s="283">
        <v>0</v>
      </c>
      <c r="H166" s="284"/>
      <c r="I166" s="283">
        <v>0</v>
      </c>
      <c r="J166" s="284"/>
      <c r="K166" s="283">
        <v>59.36</v>
      </c>
      <c r="L166" s="294" t="e">
        <f>VLOOKUP(A166,#REF!,3,0)</f>
        <v>#REF!</v>
      </c>
      <c r="M166" s="305">
        <f t="shared" si="0"/>
        <v>0</v>
      </c>
    </row>
    <row r="167" spans="1:13">
      <c r="A167" s="281" t="s">
        <v>880</v>
      </c>
      <c r="B167" s="270" t="s">
        <v>158</v>
      </c>
      <c r="C167" s="281" t="s">
        <v>826</v>
      </c>
      <c r="D167" s="282"/>
      <c r="E167" s="283">
        <v>-248.01</v>
      </c>
      <c r="F167" s="284"/>
      <c r="G167" s="283">
        <v>0</v>
      </c>
      <c r="H167" s="284"/>
      <c r="I167" s="283">
        <v>0</v>
      </c>
      <c r="J167" s="284"/>
      <c r="K167" s="283">
        <v>-248.01</v>
      </c>
      <c r="L167" s="294" t="e">
        <f>VLOOKUP(A167,#REF!,3,0)</f>
        <v>#REF!</v>
      </c>
      <c r="M167" s="305">
        <f t="shared" si="0"/>
        <v>0</v>
      </c>
    </row>
    <row r="168" spans="1:13">
      <c r="A168" s="281" t="s">
        <v>884</v>
      </c>
      <c r="B168" s="270" t="s">
        <v>158</v>
      </c>
      <c r="C168" s="281" t="s">
        <v>831</v>
      </c>
      <c r="D168" s="282"/>
      <c r="E168" s="301">
        <v>1513.76</v>
      </c>
      <c r="F168" s="284"/>
      <c r="G168" s="283">
        <v>0</v>
      </c>
      <c r="H168" s="284"/>
      <c r="I168" s="283">
        <v>0</v>
      </c>
      <c r="J168" s="284"/>
      <c r="K168" s="301">
        <v>1513.76</v>
      </c>
      <c r="L168" s="294" t="e">
        <f>VLOOKUP(A168,#REF!,3,0)</f>
        <v>#REF!</v>
      </c>
      <c r="M168" s="305">
        <f t="shared" si="0"/>
        <v>0</v>
      </c>
    </row>
    <row r="169" spans="1:13">
      <c r="A169" s="281" t="s">
        <v>885</v>
      </c>
      <c r="B169" s="270" t="s">
        <v>158</v>
      </c>
      <c r="C169" s="281" t="s">
        <v>837</v>
      </c>
      <c r="D169" s="282"/>
      <c r="E169" s="301">
        <v>-6324.25</v>
      </c>
      <c r="F169" s="284"/>
      <c r="G169" s="283">
        <v>0</v>
      </c>
      <c r="H169" s="284"/>
      <c r="I169" s="283">
        <v>0</v>
      </c>
      <c r="J169" s="284"/>
      <c r="K169" s="301">
        <v>-6324.25</v>
      </c>
      <c r="L169" s="294" t="e">
        <f>VLOOKUP(A169,#REF!,3,0)</f>
        <v>#REF!</v>
      </c>
      <c r="M169" s="305">
        <f t="shared" si="0"/>
        <v>0</v>
      </c>
    </row>
    <row r="170" spans="1:13">
      <c r="A170" s="285"/>
      <c r="B170" s="270"/>
      <c r="C170" s="285"/>
      <c r="D170" s="286"/>
      <c r="E170" s="286"/>
      <c r="F170" s="286"/>
      <c r="G170" s="286"/>
      <c r="H170" s="286"/>
      <c r="I170" s="286"/>
      <c r="J170" s="286"/>
      <c r="K170" s="286"/>
      <c r="L170" s="294"/>
      <c r="M170" s="305"/>
    </row>
    <row r="171" spans="1:13">
      <c r="A171" s="277" t="s">
        <v>889</v>
      </c>
      <c r="B171" s="270" t="s">
        <v>158</v>
      </c>
      <c r="C171" s="277" t="s">
        <v>890</v>
      </c>
      <c r="D171" s="278"/>
      <c r="E171" s="300">
        <v>2806677.46</v>
      </c>
      <c r="F171" s="280"/>
      <c r="G171" s="300">
        <v>445595.34</v>
      </c>
      <c r="H171" s="280"/>
      <c r="I171" s="300">
        <v>22390.58</v>
      </c>
      <c r="J171" s="280"/>
      <c r="K171" s="300">
        <v>3229882.22</v>
      </c>
      <c r="L171" s="294" t="e">
        <f>VLOOKUP(A171,#REF!,3,0)</f>
        <v>#REF!</v>
      </c>
      <c r="M171" s="305">
        <f t="shared" si="0"/>
        <v>423204.76</v>
      </c>
    </row>
    <row r="172" spans="1:13">
      <c r="A172" s="277" t="s">
        <v>895</v>
      </c>
      <c r="B172" s="270" t="s">
        <v>158</v>
      </c>
      <c r="C172" s="277" t="s">
        <v>765</v>
      </c>
      <c r="D172" s="278"/>
      <c r="E172" s="300">
        <v>521423.55</v>
      </c>
      <c r="F172" s="280"/>
      <c r="G172" s="300">
        <v>95610.84</v>
      </c>
      <c r="H172" s="280"/>
      <c r="I172" s="300">
        <v>5554.92</v>
      </c>
      <c r="J172" s="280"/>
      <c r="K172" s="300">
        <v>611479.47</v>
      </c>
      <c r="L172" s="294" t="e">
        <f>VLOOKUP(A172,#REF!,3,0)</f>
        <v>#REF!</v>
      </c>
      <c r="M172" s="305">
        <f t="shared" si="0"/>
        <v>90055.92</v>
      </c>
    </row>
    <row r="173" spans="1:13">
      <c r="A173" s="281" t="s">
        <v>900</v>
      </c>
      <c r="B173" s="270" t="s">
        <v>158</v>
      </c>
      <c r="C173" s="281" t="s">
        <v>901</v>
      </c>
      <c r="D173" s="282"/>
      <c r="E173" s="301">
        <v>283904.86</v>
      </c>
      <c r="F173" s="284"/>
      <c r="G173" s="301">
        <v>39302.620000000003</v>
      </c>
      <c r="H173" s="284"/>
      <c r="I173" s="283">
        <v>52.07</v>
      </c>
      <c r="J173" s="284"/>
      <c r="K173" s="301">
        <v>323155.40999999997</v>
      </c>
      <c r="L173" s="294" t="e">
        <f>VLOOKUP(A173,#REF!,3,0)</f>
        <v>#REF!</v>
      </c>
      <c r="M173" s="305">
        <f t="shared" si="0"/>
        <v>39250.550000000003</v>
      </c>
    </row>
    <row r="174" spans="1:13">
      <c r="A174" s="281" t="s">
        <v>912</v>
      </c>
      <c r="B174" s="270" t="s">
        <v>158</v>
      </c>
      <c r="C174" s="281" t="s">
        <v>913</v>
      </c>
      <c r="D174" s="282"/>
      <c r="E174" s="283">
        <v>809.64</v>
      </c>
      <c r="F174" s="284"/>
      <c r="G174" s="283">
        <v>0</v>
      </c>
      <c r="H174" s="284"/>
      <c r="I174" s="283">
        <v>0</v>
      </c>
      <c r="J174" s="284"/>
      <c r="K174" s="283">
        <v>809.64</v>
      </c>
      <c r="L174" s="294" t="e">
        <f>VLOOKUP(A174,#REF!,3,0)</f>
        <v>#REF!</v>
      </c>
      <c r="M174" s="305">
        <f t="shared" si="0"/>
        <v>0</v>
      </c>
    </row>
    <row r="175" spans="1:13">
      <c r="A175" s="281" t="s">
        <v>915</v>
      </c>
      <c r="B175" s="270" t="s">
        <v>158</v>
      </c>
      <c r="C175" s="281" t="s">
        <v>916</v>
      </c>
      <c r="D175" s="282"/>
      <c r="E175" s="301">
        <v>70094.33</v>
      </c>
      <c r="F175" s="284"/>
      <c r="G175" s="301">
        <v>9286.51</v>
      </c>
      <c r="H175" s="284"/>
      <c r="I175" s="283">
        <v>0</v>
      </c>
      <c r="J175" s="284"/>
      <c r="K175" s="301">
        <v>79380.84</v>
      </c>
      <c r="L175" s="294" t="e">
        <f>VLOOKUP(A175,#REF!,3,0)</f>
        <v>#REF!</v>
      </c>
      <c r="M175" s="305">
        <f t="shared" si="0"/>
        <v>9286.51</v>
      </c>
    </row>
    <row r="176" spans="1:13">
      <c r="A176" s="281" t="s">
        <v>920</v>
      </c>
      <c r="B176" s="270" t="s">
        <v>158</v>
      </c>
      <c r="C176" s="281" t="s">
        <v>921</v>
      </c>
      <c r="D176" s="282"/>
      <c r="E176" s="301">
        <v>22373.65</v>
      </c>
      <c r="F176" s="284"/>
      <c r="G176" s="301">
        <v>2913.37</v>
      </c>
      <c r="H176" s="284"/>
      <c r="I176" s="283">
        <v>0</v>
      </c>
      <c r="J176" s="284"/>
      <c r="K176" s="301">
        <v>25287.02</v>
      </c>
      <c r="L176" s="294" t="e">
        <f>VLOOKUP(A176,#REF!,3,0)</f>
        <v>#REF!</v>
      </c>
      <c r="M176" s="305">
        <f t="shared" si="0"/>
        <v>2913.37</v>
      </c>
    </row>
    <row r="177" spans="1:13">
      <c r="A177" s="281" t="s">
        <v>925</v>
      </c>
      <c r="B177" s="270" t="s">
        <v>158</v>
      </c>
      <c r="C177" s="281" t="s">
        <v>926</v>
      </c>
      <c r="D177" s="282"/>
      <c r="E177" s="301">
        <v>2795.32</v>
      </c>
      <c r="F177" s="284"/>
      <c r="G177" s="283">
        <v>364.18</v>
      </c>
      <c r="H177" s="284"/>
      <c r="I177" s="283">
        <v>0</v>
      </c>
      <c r="J177" s="284"/>
      <c r="K177" s="301">
        <v>3159.5</v>
      </c>
      <c r="L177" s="294" t="e">
        <f>VLOOKUP(A177,#REF!,3,0)</f>
        <v>#REF!</v>
      </c>
      <c r="M177" s="305">
        <f t="shared" si="0"/>
        <v>364.18</v>
      </c>
    </row>
    <row r="178" spans="1:13">
      <c r="A178" s="281" t="s">
        <v>930</v>
      </c>
      <c r="B178" s="270" t="s">
        <v>158</v>
      </c>
      <c r="C178" s="281" t="s">
        <v>931</v>
      </c>
      <c r="D178" s="282"/>
      <c r="E178" s="301">
        <v>10113.92</v>
      </c>
      <c r="F178" s="284"/>
      <c r="G178" s="301">
        <v>7831.98</v>
      </c>
      <c r="H178" s="284"/>
      <c r="I178" s="301">
        <v>5228.83</v>
      </c>
      <c r="J178" s="284"/>
      <c r="K178" s="301">
        <v>12717.07</v>
      </c>
      <c r="L178" s="294" t="e">
        <f>VLOOKUP(A178,#REF!,3,0)</f>
        <v>#REF!</v>
      </c>
      <c r="M178" s="305">
        <f t="shared" si="0"/>
        <v>2603.1499999999996</v>
      </c>
    </row>
    <row r="179" spans="1:13">
      <c r="A179" s="281" t="s">
        <v>939</v>
      </c>
      <c r="B179" s="270" t="s">
        <v>158</v>
      </c>
      <c r="C179" s="281" t="s">
        <v>793</v>
      </c>
      <c r="D179" s="282"/>
      <c r="E179" s="301">
        <v>47689.51</v>
      </c>
      <c r="F179" s="284"/>
      <c r="G179" s="301">
        <v>7860</v>
      </c>
      <c r="H179" s="284"/>
      <c r="I179" s="283">
        <v>0</v>
      </c>
      <c r="J179" s="284"/>
      <c r="K179" s="301">
        <v>55549.51</v>
      </c>
      <c r="L179" s="294" t="e">
        <f>VLOOKUP(A179,#REF!,3,0)</f>
        <v>#REF!</v>
      </c>
      <c r="M179" s="305">
        <f t="shared" si="0"/>
        <v>7860</v>
      </c>
    </row>
    <row r="180" spans="1:13">
      <c r="A180" s="281" t="s">
        <v>943</v>
      </c>
      <c r="B180" s="270" t="s">
        <v>158</v>
      </c>
      <c r="C180" s="281" t="s">
        <v>798</v>
      </c>
      <c r="D180" s="282"/>
      <c r="E180" s="301">
        <v>4247.71</v>
      </c>
      <c r="F180" s="284"/>
      <c r="G180" s="283">
        <v>0</v>
      </c>
      <c r="H180" s="284"/>
      <c r="I180" s="283">
        <v>0</v>
      </c>
      <c r="J180" s="284"/>
      <c r="K180" s="301">
        <v>4247.71</v>
      </c>
      <c r="L180" s="294" t="e">
        <f>VLOOKUP(A180,#REF!,3,0)</f>
        <v>#REF!</v>
      </c>
      <c r="M180" s="305">
        <f t="shared" si="0"/>
        <v>0</v>
      </c>
    </row>
    <row r="181" spans="1:13">
      <c r="A181" s="281" t="s">
        <v>951</v>
      </c>
      <c r="B181" s="270" t="s">
        <v>158</v>
      </c>
      <c r="C181" s="281" t="s">
        <v>584</v>
      </c>
      <c r="D181" s="282"/>
      <c r="E181" s="301">
        <v>26632.44</v>
      </c>
      <c r="F181" s="284"/>
      <c r="G181" s="301">
        <v>5785.37</v>
      </c>
      <c r="H181" s="284"/>
      <c r="I181" s="283">
        <v>0</v>
      </c>
      <c r="J181" s="284"/>
      <c r="K181" s="301">
        <v>32417.81</v>
      </c>
      <c r="L181" s="294" t="e">
        <f>VLOOKUP(A181,#REF!,3,0)</f>
        <v>#REF!</v>
      </c>
      <c r="M181" s="305">
        <f t="shared" si="0"/>
        <v>5785.37</v>
      </c>
    </row>
    <row r="182" spans="1:13">
      <c r="A182" s="281" t="s">
        <v>956</v>
      </c>
      <c r="B182" s="270" t="s">
        <v>158</v>
      </c>
      <c r="C182" s="281" t="s">
        <v>806</v>
      </c>
      <c r="D182" s="282"/>
      <c r="E182" s="301">
        <v>35237.440000000002</v>
      </c>
      <c r="F182" s="284"/>
      <c r="G182" s="301">
        <v>15071.31</v>
      </c>
      <c r="H182" s="284"/>
      <c r="I182" s="283">
        <v>203.72</v>
      </c>
      <c r="J182" s="284"/>
      <c r="K182" s="301">
        <v>50105.03</v>
      </c>
      <c r="L182" s="294" t="e">
        <f>VLOOKUP(A182,#REF!,3,0)</f>
        <v>#REF!</v>
      </c>
      <c r="M182" s="305">
        <f t="shared" si="0"/>
        <v>14867.59</v>
      </c>
    </row>
    <row r="183" spans="1:13">
      <c r="A183" s="281" t="s">
        <v>960</v>
      </c>
      <c r="B183" s="270" t="s">
        <v>158</v>
      </c>
      <c r="C183" s="281" t="s">
        <v>811</v>
      </c>
      <c r="D183" s="282"/>
      <c r="E183" s="301">
        <v>2130.5100000000002</v>
      </c>
      <c r="F183" s="284"/>
      <c r="G183" s="283">
        <v>462.83</v>
      </c>
      <c r="H183" s="284"/>
      <c r="I183" s="283">
        <v>0</v>
      </c>
      <c r="J183" s="284"/>
      <c r="K183" s="301">
        <v>2593.34</v>
      </c>
      <c r="L183" s="294" t="e">
        <f>VLOOKUP(A183,#REF!,3,0)</f>
        <v>#REF!</v>
      </c>
      <c r="M183" s="305">
        <f t="shared" si="0"/>
        <v>462.83</v>
      </c>
    </row>
    <row r="184" spans="1:13">
      <c r="A184" s="281" t="s">
        <v>964</v>
      </c>
      <c r="B184" s="270" t="s">
        <v>158</v>
      </c>
      <c r="C184" s="281" t="s">
        <v>816</v>
      </c>
      <c r="D184" s="282"/>
      <c r="E184" s="301">
        <v>1933.14</v>
      </c>
      <c r="F184" s="284"/>
      <c r="G184" s="301">
        <v>1205.71</v>
      </c>
      <c r="H184" s="284"/>
      <c r="I184" s="283">
        <v>16.3</v>
      </c>
      <c r="J184" s="284"/>
      <c r="K184" s="301">
        <v>3122.55</v>
      </c>
      <c r="L184" s="294" t="e">
        <f>VLOOKUP(A184,#REF!,3,0)</f>
        <v>#REF!</v>
      </c>
      <c r="M184" s="305">
        <f t="shared" si="0"/>
        <v>1189.4100000000001</v>
      </c>
    </row>
    <row r="185" spans="1:13">
      <c r="A185" s="281" t="s">
        <v>969</v>
      </c>
      <c r="B185" s="270" t="s">
        <v>158</v>
      </c>
      <c r="C185" s="281" t="s">
        <v>821</v>
      </c>
      <c r="D185" s="282"/>
      <c r="E185" s="283">
        <v>266.32</v>
      </c>
      <c r="F185" s="284"/>
      <c r="G185" s="283">
        <v>57.84</v>
      </c>
      <c r="H185" s="284"/>
      <c r="I185" s="283">
        <v>0</v>
      </c>
      <c r="J185" s="284"/>
      <c r="K185" s="283">
        <v>324.16000000000003</v>
      </c>
      <c r="L185" s="294" t="e">
        <f>VLOOKUP(A185,#REF!,3,0)</f>
        <v>#REF!</v>
      </c>
      <c r="M185" s="305">
        <f t="shared" si="0"/>
        <v>57.84</v>
      </c>
    </row>
    <row r="186" spans="1:13">
      <c r="A186" s="281" t="s">
        <v>973</v>
      </c>
      <c r="B186" s="270" t="s">
        <v>158</v>
      </c>
      <c r="C186" s="281" t="s">
        <v>826</v>
      </c>
      <c r="D186" s="282"/>
      <c r="E186" s="283">
        <v>241.65</v>
      </c>
      <c r="F186" s="284"/>
      <c r="G186" s="283">
        <v>150.69999999999999</v>
      </c>
      <c r="H186" s="284"/>
      <c r="I186" s="283">
        <v>2.04</v>
      </c>
      <c r="J186" s="284"/>
      <c r="K186" s="283">
        <v>390.31</v>
      </c>
      <c r="L186" s="294" t="e">
        <f>VLOOKUP(A186,#REF!,3,0)</f>
        <v>#REF!</v>
      </c>
      <c r="M186" s="305">
        <f t="shared" si="0"/>
        <v>148.66</v>
      </c>
    </row>
    <row r="187" spans="1:13">
      <c r="A187" s="281" t="s">
        <v>978</v>
      </c>
      <c r="B187" s="270" t="s">
        <v>158</v>
      </c>
      <c r="C187" s="281" t="s">
        <v>831</v>
      </c>
      <c r="D187" s="282"/>
      <c r="E187" s="301">
        <v>6791.25</v>
      </c>
      <c r="F187" s="284"/>
      <c r="G187" s="301">
        <v>1475.26</v>
      </c>
      <c r="H187" s="284"/>
      <c r="I187" s="283">
        <v>0</v>
      </c>
      <c r="J187" s="284"/>
      <c r="K187" s="301">
        <v>8266.51</v>
      </c>
      <c r="L187" s="294" t="e">
        <f>VLOOKUP(A187,#REF!,3,0)</f>
        <v>#REF!</v>
      </c>
      <c r="M187" s="305">
        <f t="shared" si="0"/>
        <v>1475.26</v>
      </c>
    </row>
    <row r="188" spans="1:13">
      <c r="A188" s="281" t="s">
        <v>982</v>
      </c>
      <c r="B188" s="270" t="s">
        <v>158</v>
      </c>
      <c r="C188" s="281" t="s">
        <v>837</v>
      </c>
      <c r="D188" s="282"/>
      <c r="E188" s="301">
        <v>6161.86</v>
      </c>
      <c r="F188" s="284"/>
      <c r="G188" s="301">
        <v>3843.16</v>
      </c>
      <c r="H188" s="284"/>
      <c r="I188" s="283">
        <v>51.96</v>
      </c>
      <c r="J188" s="284"/>
      <c r="K188" s="301">
        <v>9953.06</v>
      </c>
      <c r="L188" s="294" t="e">
        <f>VLOOKUP(A188,#REF!,3,0)</f>
        <v>#REF!</v>
      </c>
      <c r="M188" s="305">
        <f t="shared" si="0"/>
        <v>3791.2</v>
      </c>
    </row>
    <row r="189" spans="1:13">
      <c r="A189" s="285"/>
      <c r="B189" s="270"/>
      <c r="C189" s="285"/>
      <c r="D189" s="286"/>
      <c r="E189" s="286"/>
      <c r="F189" s="286"/>
      <c r="G189" s="286"/>
      <c r="H189" s="286"/>
      <c r="I189" s="286"/>
      <c r="J189" s="286"/>
      <c r="K189" s="286"/>
      <c r="L189" s="294"/>
      <c r="M189" s="305"/>
    </row>
    <row r="190" spans="1:13">
      <c r="A190" s="277" t="s">
        <v>987</v>
      </c>
      <c r="B190" s="270" t="s">
        <v>158</v>
      </c>
      <c r="C190" s="277" t="s">
        <v>842</v>
      </c>
      <c r="D190" s="278"/>
      <c r="E190" s="300">
        <v>2285253.91</v>
      </c>
      <c r="F190" s="280"/>
      <c r="G190" s="300">
        <v>349984.5</v>
      </c>
      <c r="H190" s="280"/>
      <c r="I190" s="300">
        <v>16835.66</v>
      </c>
      <c r="J190" s="280"/>
      <c r="K190" s="300">
        <v>2618402.75</v>
      </c>
      <c r="L190" s="294" t="e">
        <f>VLOOKUP(A190,#REF!,3,0)</f>
        <v>#REF!</v>
      </c>
      <c r="M190" s="305">
        <f t="shared" si="0"/>
        <v>333148.84000000003</v>
      </c>
    </row>
    <row r="191" spans="1:13">
      <c r="A191" s="281" t="s">
        <v>992</v>
      </c>
      <c r="B191" s="270" t="s">
        <v>158</v>
      </c>
      <c r="C191" s="281" t="s">
        <v>901</v>
      </c>
      <c r="D191" s="282"/>
      <c r="E191" s="301">
        <v>1149084.3700000001</v>
      </c>
      <c r="F191" s="284"/>
      <c r="G191" s="301">
        <v>163209.29999999999</v>
      </c>
      <c r="H191" s="284"/>
      <c r="I191" s="283">
        <v>30.72</v>
      </c>
      <c r="J191" s="284"/>
      <c r="K191" s="301">
        <v>1312262.95</v>
      </c>
      <c r="L191" s="294" t="e">
        <f>VLOOKUP(A191,#REF!,3,0)</f>
        <v>#REF!</v>
      </c>
      <c r="M191" s="305">
        <f t="shared" si="0"/>
        <v>163178.57999999999</v>
      </c>
    </row>
    <row r="192" spans="1:13">
      <c r="A192" s="281" t="s">
        <v>997</v>
      </c>
      <c r="B192" s="270" t="s">
        <v>158</v>
      </c>
      <c r="C192" s="281" t="s">
        <v>907</v>
      </c>
      <c r="D192" s="282"/>
      <c r="E192" s="283">
        <v>352.11</v>
      </c>
      <c r="F192" s="284"/>
      <c r="G192" s="283">
        <v>0</v>
      </c>
      <c r="H192" s="284"/>
      <c r="I192" s="283">
        <v>0</v>
      </c>
      <c r="J192" s="284"/>
      <c r="K192" s="283">
        <v>352.11</v>
      </c>
      <c r="L192" s="294" t="e">
        <f>VLOOKUP(A192,#REF!,3,0)</f>
        <v>#REF!</v>
      </c>
      <c r="M192" s="305">
        <f t="shared" si="0"/>
        <v>0</v>
      </c>
    </row>
    <row r="193" spans="1:13">
      <c r="A193" s="281" t="s">
        <v>1003</v>
      </c>
      <c r="B193" s="270" t="s">
        <v>158</v>
      </c>
      <c r="C193" s="281" t="s">
        <v>913</v>
      </c>
      <c r="D193" s="282"/>
      <c r="E193" s="301">
        <v>17282.490000000002</v>
      </c>
      <c r="F193" s="284"/>
      <c r="G193" s="283">
        <v>0</v>
      </c>
      <c r="H193" s="284"/>
      <c r="I193" s="283">
        <v>0</v>
      </c>
      <c r="J193" s="284"/>
      <c r="K193" s="301">
        <v>17282.490000000002</v>
      </c>
      <c r="L193" s="294" t="e">
        <f>VLOOKUP(A193,#REF!,3,0)</f>
        <v>#REF!</v>
      </c>
      <c r="M193" s="305">
        <f t="shared" si="0"/>
        <v>0</v>
      </c>
    </row>
    <row r="194" spans="1:13">
      <c r="A194" s="281" t="s">
        <v>1007</v>
      </c>
      <c r="B194" s="270" t="s">
        <v>158</v>
      </c>
      <c r="C194" s="281" t="s">
        <v>1008</v>
      </c>
      <c r="D194" s="282"/>
      <c r="E194" s="301">
        <v>284312.90999999997</v>
      </c>
      <c r="F194" s="284"/>
      <c r="G194" s="301">
        <v>40181.82</v>
      </c>
      <c r="H194" s="284"/>
      <c r="I194" s="283">
        <v>0</v>
      </c>
      <c r="J194" s="284"/>
      <c r="K194" s="301">
        <v>324494.73</v>
      </c>
      <c r="L194" s="294" t="e">
        <f>VLOOKUP(A194,#REF!,3,0)</f>
        <v>#REF!</v>
      </c>
      <c r="M194" s="305">
        <f t="shared" si="0"/>
        <v>40181.82</v>
      </c>
    </row>
    <row r="195" spans="1:13">
      <c r="A195" s="281" t="s">
        <v>1012</v>
      </c>
      <c r="B195" s="270" t="s">
        <v>158</v>
      </c>
      <c r="C195" s="281" t="s">
        <v>1013</v>
      </c>
      <c r="D195" s="282"/>
      <c r="E195" s="301">
        <v>91558.28</v>
      </c>
      <c r="F195" s="284"/>
      <c r="G195" s="301">
        <v>12606.15</v>
      </c>
      <c r="H195" s="284"/>
      <c r="I195" s="283">
        <v>0</v>
      </c>
      <c r="J195" s="284"/>
      <c r="K195" s="301">
        <v>104164.43</v>
      </c>
      <c r="L195" s="294" t="e">
        <f>VLOOKUP(A195,#REF!,3,0)</f>
        <v>#REF!</v>
      </c>
      <c r="M195" s="305">
        <f t="shared" si="0"/>
        <v>12606.15</v>
      </c>
    </row>
    <row r="196" spans="1:13">
      <c r="A196" s="281" t="s">
        <v>1017</v>
      </c>
      <c r="B196" s="270" t="s">
        <v>158</v>
      </c>
      <c r="C196" s="281" t="s">
        <v>1018</v>
      </c>
      <c r="D196" s="282"/>
      <c r="E196" s="301">
        <v>11442.37</v>
      </c>
      <c r="F196" s="284"/>
      <c r="G196" s="301">
        <v>1575.75</v>
      </c>
      <c r="H196" s="284"/>
      <c r="I196" s="283">
        <v>0</v>
      </c>
      <c r="J196" s="284"/>
      <c r="K196" s="301">
        <v>13018.12</v>
      </c>
      <c r="L196" s="294" t="e">
        <f>VLOOKUP(A196,#REF!,3,0)</f>
        <v>#REF!</v>
      </c>
      <c r="M196" s="305">
        <f t="shared" si="0"/>
        <v>1575.75</v>
      </c>
    </row>
    <row r="197" spans="1:13">
      <c r="A197" s="281" t="s">
        <v>1022</v>
      </c>
      <c r="B197" s="270" t="s">
        <v>158</v>
      </c>
      <c r="C197" s="281" t="s">
        <v>1023</v>
      </c>
      <c r="D197" s="282"/>
      <c r="E197" s="301">
        <v>60421</v>
      </c>
      <c r="F197" s="284"/>
      <c r="G197" s="301">
        <v>29117.200000000001</v>
      </c>
      <c r="H197" s="284"/>
      <c r="I197" s="301">
        <v>15644.87</v>
      </c>
      <c r="J197" s="284"/>
      <c r="K197" s="301">
        <v>73893.33</v>
      </c>
      <c r="L197" s="294" t="e">
        <f>VLOOKUP(A197,#REF!,3,0)</f>
        <v>#REF!</v>
      </c>
      <c r="M197" s="305">
        <f t="shared" si="0"/>
        <v>13472.33</v>
      </c>
    </row>
    <row r="198" spans="1:13">
      <c r="A198" s="281" t="s">
        <v>1028</v>
      </c>
      <c r="B198" s="270" t="s">
        <v>158</v>
      </c>
      <c r="C198" s="281" t="s">
        <v>793</v>
      </c>
      <c r="D198" s="282"/>
      <c r="E198" s="301">
        <v>218600.44</v>
      </c>
      <c r="F198" s="284"/>
      <c r="G198" s="301">
        <v>32550</v>
      </c>
      <c r="H198" s="284"/>
      <c r="I198" s="283">
        <v>0</v>
      </c>
      <c r="J198" s="284"/>
      <c r="K198" s="301">
        <v>251150.44</v>
      </c>
      <c r="L198" s="294" t="e">
        <f>VLOOKUP(A198,#REF!,3,0)</f>
        <v>#REF!</v>
      </c>
      <c r="M198" s="305">
        <f t="shared" si="0"/>
        <v>32550</v>
      </c>
    </row>
    <row r="199" spans="1:13">
      <c r="A199" s="281" t="s">
        <v>1032</v>
      </c>
      <c r="B199" s="270" t="s">
        <v>158</v>
      </c>
      <c r="C199" s="281" t="s">
        <v>798</v>
      </c>
      <c r="D199" s="282"/>
      <c r="E199" s="301">
        <v>25914.15</v>
      </c>
      <c r="F199" s="284"/>
      <c r="G199" s="301">
        <v>1378.4</v>
      </c>
      <c r="H199" s="284"/>
      <c r="I199" s="283">
        <v>487.96</v>
      </c>
      <c r="J199" s="284"/>
      <c r="K199" s="301">
        <v>26804.59</v>
      </c>
      <c r="L199" s="294" t="e">
        <f>VLOOKUP(A199,#REF!,3,0)</f>
        <v>#REF!</v>
      </c>
      <c r="M199" s="305">
        <f t="shared" ref="M199:M261" si="1">G199-I199</f>
        <v>890.44</v>
      </c>
    </row>
    <row r="200" spans="1:13">
      <c r="A200" s="281" t="s">
        <v>1037</v>
      </c>
      <c r="B200" s="270" t="s">
        <v>158</v>
      </c>
      <c r="C200" s="281" t="s">
        <v>949</v>
      </c>
      <c r="D200" s="282"/>
      <c r="E200" s="283">
        <v>300</v>
      </c>
      <c r="F200" s="284"/>
      <c r="G200" s="283">
        <v>0</v>
      </c>
      <c r="H200" s="284"/>
      <c r="I200" s="283">
        <v>0</v>
      </c>
      <c r="J200" s="284"/>
      <c r="K200" s="283">
        <v>300</v>
      </c>
      <c r="L200" s="294" t="e">
        <f>VLOOKUP(A200,#REF!,3,0)</f>
        <v>#REF!</v>
      </c>
      <c r="M200" s="305">
        <f t="shared" si="1"/>
        <v>0</v>
      </c>
    </row>
    <row r="201" spans="1:13">
      <c r="A201" s="281" t="s">
        <v>1039</v>
      </c>
      <c r="B201" s="270" t="s">
        <v>158</v>
      </c>
      <c r="C201" s="281" t="s">
        <v>584</v>
      </c>
      <c r="D201" s="282"/>
      <c r="E201" s="301">
        <v>120904.41</v>
      </c>
      <c r="F201" s="284"/>
      <c r="G201" s="301">
        <v>20294.23</v>
      </c>
      <c r="H201" s="284"/>
      <c r="I201" s="283">
        <v>499.53</v>
      </c>
      <c r="J201" s="284"/>
      <c r="K201" s="301">
        <v>140699.10999999999</v>
      </c>
      <c r="L201" s="294" t="e">
        <f>VLOOKUP(A201,#REF!,3,0)</f>
        <v>#REF!</v>
      </c>
      <c r="M201" s="305">
        <f t="shared" si="1"/>
        <v>19794.7</v>
      </c>
    </row>
    <row r="202" spans="1:13">
      <c r="A202" s="281" t="s">
        <v>1044</v>
      </c>
      <c r="B202" s="270" t="s">
        <v>158</v>
      </c>
      <c r="C202" s="281" t="s">
        <v>806</v>
      </c>
      <c r="D202" s="282"/>
      <c r="E202" s="301">
        <v>178955.03</v>
      </c>
      <c r="F202" s="284"/>
      <c r="G202" s="301">
        <v>29366.48</v>
      </c>
      <c r="H202" s="284"/>
      <c r="I202" s="283">
        <v>0</v>
      </c>
      <c r="J202" s="284"/>
      <c r="K202" s="301">
        <v>208321.51</v>
      </c>
      <c r="L202" s="294" t="e">
        <f>VLOOKUP(A202,#REF!,3,0)</f>
        <v>#REF!</v>
      </c>
      <c r="M202" s="305">
        <f t="shared" si="1"/>
        <v>29366.48</v>
      </c>
    </row>
    <row r="203" spans="1:13">
      <c r="A203" s="281" t="s">
        <v>1049</v>
      </c>
      <c r="B203" s="270" t="s">
        <v>158</v>
      </c>
      <c r="C203" s="281" t="s">
        <v>811</v>
      </c>
      <c r="D203" s="282"/>
      <c r="E203" s="301">
        <v>9672.08</v>
      </c>
      <c r="F203" s="284"/>
      <c r="G203" s="301">
        <v>1623.53</v>
      </c>
      <c r="H203" s="284"/>
      <c r="I203" s="283">
        <v>40.07</v>
      </c>
      <c r="J203" s="284"/>
      <c r="K203" s="301">
        <v>11255.54</v>
      </c>
      <c r="L203" s="294" t="e">
        <f>VLOOKUP(A203,#REF!,3,0)</f>
        <v>#REF!</v>
      </c>
      <c r="M203" s="305">
        <f t="shared" si="1"/>
        <v>1583.46</v>
      </c>
    </row>
    <row r="204" spans="1:13">
      <c r="A204" s="281" t="s">
        <v>1054</v>
      </c>
      <c r="B204" s="270" t="s">
        <v>158</v>
      </c>
      <c r="C204" s="281" t="s">
        <v>816</v>
      </c>
      <c r="D204" s="282"/>
      <c r="E204" s="301">
        <v>11377.54</v>
      </c>
      <c r="F204" s="284"/>
      <c r="G204" s="301">
        <v>2349.3200000000002</v>
      </c>
      <c r="H204" s="284"/>
      <c r="I204" s="283">
        <v>0.02</v>
      </c>
      <c r="J204" s="284"/>
      <c r="K204" s="301">
        <v>13726.84</v>
      </c>
      <c r="L204" s="294" t="e">
        <f>VLOOKUP(A204,#REF!,3,0)</f>
        <v>#REF!</v>
      </c>
      <c r="M204" s="305">
        <f t="shared" si="1"/>
        <v>2349.3000000000002</v>
      </c>
    </row>
    <row r="205" spans="1:13">
      <c r="A205" s="281" t="s">
        <v>1059</v>
      </c>
      <c r="B205" s="270" t="s">
        <v>158</v>
      </c>
      <c r="C205" s="281" t="s">
        <v>821</v>
      </c>
      <c r="D205" s="282"/>
      <c r="E205" s="301">
        <v>1209.01</v>
      </c>
      <c r="F205" s="284"/>
      <c r="G205" s="283">
        <v>202.94</v>
      </c>
      <c r="H205" s="284"/>
      <c r="I205" s="283">
        <v>4.97</v>
      </c>
      <c r="J205" s="284"/>
      <c r="K205" s="301">
        <v>1406.98</v>
      </c>
      <c r="L205" s="294" t="e">
        <f>VLOOKUP(A205,#REF!,3,0)</f>
        <v>#REF!</v>
      </c>
      <c r="M205" s="305">
        <f t="shared" si="1"/>
        <v>197.97</v>
      </c>
    </row>
    <row r="206" spans="1:13">
      <c r="A206" s="281" t="s">
        <v>1064</v>
      </c>
      <c r="B206" s="270" t="s">
        <v>158</v>
      </c>
      <c r="C206" s="281" t="s">
        <v>826</v>
      </c>
      <c r="D206" s="282"/>
      <c r="E206" s="301">
        <v>1422.25</v>
      </c>
      <c r="F206" s="284"/>
      <c r="G206" s="283">
        <v>293.68</v>
      </c>
      <c r="H206" s="284"/>
      <c r="I206" s="283">
        <v>0</v>
      </c>
      <c r="J206" s="284"/>
      <c r="K206" s="301">
        <v>1715.93</v>
      </c>
      <c r="L206" s="294" t="e">
        <f>VLOOKUP(A206,#REF!,3,0)</f>
        <v>#REF!</v>
      </c>
      <c r="M206" s="305">
        <f t="shared" si="1"/>
        <v>293.68</v>
      </c>
    </row>
    <row r="207" spans="1:13">
      <c r="A207" s="281" t="s">
        <v>1069</v>
      </c>
      <c r="B207" s="270" t="s">
        <v>158</v>
      </c>
      <c r="C207" s="281" t="s">
        <v>831</v>
      </c>
      <c r="D207" s="282"/>
      <c r="E207" s="301">
        <v>30830.62</v>
      </c>
      <c r="F207" s="284"/>
      <c r="G207" s="301">
        <v>5175.07</v>
      </c>
      <c r="H207" s="284"/>
      <c r="I207" s="283">
        <v>127.47</v>
      </c>
      <c r="J207" s="284"/>
      <c r="K207" s="301">
        <v>35878.22</v>
      </c>
      <c r="L207" s="294" t="e">
        <f>VLOOKUP(A207,#REF!,3,0)</f>
        <v>#REF!</v>
      </c>
      <c r="M207" s="305">
        <f t="shared" si="1"/>
        <v>5047.5999999999995</v>
      </c>
    </row>
    <row r="208" spans="1:13">
      <c r="A208" s="281" t="s">
        <v>1074</v>
      </c>
      <c r="B208" s="270" t="s">
        <v>158</v>
      </c>
      <c r="C208" s="281" t="s">
        <v>837</v>
      </c>
      <c r="D208" s="282"/>
      <c r="E208" s="301">
        <v>36266.44</v>
      </c>
      <c r="F208" s="284"/>
      <c r="G208" s="301">
        <v>7488.51</v>
      </c>
      <c r="H208" s="284"/>
      <c r="I208" s="283">
        <v>0.05</v>
      </c>
      <c r="J208" s="284"/>
      <c r="K208" s="301">
        <v>43754.9</v>
      </c>
      <c r="L208" s="294" t="e">
        <f>VLOOKUP(A208,#REF!,3,0)</f>
        <v>#REF!</v>
      </c>
      <c r="M208" s="305">
        <f t="shared" si="1"/>
        <v>7488.46</v>
      </c>
    </row>
    <row r="209" spans="1:13">
      <c r="A209" s="281" t="s">
        <v>1079</v>
      </c>
      <c r="B209" s="270" t="s">
        <v>158</v>
      </c>
      <c r="C209" s="281" t="s">
        <v>1080</v>
      </c>
      <c r="D209" s="282"/>
      <c r="E209" s="301">
        <v>35348.410000000003</v>
      </c>
      <c r="F209" s="284"/>
      <c r="G209" s="301">
        <v>2572.12</v>
      </c>
      <c r="H209" s="284"/>
      <c r="I209" s="283">
        <v>0</v>
      </c>
      <c r="J209" s="284"/>
      <c r="K209" s="301">
        <v>37920.53</v>
      </c>
      <c r="L209" s="294" t="e">
        <f>VLOOKUP(A209,#REF!,3,0)</f>
        <v>#REF!</v>
      </c>
      <c r="M209" s="305">
        <f t="shared" si="1"/>
        <v>2572.12</v>
      </c>
    </row>
    <row r="210" spans="1:13">
      <c r="A210" s="285"/>
      <c r="B210" s="270"/>
      <c r="C210" s="285"/>
      <c r="D210" s="286"/>
      <c r="E210" s="286"/>
      <c r="F210" s="286"/>
      <c r="G210" s="286"/>
      <c r="H210" s="286"/>
      <c r="I210" s="286"/>
      <c r="J210" s="286"/>
      <c r="K210" s="286"/>
      <c r="L210" s="294"/>
      <c r="M210" s="305"/>
    </row>
    <row r="211" spans="1:13">
      <c r="A211" s="277" t="s">
        <v>1082</v>
      </c>
      <c r="B211" s="270" t="s">
        <v>158</v>
      </c>
      <c r="C211" s="277" t="s">
        <v>1083</v>
      </c>
      <c r="D211" s="278"/>
      <c r="E211" s="300">
        <v>24946.04</v>
      </c>
      <c r="F211" s="280"/>
      <c r="G211" s="300">
        <v>3260.33</v>
      </c>
      <c r="H211" s="280"/>
      <c r="I211" s="279">
        <v>0.33</v>
      </c>
      <c r="J211" s="280"/>
      <c r="K211" s="300">
        <v>28206.04</v>
      </c>
      <c r="L211" s="294" t="e">
        <f>VLOOKUP(A211,#REF!,3,0)</f>
        <v>#REF!</v>
      </c>
      <c r="M211" s="305">
        <f t="shared" si="1"/>
        <v>3260</v>
      </c>
    </row>
    <row r="212" spans="1:13">
      <c r="A212" s="277" t="s">
        <v>1088</v>
      </c>
      <c r="B212" s="270" t="s">
        <v>158</v>
      </c>
      <c r="C212" s="277" t="s">
        <v>842</v>
      </c>
      <c r="D212" s="278"/>
      <c r="E212" s="300">
        <v>24946.04</v>
      </c>
      <c r="F212" s="280"/>
      <c r="G212" s="300">
        <v>3260.33</v>
      </c>
      <c r="H212" s="280"/>
      <c r="I212" s="279">
        <v>0.33</v>
      </c>
      <c r="J212" s="280"/>
      <c r="K212" s="300">
        <v>28206.04</v>
      </c>
      <c r="L212" s="294" t="e">
        <f>VLOOKUP(A212,#REF!,3,0)</f>
        <v>#REF!</v>
      </c>
      <c r="M212" s="305">
        <f t="shared" si="1"/>
        <v>3260</v>
      </c>
    </row>
    <row r="213" spans="1:13">
      <c r="A213" s="281" t="s">
        <v>1089</v>
      </c>
      <c r="B213" s="270" t="s">
        <v>158</v>
      </c>
      <c r="C213" s="281" t="s">
        <v>771</v>
      </c>
      <c r="D213" s="282"/>
      <c r="E213" s="301">
        <v>12650</v>
      </c>
      <c r="F213" s="284"/>
      <c r="G213" s="301">
        <v>1500.33</v>
      </c>
      <c r="H213" s="284"/>
      <c r="I213" s="283">
        <v>0.33</v>
      </c>
      <c r="J213" s="284"/>
      <c r="K213" s="301">
        <v>14150</v>
      </c>
      <c r="L213" s="294" t="e">
        <f>VLOOKUP(A213,#REF!,3,0)</f>
        <v>#REF!</v>
      </c>
      <c r="M213" s="305">
        <f t="shared" si="1"/>
        <v>1500</v>
      </c>
    </row>
    <row r="214" spans="1:13">
      <c r="A214" s="281" t="s">
        <v>1093</v>
      </c>
      <c r="B214" s="270" t="s">
        <v>158</v>
      </c>
      <c r="C214" s="281" t="s">
        <v>907</v>
      </c>
      <c r="D214" s="282"/>
      <c r="E214" s="301">
        <v>1000</v>
      </c>
      <c r="F214" s="284"/>
      <c r="G214" s="283">
        <v>500</v>
      </c>
      <c r="H214" s="284"/>
      <c r="I214" s="283">
        <v>0</v>
      </c>
      <c r="J214" s="284"/>
      <c r="K214" s="301">
        <v>1500</v>
      </c>
      <c r="L214" s="294" t="e">
        <f>VLOOKUP(A214,#REF!,3,0)</f>
        <v>#REF!</v>
      </c>
      <c r="M214" s="305">
        <f t="shared" si="1"/>
        <v>500</v>
      </c>
    </row>
    <row r="215" spans="1:13">
      <c r="A215" s="281" t="s">
        <v>1095</v>
      </c>
      <c r="B215" s="270" t="s">
        <v>158</v>
      </c>
      <c r="C215" s="281" t="s">
        <v>793</v>
      </c>
      <c r="D215" s="282"/>
      <c r="E215" s="301">
        <v>8130</v>
      </c>
      <c r="F215" s="284"/>
      <c r="G215" s="301">
        <v>1260</v>
      </c>
      <c r="H215" s="284"/>
      <c r="I215" s="283">
        <v>0</v>
      </c>
      <c r="J215" s="284"/>
      <c r="K215" s="301">
        <v>9390</v>
      </c>
      <c r="L215" s="294" t="e">
        <f>VLOOKUP(A215,#REF!,3,0)</f>
        <v>#REF!</v>
      </c>
      <c r="M215" s="305">
        <f t="shared" si="1"/>
        <v>1260</v>
      </c>
    </row>
    <row r="216" spans="1:13">
      <c r="A216" s="281" t="s">
        <v>1099</v>
      </c>
      <c r="B216" s="270" t="s">
        <v>158</v>
      </c>
      <c r="C216" s="281" t="s">
        <v>798</v>
      </c>
      <c r="D216" s="282"/>
      <c r="E216" s="301">
        <v>3166.04</v>
      </c>
      <c r="F216" s="284"/>
      <c r="G216" s="283">
        <v>0</v>
      </c>
      <c r="H216" s="284"/>
      <c r="I216" s="283">
        <v>0</v>
      </c>
      <c r="J216" s="284"/>
      <c r="K216" s="301">
        <v>3166.04</v>
      </c>
      <c r="L216" s="294" t="e">
        <f>VLOOKUP(A216,#REF!,3,0)</f>
        <v>#REF!</v>
      </c>
      <c r="M216" s="305">
        <f t="shared" si="1"/>
        <v>0</v>
      </c>
    </row>
    <row r="217" spans="1:13">
      <c r="A217" s="285"/>
      <c r="B217" s="270"/>
      <c r="C217" s="285"/>
      <c r="D217" s="286"/>
      <c r="E217" s="286"/>
      <c r="F217" s="286"/>
      <c r="G217" s="286"/>
      <c r="H217" s="286"/>
      <c r="I217" s="286"/>
      <c r="J217" s="286"/>
      <c r="K217" s="286"/>
      <c r="L217" s="294"/>
      <c r="M217" s="305"/>
    </row>
    <row r="218" spans="1:13">
      <c r="A218" s="277" t="s">
        <v>1103</v>
      </c>
      <c r="B218" s="270" t="s">
        <v>158</v>
      </c>
      <c r="C218" s="277" t="s">
        <v>1104</v>
      </c>
      <c r="D218" s="278"/>
      <c r="E218" s="300">
        <v>735026.3</v>
      </c>
      <c r="F218" s="280"/>
      <c r="G218" s="300">
        <v>82480.14</v>
      </c>
      <c r="H218" s="280"/>
      <c r="I218" s="279">
        <v>0.02</v>
      </c>
      <c r="J218" s="280"/>
      <c r="K218" s="300">
        <v>817506.42</v>
      </c>
      <c r="L218" s="294" t="e">
        <f>VLOOKUP(A218,#REF!,3,0)</f>
        <v>#REF!</v>
      </c>
      <c r="M218" s="305">
        <f t="shared" si="1"/>
        <v>82480.12</v>
      </c>
    </row>
    <row r="219" spans="1:13">
      <c r="A219" s="277" t="s">
        <v>1108</v>
      </c>
      <c r="B219" s="270" t="s">
        <v>158</v>
      </c>
      <c r="C219" s="277" t="s">
        <v>1104</v>
      </c>
      <c r="D219" s="278"/>
      <c r="E219" s="300">
        <v>735026.3</v>
      </c>
      <c r="F219" s="280"/>
      <c r="G219" s="300">
        <v>82480.14</v>
      </c>
      <c r="H219" s="280"/>
      <c r="I219" s="279">
        <v>0.02</v>
      </c>
      <c r="J219" s="280"/>
      <c r="K219" s="300">
        <v>817506.42</v>
      </c>
      <c r="L219" s="294" t="e">
        <f>VLOOKUP(A219,#REF!,3,0)</f>
        <v>#REF!</v>
      </c>
      <c r="M219" s="305">
        <f t="shared" si="1"/>
        <v>82480.12</v>
      </c>
    </row>
    <row r="220" spans="1:13">
      <c r="A220" s="277" t="s">
        <v>1109</v>
      </c>
      <c r="B220" s="270" t="s">
        <v>158</v>
      </c>
      <c r="C220" s="277" t="s">
        <v>1104</v>
      </c>
      <c r="D220" s="278"/>
      <c r="E220" s="300">
        <v>735026.3</v>
      </c>
      <c r="F220" s="280"/>
      <c r="G220" s="300">
        <v>82480.14</v>
      </c>
      <c r="H220" s="280"/>
      <c r="I220" s="279">
        <v>0.02</v>
      </c>
      <c r="J220" s="280"/>
      <c r="K220" s="300">
        <v>817506.42</v>
      </c>
      <c r="L220" s="294" t="e">
        <f>VLOOKUP(A220,#REF!,3,0)</f>
        <v>#REF!</v>
      </c>
      <c r="M220" s="305">
        <f t="shared" si="1"/>
        <v>82480.12</v>
      </c>
    </row>
    <row r="221" spans="1:13">
      <c r="A221" s="281" t="s">
        <v>1110</v>
      </c>
      <c r="B221" s="270" t="s">
        <v>158</v>
      </c>
      <c r="C221" s="281" t="s">
        <v>1111</v>
      </c>
      <c r="D221" s="282"/>
      <c r="E221" s="301">
        <v>36042</v>
      </c>
      <c r="F221" s="284"/>
      <c r="G221" s="301">
        <v>5907</v>
      </c>
      <c r="H221" s="284"/>
      <c r="I221" s="283">
        <v>0</v>
      </c>
      <c r="J221" s="284"/>
      <c r="K221" s="301">
        <v>41949</v>
      </c>
      <c r="L221" s="294" t="e">
        <f>VLOOKUP(A221,#REF!,3,0)</f>
        <v>#REF!</v>
      </c>
      <c r="M221" s="305">
        <f t="shared" si="1"/>
        <v>5907</v>
      </c>
    </row>
    <row r="222" spans="1:13">
      <c r="A222" s="281" t="s">
        <v>1115</v>
      </c>
      <c r="B222" s="270" t="s">
        <v>158</v>
      </c>
      <c r="C222" s="281" t="s">
        <v>1116</v>
      </c>
      <c r="D222" s="282"/>
      <c r="E222" s="301">
        <v>40673.379999999997</v>
      </c>
      <c r="F222" s="284"/>
      <c r="G222" s="301">
        <v>7071.65</v>
      </c>
      <c r="H222" s="284"/>
      <c r="I222" s="283">
        <v>0</v>
      </c>
      <c r="J222" s="284"/>
      <c r="K222" s="301">
        <v>47745.03</v>
      </c>
      <c r="L222" s="294" t="e">
        <f>VLOOKUP(A222,#REF!,3,0)</f>
        <v>#REF!</v>
      </c>
      <c r="M222" s="305">
        <f t="shared" si="1"/>
        <v>7071.65</v>
      </c>
    </row>
    <row r="223" spans="1:13">
      <c r="A223" s="281" t="s">
        <v>1120</v>
      </c>
      <c r="B223" s="270" t="s">
        <v>158</v>
      </c>
      <c r="C223" s="281" t="s">
        <v>1121</v>
      </c>
      <c r="D223" s="282"/>
      <c r="E223" s="301">
        <v>7020</v>
      </c>
      <c r="F223" s="284"/>
      <c r="G223" s="283">
        <v>0</v>
      </c>
      <c r="H223" s="284"/>
      <c r="I223" s="283">
        <v>0</v>
      </c>
      <c r="J223" s="284"/>
      <c r="K223" s="301">
        <v>7020</v>
      </c>
      <c r="L223" s="294" t="e">
        <f>VLOOKUP(A223,#REF!,3,0)</f>
        <v>#REF!</v>
      </c>
      <c r="M223" s="305">
        <f t="shared" si="1"/>
        <v>0</v>
      </c>
    </row>
    <row r="224" spans="1:13">
      <c r="A224" s="281" t="s">
        <v>1123</v>
      </c>
      <c r="B224" s="270" t="s">
        <v>158</v>
      </c>
      <c r="C224" s="281" t="s">
        <v>1124</v>
      </c>
      <c r="D224" s="282"/>
      <c r="E224" s="301">
        <v>90660.18</v>
      </c>
      <c r="F224" s="284"/>
      <c r="G224" s="301">
        <v>15110.03</v>
      </c>
      <c r="H224" s="284"/>
      <c r="I224" s="283">
        <v>0</v>
      </c>
      <c r="J224" s="284"/>
      <c r="K224" s="301">
        <v>105770.21</v>
      </c>
      <c r="L224" s="294" t="e">
        <f>VLOOKUP(A224,#REF!,3,0)</f>
        <v>#REF!</v>
      </c>
      <c r="M224" s="305">
        <f t="shared" si="1"/>
        <v>15110.03</v>
      </c>
    </row>
    <row r="225" spans="1:13">
      <c r="A225" s="281" t="s">
        <v>1128</v>
      </c>
      <c r="B225" s="270" t="s">
        <v>158</v>
      </c>
      <c r="C225" s="281" t="s">
        <v>1129</v>
      </c>
      <c r="D225" s="282"/>
      <c r="E225" s="301">
        <v>6094.05</v>
      </c>
      <c r="F225" s="284"/>
      <c r="G225" s="283">
        <v>615.6</v>
      </c>
      <c r="H225" s="284"/>
      <c r="I225" s="283">
        <v>0</v>
      </c>
      <c r="J225" s="284"/>
      <c r="K225" s="301">
        <v>6709.65</v>
      </c>
      <c r="L225" s="294" t="e">
        <f>VLOOKUP(A225,#REF!,3,0)</f>
        <v>#REF!</v>
      </c>
      <c r="M225" s="305">
        <f t="shared" si="1"/>
        <v>615.6</v>
      </c>
    </row>
    <row r="226" spans="1:13">
      <c r="A226" s="281" t="s">
        <v>1133</v>
      </c>
      <c r="B226" s="270" t="s">
        <v>158</v>
      </c>
      <c r="C226" s="281" t="s">
        <v>1134</v>
      </c>
      <c r="D226" s="282"/>
      <c r="E226" s="301">
        <v>173838.88</v>
      </c>
      <c r="F226" s="284"/>
      <c r="G226" s="301">
        <v>12911.33</v>
      </c>
      <c r="H226" s="284"/>
      <c r="I226" s="283">
        <v>0.02</v>
      </c>
      <c r="J226" s="284"/>
      <c r="K226" s="301">
        <v>186750.19</v>
      </c>
      <c r="L226" s="294" t="e">
        <f>VLOOKUP(A226,#REF!,3,0)</f>
        <v>#REF!</v>
      </c>
      <c r="M226" s="305">
        <f t="shared" si="1"/>
        <v>12911.31</v>
      </c>
    </row>
    <row r="227" spans="1:13">
      <c r="A227" s="281" t="s">
        <v>1138</v>
      </c>
      <c r="B227" s="270" t="s">
        <v>158</v>
      </c>
      <c r="C227" s="281" t="s">
        <v>1139</v>
      </c>
      <c r="D227" s="282"/>
      <c r="E227" s="301">
        <v>89327.08</v>
      </c>
      <c r="F227" s="284"/>
      <c r="G227" s="283">
        <v>0</v>
      </c>
      <c r="H227" s="284"/>
      <c r="I227" s="283">
        <v>0</v>
      </c>
      <c r="J227" s="284"/>
      <c r="K227" s="301">
        <v>89327.08</v>
      </c>
      <c r="L227" s="294" t="e">
        <f>VLOOKUP(A227,#REF!,3,0)</f>
        <v>#REF!</v>
      </c>
      <c r="M227" s="305">
        <f t="shared" si="1"/>
        <v>0</v>
      </c>
    </row>
    <row r="228" spans="1:13">
      <c r="A228" s="281" t="s">
        <v>1143</v>
      </c>
      <c r="B228" s="270" t="s">
        <v>158</v>
      </c>
      <c r="C228" s="281" t="s">
        <v>1144</v>
      </c>
      <c r="D228" s="282"/>
      <c r="E228" s="301">
        <v>230875.57</v>
      </c>
      <c r="F228" s="284"/>
      <c r="G228" s="301">
        <v>38044.53</v>
      </c>
      <c r="H228" s="284"/>
      <c r="I228" s="283">
        <v>0</v>
      </c>
      <c r="J228" s="284"/>
      <c r="K228" s="301">
        <v>268920.09999999998</v>
      </c>
      <c r="L228" s="294" t="e">
        <f>VLOOKUP(A228,#REF!,3,0)</f>
        <v>#REF!</v>
      </c>
      <c r="M228" s="305">
        <f t="shared" si="1"/>
        <v>38044.53</v>
      </c>
    </row>
    <row r="229" spans="1:13">
      <c r="A229" s="281" t="s">
        <v>1148</v>
      </c>
      <c r="B229" s="270" t="s">
        <v>158</v>
      </c>
      <c r="C229" s="281" t="s">
        <v>1149</v>
      </c>
      <c r="D229" s="282"/>
      <c r="E229" s="301">
        <v>16790</v>
      </c>
      <c r="F229" s="284"/>
      <c r="G229" s="301">
        <v>2044</v>
      </c>
      <c r="H229" s="284"/>
      <c r="I229" s="283">
        <v>0</v>
      </c>
      <c r="J229" s="284"/>
      <c r="K229" s="301">
        <v>18834</v>
      </c>
      <c r="L229" s="294" t="e">
        <f>VLOOKUP(A229,#REF!,3,0)</f>
        <v>#REF!</v>
      </c>
      <c r="M229" s="305">
        <f t="shared" si="1"/>
        <v>2044</v>
      </c>
    </row>
    <row r="230" spans="1:13">
      <c r="A230" s="281" t="s">
        <v>1153</v>
      </c>
      <c r="B230" s="270" t="s">
        <v>158</v>
      </c>
      <c r="C230" s="281" t="s">
        <v>1154</v>
      </c>
      <c r="D230" s="282"/>
      <c r="E230" s="301">
        <v>9934.56</v>
      </c>
      <c r="F230" s="284"/>
      <c r="G230" s="283">
        <v>0</v>
      </c>
      <c r="H230" s="284"/>
      <c r="I230" s="283">
        <v>0</v>
      </c>
      <c r="J230" s="284"/>
      <c r="K230" s="301">
        <v>9934.56</v>
      </c>
      <c r="L230" s="294" t="e">
        <f>VLOOKUP(A230,#REF!,3,0)</f>
        <v>#REF!</v>
      </c>
      <c r="M230" s="305">
        <f t="shared" si="1"/>
        <v>0</v>
      </c>
    </row>
    <row r="231" spans="1:13">
      <c r="A231" s="281" t="s">
        <v>1158</v>
      </c>
      <c r="B231" s="270" t="s">
        <v>158</v>
      </c>
      <c r="C231" s="281" t="s">
        <v>1159</v>
      </c>
      <c r="D231" s="282"/>
      <c r="E231" s="301">
        <v>2684.23</v>
      </c>
      <c r="F231" s="284"/>
      <c r="G231" s="283">
        <v>0</v>
      </c>
      <c r="H231" s="284"/>
      <c r="I231" s="283">
        <v>0</v>
      </c>
      <c r="J231" s="284"/>
      <c r="K231" s="301">
        <v>2684.23</v>
      </c>
      <c r="L231" s="294" t="e">
        <f>VLOOKUP(A231,#REF!,3,0)</f>
        <v>#REF!</v>
      </c>
      <c r="M231" s="305">
        <f t="shared" si="1"/>
        <v>0</v>
      </c>
    </row>
    <row r="232" spans="1:13">
      <c r="A232" s="281" t="s">
        <v>1163</v>
      </c>
      <c r="B232" s="270" t="s">
        <v>158</v>
      </c>
      <c r="C232" s="281" t="s">
        <v>1164</v>
      </c>
      <c r="D232" s="282"/>
      <c r="E232" s="301">
        <v>9392.31</v>
      </c>
      <c r="F232" s="284"/>
      <c r="G232" s="283">
        <v>776</v>
      </c>
      <c r="H232" s="284"/>
      <c r="I232" s="283">
        <v>0</v>
      </c>
      <c r="J232" s="284"/>
      <c r="K232" s="301">
        <v>10168.31</v>
      </c>
      <c r="L232" s="294" t="e">
        <f>VLOOKUP(A232,#REF!,3,0)</f>
        <v>#REF!</v>
      </c>
      <c r="M232" s="305">
        <f t="shared" si="1"/>
        <v>776</v>
      </c>
    </row>
    <row r="233" spans="1:13">
      <c r="A233" s="281" t="s">
        <v>1166</v>
      </c>
      <c r="B233" s="270" t="s">
        <v>158</v>
      </c>
      <c r="C233" s="281" t="s">
        <v>1167</v>
      </c>
      <c r="D233" s="282"/>
      <c r="E233" s="301">
        <v>2650</v>
      </c>
      <c r="F233" s="284"/>
      <c r="G233" s="283">
        <v>0</v>
      </c>
      <c r="H233" s="284"/>
      <c r="I233" s="283">
        <v>0</v>
      </c>
      <c r="J233" s="284"/>
      <c r="K233" s="301">
        <v>2650</v>
      </c>
      <c r="L233" s="294" t="e">
        <f>VLOOKUP(A233,#REF!,3,0)</f>
        <v>#REF!</v>
      </c>
      <c r="M233" s="305">
        <f t="shared" si="1"/>
        <v>0</v>
      </c>
    </row>
    <row r="234" spans="1:13">
      <c r="A234" s="281" t="s">
        <v>1169</v>
      </c>
      <c r="B234" s="270" t="s">
        <v>158</v>
      </c>
      <c r="C234" s="281" t="s">
        <v>1170</v>
      </c>
      <c r="D234" s="282"/>
      <c r="E234" s="301">
        <v>19044.060000000001</v>
      </c>
      <c r="F234" s="284"/>
      <c r="G234" s="283">
        <v>0</v>
      </c>
      <c r="H234" s="284"/>
      <c r="I234" s="283">
        <v>0</v>
      </c>
      <c r="J234" s="284"/>
      <c r="K234" s="301">
        <v>19044.060000000001</v>
      </c>
      <c r="L234" s="294" t="e">
        <f>VLOOKUP(A234,#REF!,3,0)</f>
        <v>#REF!</v>
      </c>
      <c r="M234" s="305">
        <f t="shared" si="1"/>
        <v>0</v>
      </c>
    </row>
    <row r="235" spans="1:13">
      <c r="A235" s="285"/>
      <c r="B235" s="270"/>
      <c r="C235" s="285"/>
      <c r="D235" s="286"/>
      <c r="E235" s="286"/>
      <c r="F235" s="286"/>
      <c r="G235" s="286"/>
      <c r="H235" s="286"/>
      <c r="I235" s="286"/>
      <c r="J235" s="286"/>
      <c r="K235" s="286"/>
      <c r="L235" s="294"/>
      <c r="M235" s="305"/>
    </row>
    <row r="236" spans="1:13">
      <c r="A236" s="277" t="s">
        <v>1174</v>
      </c>
      <c r="B236" s="270" t="s">
        <v>158</v>
      </c>
      <c r="C236" s="277" t="s">
        <v>1175</v>
      </c>
      <c r="D236" s="278"/>
      <c r="E236" s="300">
        <v>344901.23</v>
      </c>
      <c r="F236" s="280"/>
      <c r="G236" s="300">
        <v>44607.839999999997</v>
      </c>
      <c r="H236" s="280"/>
      <c r="I236" s="300">
        <v>15453.91</v>
      </c>
      <c r="J236" s="280"/>
      <c r="K236" s="300">
        <v>374055.16</v>
      </c>
      <c r="L236" s="294" t="e">
        <f>VLOOKUP(A236,#REF!,3,0)</f>
        <v>#REF!</v>
      </c>
      <c r="M236" s="305">
        <f t="shared" si="1"/>
        <v>29153.929999999997</v>
      </c>
    </row>
    <row r="237" spans="1:13">
      <c r="A237" s="277" t="s">
        <v>1179</v>
      </c>
      <c r="B237" s="270" t="s">
        <v>158</v>
      </c>
      <c r="C237" s="277" t="s">
        <v>1175</v>
      </c>
      <c r="D237" s="278"/>
      <c r="E237" s="300">
        <v>344901.23</v>
      </c>
      <c r="F237" s="280"/>
      <c r="G237" s="300">
        <v>44607.839999999997</v>
      </c>
      <c r="H237" s="280"/>
      <c r="I237" s="300">
        <v>15453.91</v>
      </c>
      <c r="J237" s="280"/>
      <c r="K237" s="300">
        <v>374055.16</v>
      </c>
      <c r="L237" s="294" t="e">
        <f>VLOOKUP(A237,#REF!,3,0)</f>
        <v>#REF!</v>
      </c>
      <c r="M237" s="305">
        <f t="shared" si="1"/>
        <v>29153.929999999997</v>
      </c>
    </row>
    <row r="238" spans="1:13">
      <c r="A238" s="277" t="s">
        <v>1180</v>
      </c>
      <c r="B238" s="270" t="s">
        <v>158</v>
      </c>
      <c r="C238" s="277" t="s">
        <v>1175</v>
      </c>
      <c r="D238" s="278"/>
      <c r="E238" s="300">
        <v>344901.23</v>
      </c>
      <c r="F238" s="280"/>
      <c r="G238" s="300">
        <v>44607.839999999997</v>
      </c>
      <c r="H238" s="280"/>
      <c r="I238" s="300">
        <v>15453.91</v>
      </c>
      <c r="J238" s="280"/>
      <c r="K238" s="300">
        <v>374055.16</v>
      </c>
      <c r="L238" s="294" t="e">
        <f>VLOOKUP(A238,#REF!,3,0)</f>
        <v>#REF!</v>
      </c>
      <c r="M238" s="305">
        <f t="shared" si="1"/>
        <v>29153.929999999997</v>
      </c>
    </row>
    <row r="239" spans="1:13">
      <c r="A239" s="277" t="s">
        <v>1181</v>
      </c>
      <c r="B239" s="270" t="s">
        <v>158</v>
      </c>
      <c r="C239" s="277" t="s">
        <v>1182</v>
      </c>
      <c r="D239" s="278"/>
      <c r="E239" s="300">
        <v>212161.8</v>
      </c>
      <c r="F239" s="280"/>
      <c r="G239" s="300">
        <v>24259.88</v>
      </c>
      <c r="H239" s="280"/>
      <c r="I239" s="279">
        <v>1.59</v>
      </c>
      <c r="J239" s="280"/>
      <c r="K239" s="300">
        <v>236420.09</v>
      </c>
      <c r="L239" s="294" t="e">
        <f>VLOOKUP(A239,#REF!,3,0)</f>
        <v>#REF!</v>
      </c>
      <c r="M239" s="305">
        <f t="shared" si="1"/>
        <v>24258.29</v>
      </c>
    </row>
    <row r="240" spans="1:13">
      <c r="A240" s="281" t="s">
        <v>1186</v>
      </c>
      <c r="B240" s="270" t="s">
        <v>158</v>
      </c>
      <c r="C240" s="281" t="s">
        <v>1187</v>
      </c>
      <c r="D240" s="282"/>
      <c r="E240" s="301">
        <v>190914.03</v>
      </c>
      <c r="F240" s="284"/>
      <c r="G240" s="301">
        <v>20715.259999999998</v>
      </c>
      <c r="H240" s="284"/>
      <c r="I240" s="283">
        <v>0</v>
      </c>
      <c r="J240" s="284"/>
      <c r="K240" s="301">
        <v>211629.29</v>
      </c>
      <c r="L240" s="294" t="e">
        <f>VLOOKUP(A240,#REF!,3,0)</f>
        <v>#REF!</v>
      </c>
      <c r="M240" s="305">
        <f t="shared" si="1"/>
        <v>20715.259999999998</v>
      </c>
    </row>
    <row r="241" spans="1:13">
      <c r="A241" s="281" t="s">
        <v>1191</v>
      </c>
      <c r="B241" s="270" t="s">
        <v>158</v>
      </c>
      <c r="C241" s="281" t="s">
        <v>1192</v>
      </c>
      <c r="D241" s="282"/>
      <c r="E241" s="301">
        <v>9364.2099999999991</v>
      </c>
      <c r="F241" s="284"/>
      <c r="G241" s="301">
        <v>1531.07</v>
      </c>
      <c r="H241" s="284"/>
      <c r="I241" s="283">
        <v>0</v>
      </c>
      <c r="J241" s="284"/>
      <c r="K241" s="301">
        <v>10895.28</v>
      </c>
      <c r="L241" s="294" t="e">
        <f>VLOOKUP(A241,#REF!,3,0)</f>
        <v>#REF!</v>
      </c>
      <c r="M241" s="305">
        <f t="shared" si="1"/>
        <v>1531.07</v>
      </c>
    </row>
    <row r="242" spans="1:13">
      <c r="A242" s="281" t="s">
        <v>1196</v>
      </c>
      <c r="B242" s="270" t="s">
        <v>158</v>
      </c>
      <c r="C242" s="281" t="s">
        <v>1197</v>
      </c>
      <c r="D242" s="282"/>
      <c r="E242" s="301">
        <v>11883.56</v>
      </c>
      <c r="F242" s="284"/>
      <c r="G242" s="301">
        <v>2013.55</v>
      </c>
      <c r="H242" s="284"/>
      <c r="I242" s="283">
        <v>1.59</v>
      </c>
      <c r="J242" s="284"/>
      <c r="K242" s="301">
        <v>13895.52</v>
      </c>
      <c r="L242" s="294" t="e">
        <f>VLOOKUP(A242,#REF!,3,0)</f>
        <v>#REF!</v>
      </c>
      <c r="M242" s="305">
        <f t="shared" si="1"/>
        <v>2011.96</v>
      </c>
    </row>
    <row r="243" spans="1:13">
      <c r="A243" s="285"/>
      <c r="B243" s="270"/>
      <c r="C243" s="285"/>
      <c r="D243" s="286"/>
      <c r="E243" s="286"/>
      <c r="F243" s="286"/>
      <c r="G243" s="286"/>
      <c r="H243" s="286"/>
      <c r="I243" s="286"/>
      <c r="J243" s="286"/>
      <c r="K243" s="286"/>
      <c r="L243" s="294"/>
      <c r="M243" s="305"/>
    </row>
    <row r="244" spans="1:13">
      <c r="A244" s="277" t="s">
        <v>1895</v>
      </c>
      <c r="B244" s="270" t="s">
        <v>158</v>
      </c>
      <c r="C244" s="277" t="s">
        <v>1896</v>
      </c>
      <c r="D244" s="278"/>
      <c r="E244" s="279">
        <v>319.20999999999998</v>
      </c>
      <c r="F244" s="280"/>
      <c r="G244" s="279">
        <v>0</v>
      </c>
      <c r="H244" s="280"/>
      <c r="I244" s="279">
        <v>0</v>
      </c>
      <c r="J244" s="280"/>
      <c r="K244" s="279">
        <v>319.20999999999998</v>
      </c>
      <c r="L244" s="294" t="e">
        <f>VLOOKUP(A244,#REF!,3,0)</f>
        <v>#REF!</v>
      </c>
      <c r="M244" s="305">
        <f t="shared" si="1"/>
        <v>0</v>
      </c>
    </row>
    <row r="245" spans="1:13">
      <c r="A245" s="281" t="s">
        <v>1897</v>
      </c>
      <c r="B245" s="270" t="s">
        <v>158</v>
      </c>
      <c r="C245" s="281" t="s">
        <v>1898</v>
      </c>
      <c r="D245" s="282"/>
      <c r="E245" s="283">
        <v>319.20999999999998</v>
      </c>
      <c r="F245" s="284"/>
      <c r="G245" s="283">
        <v>0</v>
      </c>
      <c r="H245" s="284"/>
      <c r="I245" s="283">
        <v>0</v>
      </c>
      <c r="J245" s="284"/>
      <c r="K245" s="283">
        <v>319.20999999999998</v>
      </c>
      <c r="L245" s="294" t="e">
        <f>VLOOKUP(A245,#REF!,3,0)</f>
        <v>#REF!</v>
      </c>
      <c r="M245" s="305">
        <f t="shared" si="1"/>
        <v>0</v>
      </c>
    </row>
    <row r="246" spans="1:13">
      <c r="A246" s="285"/>
      <c r="B246" s="270"/>
      <c r="C246" s="285"/>
      <c r="D246" s="286"/>
      <c r="E246" s="286"/>
      <c r="F246" s="286"/>
      <c r="G246" s="286"/>
      <c r="H246" s="286"/>
      <c r="I246" s="286"/>
      <c r="J246" s="286"/>
      <c r="K246" s="286"/>
      <c r="L246" s="294"/>
      <c r="M246" s="305"/>
    </row>
    <row r="247" spans="1:13">
      <c r="A247" s="277" t="s">
        <v>1201</v>
      </c>
      <c r="B247" s="270" t="s">
        <v>158</v>
      </c>
      <c r="C247" s="277" t="s">
        <v>1202</v>
      </c>
      <c r="D247" s="278"/>
      <c r="E247" s="300">
        <v>2108.11</v>
      </c>
      <c r="F247" s="280"/>
      <c r="G247" s="279">
        <v>0</v>
      </c>
      <c r="H247" s="280"/>
      <c r="I247" s="279">
        <v>0</v>
      </c>
      <c r="J247" s="280"/>
      <c r="K247" s="300">
        <v>2108.11</v>
      </c>
      <c r="L247" s="294" t="e">
        <f>VLOOKUP(A247,#REF!,3,0)</f>
        <v>#REF!</v>
      </c>
      <c r="M247" s="305">
        <f t="shared" si="1"/>
        <v>0</v>
      </c>
    </row>
    <row r="248" spans="1:13">
      <c r="A248" s="281" t="s">
        <v>1206</v>
      </c>
      <c r="B248" s="270" t="s">
        <v>158</v>
      </c>
      <c r="C248" s="281" t="s">
        <v>1207</v>
      </c>
      <c r="D248" s="282"/>
      <c r="E248" s="301">
        <v>2108.11</v>
      </c>
      <c r="F248" s="284"/>
      <c r="G248" s="283">
        <v>0</v>
      </c>
      <c r="H248" s="284"/>
      <c r="I248" s="283">
        <v>0</v>
      </c>
      <c r="J248" s="284"/>
      <c r="K248" s="301">
        <v>2108.11</v>
      </c>
      <c r="L248" s="294" t="e">
        <f>VLOOKUP(A248,#REF!,3,0)</f>
        <v>#REF!</v>
      </c>
      <c r="M248" s="305">
        <f t="shared" si="1"/>
        <v>0</v>
      </c>
    </row>
    <row r="249" spans="1:13">
      <c r="A249" s="285"/>
      <c r="B249" s="270"/>
      <c r="C249" s="285"/>
      <c r="D249" s="286"/>
      <c r="E249" s="286"/>
      <c r="F249" s="286"/>
      <c r="G249" s="286"/>
      <c r="H249" s="286"/>
      <c r="I249" s="286"/>
      <c r="J249" s="286"/>
      <c r="K249" s="286"/>
      <c r="L249" s="294"/>
      <c r="M249" s="305"/>
    </row>
    <row r="250" spans="1:13">
      <c r="A250" s="277" t="s">
        <v>1222</v>
      </c>
      <c r="B250" s="270" t="s">
        <v>158</v>
      </c>
      <c r="C250" s="277" t="s">
        <v>1223</v>
      </c>
      <c r="D250" s="278"/>
      <c r="E250" s="300">
        <v>18602.3</v>
      </c>
      <c r="F250" s="280"/>
      <c r="G250" s="300">
        <v>6601.14</v>
      </c>
      <c r="H250" s="280"/>
      <c r="I250" s="279">
        <v>0</v>
      </c>
      <c r="J250" s="280"/>
      <c r="K250" s="300">
        <v>25203.439999999999</v>
      </c>
      <c r="L250" s="294" t="e">
        <f>VLOOKUP(A250,#REF!,3,0)</f>
        <v>#REF!</v>
      </c>
      <c r="M250" s="305">
        <f t="shared" si="1"/>
        <v>6601.14</v>
      </c>
    </row>
    <row r="251" spans="1:13">
      <c r="A251" s="281" t="s">
        <v>1227</v>
      </c>
      <c r="B251" s="270" t="s">
        <v>158</v>
      </c>
      <c r="C251" s="281" t="s">
        <v>1228</v>
      </c>
      <c r="D251" s="282"/>
      <c r="E251" s="301">
        <v>12232.64</v>
      </c>
      <c r="F251" s="284"/>
      <c r="G251" s="283">
        <v>0</v>
      </c>
      <c r="H251" s="284"/>
      <c r="I251" s="283">
        <v>0</v>
      </c>
      <c r="J251" s="284"/>
      <c r="K251" s="301">
        <v>12232.64</v>
      </c>
      <c r="L251" s="294" t="e">
        <f>VLOOKUP(A251,#REF!,3,0)</f>
        <v>#REF!</v>
      </c>
      <c r="M251" s="305">
        <f t="shared" si="1"/>
        <v>0</v>
      </c>
    </row>
    <row r="252" spans="1:13">
      <c r="A252" s="281" t="s">
        <v>1232</v>
      </c>
      <c r="B252" s="270" t="s">
        <v>158</v>
      </c>
      <c r="C252" s="281" t="s">
        <v>1233</v>
      </c>
      <c r="D252" s="282"/>
      <c r="E252" s="301">
        <v>2682.53</v>
      </c>
      <c r="F252" s="284"/>
      <c r="G252" s="283">
        <v>0</v>
      </c>
      <c r="H252" s="284"/>
      <c r="I252" s="283">
        <v>0</v>
      </c>
      <c r="J252" s="284"/>
      <c r="K252" s="301">
        <v>2682.53</v>
      </c>
      <c r="L252" s="294" t="e">
        <f>VLOOKUP(A252,#REF!,3,0)</f>
        <v>#REF!</v>
      </c>
      <c r="M252" s="305">
        <f t="shared" si="1"/>
        <v>0</v>
      </c>
    </row>
    <row r="253" spans="1:13">
      <c r="A253" s="281" t="s">
        <v>1237</v>
      </c>
      <c r="B253" s="270" t="s">
        <v>158</v>
      </c>
      <c r="C253" s="281" t="s">
        <v>1238</v>
      </c>
      <c r="D253" s="282"/>
      <c r="E253" s="283">
        <v>425</v>
      </c>
      <c r="F253" s="284"/>
      <c r="G253" s="283">
        <v>0</v>
      </c>
      <c r="H253" s="284"/>
      <c r="I253" s="283">
        <v>0</v>
      </c>
      <c r="J253" s="284"/>
      <c r="K253" s="283">
        <v>425</v>
      </c>
      <c r="L253" s="294" t="e">
        <f>VLOOKUP(A253,#REF!,3,0)</f>
        <v>#REF!</v>
      </c>
      <c r="M253" s="305">
        <f t="shared" si="1"/>
        <v>0</v>
      </c>
    </row>
    <row r="254" spans="1:13">
      <c r="A254" s="281" t="s">
        <v>1240</v>
      </c>
      <c r="B254" s="270" t="s">
        <v>158</v>
      </c>
      <c r="C254" s="281" t="s">
        <v>1241</v>
      </c>
      <c r="D254" s="282"/>
      <c r="E254" s="301">
        <v>3262.13</v>
      </c>
      <c r="F254" s="284"/>
      <c r="G254" s="283">
        <v>0</v>
      </c>
      <c r="H254" s="284"/>
      <c r="I254" s="283">
        <v>0</v>
      </c>
      <c r="J254" s="284"/>
      <c r="K254" s="301">
        <v>3262.13</v>
      </c>
      <c r="L254" s="294" t="e">
        <f>VLOOKUP(A254,#REF!,3,0)</f>
        <v>#REF!</v>
      </c>
      <c r="M254" s="305">
        <f t="shared" si="1"/>
        <v>0</v>
      </c>
    </row>
    <row r="255" spans="1:13">
      <c r="A255" s="281" t="s">
        <v>4668</v>
      </c>
      <c r="B255" s="270" t="s">
        <v>158</v>
      </c>
      <c r="C255" s="281" t="s">
        <v>4669</v>
      </c>
      <c r="D255" s="282"/>
      <c r="E255" s="283">
        <v>0</v>
      </c>
      <c r="F255" s="284"/>
      <c r="G255" s="301">
        <v>6601.14</v>
      </c>
      <c r="H255" s="284"/>
      <c r="I255" s="283">
        <v>0</v>
      </c>
      <c r="J255" s="284"/>
      <c r="K255" s="301">
        <v>6601.14</v>
      </c>
      <c r="L255" s="294" t="e">
        <f>VLOOKUP(A255,#REF!,3,0)</f>
        <v>#REF!</v>
      </c>
      <c r="M255" s="305">
        <f t="shared" si="1"/>
        <v>6601.14</v>
      </c>
    </row>
    <row r="256" spans="1:13">
      <c r="A256" s="285"/>
      <c r="B256" s="270"/>
      <c r="C256" s="285"/>
      <c r="D256" s="286"/>
      <c r="E256" s="286"/>
      <c r="F256" s="286"/>
      <c r="G256" s="286"/>
      <c r="H256" s="286"/>
      <c r="I256" s="286"/>
      <c r="J256" s="286"/>
      <c r="K256" s="286"/>
      <c r="L256" s="294"/>
      <c r="M256" s="305"/>
    </row>
    <row r="257" spans="1:13">
      <c r="A257" s="277" t="s">
        <v>1245</v>
      </c>
      <c r="B257" s="270" t="s">
        <v>158</v>
      </c>
      <c r="C257" s="277" t="s">
        <v>1246</v>
      </c>
      <c r="D257" s="278"/>
      <c r="E257" s="300">
        <v>24288.28</v>
      </c>
      <c r="F257" s="280"/>
      <c r="G257" s="300">
        <v>3734.39</v>
      </c>
      <c r="H257" s="280"/>
      <c r="I257" s="279">
        <v>0.03</v>
      </c>
      <c r="J257" s="280"/>
      <c r="K257" s="300">
        <v>28022.639999999999</v>
      </c>
      <c r="L257" s="294" t="e">
        <f>VLOOKUP(A257,#REF!,3,0)</f>
        <v>#REF!</v>
      </c>
      <c r="M257" s="305">
        <f t="shared" si="1"/>
        <v>3734.3599999999997</v>
      </c>
    </row>
    <row r="258" spans="1:13">
      <c r="A258" s="281" t="s">
        <v>1250</v>
      </c>
      <c r="B258" s="270" t="s">
        <v>158</v>
      </c>
      <c r="C258" s="281" t="s">
        <v>1251</v>
      </c>
      <c r="D258" s="282"/>
      <c r="E258" s="301">
        <v>4047.65</v>
      </c>
      <c r="F258" s="284"/>
      <c r="G258" s="283">
        <v>933.81</v>
      </c>
      <c r="H258" s="284"/>
      <c r="I258" s="283">
        <v>0</v>
      </c>
      <c r="J258" s="284"/>
      <c r="K258" s="301">
        <v>4981.46</v>
      </c>
      <c r="L258" s="294" t="e">
        <f>VLOOKUP(A258,#REF!,3,0)</f>
        <v>#REF!</v>
      </c>
      <c r="M258" s="305">
        <f t="shared" si="1"/>
        <v>933.81</v>
      </c>
    </row>
    <row r="259" spans="1:13">
      <c r="A259" s="281" t="s">
        <v>1255</v>
      </c>
      <c r="B259" s="270" t="s">
        <v>158</v>
      </c>
      <c r="C259" s="281" t="s">
        <v>1256</v>
      </c>
      <c r="D259" s="282"/>
      <c r="E259" s="301">
        <v>4745.17</v>
      </c>
      <c r="F259" s="284"/>
      <c r="G259" s="283">
        <v>157.29</v>
      </c>
      <c r="H259" s="284"/>
      <c r="I259" s="283">
        <v>0</v>
      </c>
      <c r="J259" s="284"/>
      <c r="K259" s="301">
        <v>4902.46</v>
      </c>
      <c r="L259" s="294" t="e">
        <f>VLOOKUP(A259,#REF!,3,0)</f>
        <v>#REF!</v>
      </c>
      <c r="M259" s="305">
        <f t="shared" si="1"/>
        <v>157.29</v>
      </c>
    </row>
    <row r="260" spans="1:13">
      <c r="A260" s="281" t="s">
        <v>1260</v>
      </c>
      <c r="B260" s="270" t="s">
        <v>158</v>
      </c>
      <c r="C260" s="281" t="s">
        <v>1261</v>
      </c>
      <c r="D260" s="282"/>
      <c r="E260" s="301">
        <v>1489.36</v>
      </c>
      <c r="F260" s="284"/>
      <c r="G260" s="283">
        <v>69.37</v>
      </c>
      <c r="H260" s="284"/>
      <c r="I260" s="283">
        <v>0</v>
      </c>
      <c r="J260" s="284"/>
      <c r="K260" s="301">
        <v>1558.73</v>
      </c>
      <c r="L260" s="294" t="e">
        <f>VLOOKUP(A260,#REF!,3,0)</f>
        <v>#REF!</v>
      </c>
      <c r="M260" s="305">
        <f t="shared" si="1"/>
        <v>69.37</v>
      </c>
    </row>
    <row r="261" spans="1:13">
      <c r="A261" s="281" t="s">
        <v>1269</v>
      </c>
      <c r="B261" s="270" t="s">
        <v>158</v>
      </c>
      <c r="C261" s="281" t="s">
        <v>1270</v>
      </c>
      <c r="D261" s="282"/>
      <c r="E261" s="301">
        <v>2208.04</v>
      </c>
      <c r="F261" s="284"/>
      <c r="G261" s="301">
        <v>2208.04</v>
      </c>
      <c r="H261" s="284"/>
      <c r="I261" s="283">
        <v>0</v>
      </c>
      <c r="J261" s="284"/>
      <c r="K261" s="301">
        <v>4416.08</v>
      </c>
      <c r="L261" s="294" t="e">
        <f>VLOOKUP(A261,#REF!,3,0)</f>
        <v>#REF!</v>
      </c>
      <c r="M261" s="305">
        <f t="shared" si="1"/>
        <v>2208.04</v>
      </c>
    </row>
    <row r="262" spans="1:13">
      <c r="A262" s="281" t="s">
        <v>1272</v>
      </c>
      <c r="B262" s="270" t="s">
        <v>158</v>
      </c>
      <c r="C262" s="281" t="s">
        <v>1273</v>
      </c>
      <c r="D262" s="282"/>
      <c r="E262" s="301">
        <v>2738.62</v>
      </c>
      <c r="F262" s="284"/>
      <c r="G262" s="283">
        <v>365.88</v>
      </c>
      <c r="H262" s="284"/>
      <c r="I262" s="283">
        <v>0.03</v>
      </c>
      <c r="J262" s="284"/>
      <c r="K262" s="301">
        <v>3104.47</v>
      </c>
      <c r="L262" s="294" t="e">
        <f>VLOOKUP(A262,#REF!,3,0)</f>
        <v>#REF!</v>
      </c>
      <c r="M262" s="305">
        <f t="shared" ref="M262:M324" si="2">G262-I262</f>
        <v>365.85</v>
      </c>
    </row>
    <row r="263" spans="1:13">
      <c r="A263" s="281" t="s">
        <v>1277</v>
      </c>
      <c r="B263" s="270" t="s">
        <v>158</v>
      </c>
      <c r="C263" s="281" t="s">
        <v>1278</v>
      </c>
      <c r="D263" s="282"/>
      <c r="E263" s="301">
        <v>6780.09</v>
      </c>
      <c r="F263" s="284"/>
      <c r="G263" s="283">
        <v>0</v>
      </c>
      <c r="H263" s="284"/>
      <c r="I263" s="283">
        <v>0</v>
      </c>
      <c r="J263" s="284"/>
      <c r="K263" s="301">
        <v>6780.09</v>
      </c>
      <c r="L263" s="294" t="e">
        <f>VLOOKUP(A263,#REF!,3,0)</f>
        <v>#REF!</v>
      </c>
      <c r="M263" s="305">
        <f t="shared" si="2"/>
        <v>0</v>
      </c>
    </row>
    <row r="264" spans="1:13">
      <c r="A264" s="281" t="s">
        <v>1282</v>
      </c>
      <c r="B264" s="270" t="s">
        <v>158</v>
      </c>
      <c r="C264" s="281" t="s">
        <v>1283</v>
      </c>
      <c r="D264" s="282"/>
      <c r="E264" s="301">
        <v>2279.35</v>
      </c>
      <c r="F264" s="284"/>
      <c r="G264" s="283">
        <v>0</v>
      </c>
      <c r="H264" s="284"/>
      <c r="I264" s="283">
        <v>0</v>
      </c>
      <c r="J264" s="284"/>
      <c r="K264" s="301">
        <v>2279.35</v>
      </c>
      <c r="L264" s="294" t="e">
        <f>VLOOKUP(A264,#REF!,3,0)</f>
        <v>#REF!</v>
      </c>
      <c r="M264" s="305">
        <f t="shared" si="2"/>
        <v>0</v>
      </c>
    </row>
    <row r="265" spans="1:13">
      <c r="A265" s="285"/>
      <c r="B265" s="270"/>
      <c r="C265" s="285"/>
      <c r="D265" s="286"/>
      <c r="E265" s="286"/>
      <c r="F265" s="286"/>
      <c r="G265" s="286"/>
      <c r="H265" s="286"/>
      <c r="I265" s="286"/>
      <c r="J265" s="286"/>
      <c r="K265" s="286"/>
      <c r="L265" s="294"/>
      <c r="M265" s="305"/>
    </row>
    <row r="266" spans="1:13">
      <c r="A266" s="277" t="s">
        <v>1287</v>
      </c>
      <c r="B266" s="270" t="s">
        <v>158</v>
      </c>
      <c r="C266" s="277" t="s">
        <v>1288</v>
      </c>
      <c r="D266" s="278"/>
      <c r="E266" s="300">
        <v>74404.09</v>
      </c>
      <c r="F266" s="280"/>
      <c r="G266" s="300">
        <v>9801.02</v>
      </c>
      <c r="H266" s="280"/>
      <c r="I266" s="300">
        <v>15452.29</v>
      </c>
      <c r="J266" s="280"/>
      <c r="K266" s="300">
        <v>68752.820000000007</v>
      </c>
      <c r="L266" s="294" t="e">
        <f>VLOOKUP(A266,#REF!,3,0)</f>
        <v>#REF!</v>
      </c>
      <c r="M266" s="305">
        <f t="shared" si="2"/>
        <v>-5651.27</v>
      </c>
    </row>
    <row r="267" spans="1:13">
      <c r="A267" s="281" t="s">
        <v>1292</v>
      </c>
      <c r="B267" s="270" t="s">
        <v>158</v>
      </c>
      <c r="C267" s="281" t="s">
        <v>1293</v>
      </c>
      <c r="D267" s="282"/>
      <c r="E267" s="301">
        <v>19650</v>
      </c>
      <c r="F267" s="284"/>
      <c r="G267" s="283">
        <v>0</v>
      </c>
      <c r="H267" s="284"/>
      <c r="I267" s="283">
        <v>0</v>
      </c>
      <c r="J267" s="284"/>
      <c r="K267" s="301">
        <v>19650</v>
      </c>
      <c r="L267" s="294" t="e">
        <f>VLOOKUP(A267,#REF!,3,0)</f>
        <v>#REF!</v>
      </c>
      <c r="M267" s="305">
        <f t="shared" si="2"/>
        <v>0</v>
      </c>
    </row>
    <row r="268" spans="1:13">
      <c r="A268" s="281" t="s">
        <v>1295</v>
      </c>
      <c r="B268" s="270" t="s">
        <v>158</v>
      </c>
      <c r="C268" s="281" t="s">
        <v>1296</v>
      </c>
      <c r="D268" s="282"/>
      <c r="E268" s="301">
        <v>1288.6099999999999</v>
      </c>
      <c r="F268" s="284"/>
      <c r="G268" s="283">
        <v>0</v>
      </c>
      <c r="H268" s="284"/>
      <c r="I268" s="283">
        <v>0</v>
      </c>
      <c r="J268" s="284"/>
      <c r="K268" s="301">
        <v>1288.6099999999999</v>
      </c>
      <c r="L268" s="294" t="e">
        <f>VLOOKUP(A268,#REF!,3,0)</f>
        <v>#REF!</v>
      </c>
      <c r="M268" s="305">
        <f t="shared" si="2"/>
        <v>0</v>
      </c>
    </row>
    <row r="269" spans="1:13">
      <c r="A269" s="281" t="s">
        <v>1298</v>
      </c>
      <c r="B269" s="270" t="s">
        <v>158</v>
      </c>
      <c r="C269" s="281" t="s">
        <v>1299</v>
      </c>
      <c r="D269" s="282"/>
      <c r="E269" s="283">
        <v>72</v>
      </c>
      <c r="F269" s="284"/>
      <c r="G269" s="283">
        <v>0</v>
      </c>
      <c r="H269" s="284"/>
      <c r="I269" s="283">
        <v>0</v>
      </c>
      <c r="J269" s="284"/>
      <c r="K269" s="283">
        <v>72</v>
      </c>
      <c r="L269" s="294" t="e">
        <f>VLOOKUP(A269,#REF!,3,0)</f>
        <v>#REF!</v>
      </c>
      <c r="M269" s="305">
        <f t="shared" si="2"/>
        <v>0</v>
      </c>
    </row>
    <row r="270" spans="1:13">
      <c r="A270" s="281" t="s">
        <v>1303</v>
      </c>
      <c r="B270" s="270" t="s">
        <v>158</v>
      </c>
      <c r="C270" s="281" t="s">
        <v>1304</v>
      </c>
      <c r="D270" s="282"/>
      <c r="E270" s="301">
        <v>1337.05</v>
      </c>
      <c r="F270" s="284"/>
      <c r="G270" s="283">
        <v>0</v>
      </c>
      <c r="H270" s="284"/>
      <c r="I270" s="283">
        <v>0</v>
      </c>
      <c r="J270" s="284"/>
      <c r="K270" s="301">
        <v>1337.05</v>
      </c>
      <c r="L270" s="294" t="e">
        <f>VLOOKUP(A270,#REF!,3,0)</f>
        <v>#REF!</v>
      </c>
      <c r="M270" s="305">
        <f t="shared" si="2"/>
        <v>0</v>
      </c>
    </row>
    <row r="271" spans="1:13">
      <c r="A271" s="281" t="s">
        <v>1308</v>
      </c>
      <c r="B271" s="270" t="s">
        <v>158</v>
      </c>
      <c r="C271" s="281" t="s">
        <v>1309</v>
      </c>
      <c r="D271" s="282"/>
      <c r="E271" s="301">
        <v>1120.0899999999999</v>
      </c>
      <c r="F271" s="284"/>
      <c r="G271" s="283">
        <v>0</v>
      </c>
      <c r="H271" s="284"/>
      <c r="I271" s="283">
        <v>0</v>
      </c>
      <c r="J271" s="284"/>
      <c r="K271" s="301">
        <v>1120.0899999999999</v>
      </c>
      <c r="L271" s="294" t="e">
        <f>VLOOKUP(A271,#REF!,3,0)</f>
        <v>#REF!</v>
      </c>
      <c r="M271" s="305">
        <f t="shared" si="2"/>
        <v>0</v>
      </c>
    </row>
    <row r="272" spans="1:13">
      <c r="A272" s="281" t="s">
        <v>3441</v>
      </c>
      <c r="B272" s="270" t="s">
        <v>158</v>
      </c>
      <c r="C272" s="281" t="s">
        <v>1600</v>
      </c>
      <c r="D272" s="282"/>
      <c r="E272" s="283">
        <v>280</v>
      </c>
      <c r="F272" s="284"/>
      <c r="G272" s="283">
        <v>0</v>
      </c>
      <c r="H272" s="284"/>
      <c r="I272" s="283">
        <v>0</v>
      </c>
      <c r="J272" s="284"/>
      <c r="K272" s="283">
        <v>280</v>
      </c>
      <c r="L272" s="294" t="e">
        <f>VLOOKUP(A272,#REF!,3,0)</f>
        <v>#REF!</v>
      </c>
      <c r="M272" s="305">
        <f t="shared" si="2"/>
        <v>0</v>
      </c>
    </row>
    <row r="273" spans="1:13">
      <c r="A273" s="281" t="s">
        <v>1313</v>
      </c>
      <c r="B273" s="270" t="s">
        <v>158</v>
      </c>
      <c r="C273" s="281" t="s">
        <v>1314</v>
      </c>
      <c r="D273" s="282"/>
      <c r="E273" s="283">
        <v>120</v>
      </c>
      <c r="F273" s="284"/>
      <c r="G273" s="301">
        <v>1700</v>
      </c>
      <c r="H273" s="284"/>
      <c r="I273" s="283">
        <v>0</v>
      </c>
      <c r="J273" s="284"/>
      <c r="K273" s="301">
        <v>1820</v>
      </c>
      <c r="L273" s="294" t="e">
        <f>VLOOKUP(A273,#REF!,3,0)</f>
        <v>#REF!</v>
      </c>
      <c r="M273" s="305">
        <f t="shared" si="2"/>
        <v>1700</v>
      </c>
    </row>
    <row r="274" spans="1:13">
      <c r="A274" s="281" t="s">
        <v>1316</v>
      </c>
      <c r="B274" s="270" t="s">
        <v>158</v>
      </c>
      <c r="C274" s="281" t="s">
        <v>1317</v>
      </c>
      <c r="D274" s="282"/>
      <c r="E274" s="301">
        <v>17679</v>
      </c>
      <c r="F274" s="284"/>
      <c r="G274" s="283">
        <v>0</v>
      </c>
      <c r="H274" s="284"/>
      <c r="I274" s="283">
        <v>0</v>
      </c>
      <c r="J274" s="284"/>
      <c r="K274" s="301">
        <v>17679</v>
      </c>
      <c r="L274" s="294" t="e">
        <f>VLOOKUP(A274,#REF!,3,0)</f>
        <v>#REF!</v>
      </c>
      <c r="M274" s="305">
        <f t="shared" si="2"/>
        <v>0</v>
      </c>
    </row>
    <row r="275" spans="1:13">
      <c r="A275" s="281" t="s">
        <v>1321</v>
      </c>
      <c r="B275" s="270" t="s">
        <v>158</v>
      </c>
      <c r="C275" s="281" t="s">
        <v>1322</v>
      </c>
      <c r="D275" s="282"/>
      <c r="E275" s="301">
        <v>3077.44</v>
      </c>
      <c r="F275" s="284"/>
      <c r="G275" s="283">
        <v>0</v>
      </c>
      <c r="H275" s="284"/>
      <c r="I275" s="283">
        <v>0</v>
      </c>
      <c r="J275" s="284"/>
      <c r="K275" s="301">
        <v>3077.44</v>
      </c>
      <c r="L275" s="294" t="e">
        <f>VLOOKUP(A275,#REF!,3,0)</f>
        <v>#REF!</v>
      </c>
      <c r="M275" s="305">
        <f t="shared" si="2"/>
        <v>0</v>
      </c>
    </row>
    <row r="276" spans="1:13">
      <c r="A276" s="281" t="s">
        <v>1324</v>
      </c>
      <c r="B276" s="270" t="s">
        <v>158</v>
      </c>
      <c r="C276" s="281" t="s">
        <v>1325</v>
      </c>
      <c r="D276" s="282"/>
      <c r="E276" s="301">
        <v>6205.61</v>
      </c>
      <c r="F276" s="284"/>
      <c r="G276" s="283">
        <v>42.7</v>
      </c>
      <c r="H276" s="284"/>
      <c r="I276" s="283">
        <v>0</v>
      </c>
      <c r="J276" s="284"/>
      <c r="K276" s="301">
        <v>6248.31</v>
      </c>
      <c r="L276" s="294" t="e">
        <f>VLOOKUP(A276,#REF!,3,0)</f>
        <v>#REF!</v>
      </c>
      <c r="M276" s="305">
        <f t="shared" si="2"/>
        <v>42.7</v>
      </c>
    </row>
    <row r="277" spans="1:13">
      <c r="A277" s="281" t="s">
        <v>1329</v>
      </c>
      <c r="B277" s="270" t="s">
        <v>158</v>
      </c>
      <c r="C277" s="281" t="s">
        <v>1330</v>
      </c>
      <c r="D277" s="282"/>
      <c r="E277" s="283">
        <v>22</v>
      </c>
      <c r="F277" s="284"/>
      <c r="G277" s="283">
        <v>0</v>
      </c>
      <c r="H277" s="284"/>
      <c r="I277" s="283">
        <v>0</v>
      </c>
      <c r="J277" s="284"/>
      <c r="K277" s="283">
        <v>22</v>
      </c>
      <c r="L277" s="294" t="e">
        <f>VLOOKUP(A277,#REF!,3,0)</f>
        <v>#REF!</v>
      </c>
      <c r="M277" s="305">
        <f t="shared" si="2"/>
        <v>0</v>
      </c>
    </row>
    <row r="278" spans="1:13">
      <c r="A278" s="281" t="s">
        <v>1332</v>
      </c>
      <c r="B278" s="270" t="s">
        <v>158</v>
      </c>
      <c r="C278" s="281" t="s">
        <v>1333</v>
      </c>
      <c r="D278" s="282"/>
      <c r="E278" s="301">
        <v>8100</v>
      </c>
      <c r="F278" s="284"/>
      <c r="G278" s="301">
        <v>1350</v>
      </c>
      <c r="H278" s="284"/>
      <c r="I278" s="283">
        <v>0</v>
      </c>
      <c r="J278" s="284"/>
      <c r="K278" s="301">
        <v>9450</v>
      </c>
      <c r="L278" s="294" t="e">
        <f>VLOOKUP(A278,#REF!,3,0)</f>
        <v>#REF!</v>
      </c>
      <c r="M278" s="305">
        <f t="shared" si="2"/>
        <v>1350</v>
      </c>
    </row>
    <row r="279" spans="1:13">
      <c r="A279" s="281" t="s">
        <v>1340</v>
      </c>
      <c r="B279" s="270" t="s">
        <v>158</v>
      </c>
      <c r="C279" s="281" t="s">
        <v>1341</v>
      </c>
      <c r="D279" s="282"/>
      <c r="E279" s="301">
        <v>15452.29</v>
      </c>
      <c r="F279" s="284"/>
      <c r="G279" s="301">
        <v>6708.32</v>
      </c>
      <c r="H279" s="284"/>
      <c r="I279" s="301">
        <v>15452.29</v>
      </c>
      <c r="J279" s="284"/>
      <c r="K279" s="301">
        <v>6708.32</v>
      </c>
      <c r="L279" s="294" t="e">
        <f>VLOOKUP(A279,#REF!,3,0)</f>
        <v>#REF!</v>
      </c>
      <c r="M279" s="305">
        <f t="shared" si="2"/>
        <v>-8743.9700000000012</v>
      </c>
    </row>
    <row r="280" spans="1:13">
      <c r="A280" s="285"/>
      <c r="B280" s="270"/>
      <c r="C280" s="285"/>
      <c r="D280" s="286"/>
      <c r="E280" s="286"/>
      <c r="F280" s="286"/>
      <c r="G280" s="286"/>
      <c r="H280" s="286"/>
      <c r="I280" s="286"/>
      <c r="J280" s="286"/>
      <c r="K280" s="286"/>
      <c r="L280" s="294"/>
      <c r="M280" s="305"/>
    </row>
    <row r="281" spans="1:13">
      <c r="A281" s="277" t="s">
        <v>1350</v>
      </c>
      <c r="B281" s="270" t="s">
        <v>158</v>
      </c>
      <c r="C281" s="277" t="s">
        <v>1351</v>
      </c>
      <c r="D281" s="278"/>
      <c r="E281" s="300">
        <v>11372.08</v>
      </c>
      <c r="F281" s="280"/>
      <c r="G281" s="279">
        <v>211.41</v>
      </c>
      <c r="H281" s="280"/>
      <c r="I281" s="279">
        <v>0</v>
      </c>
      <c r="J281" s="280"/>
      <c r="K281" s="300">
        <v>11583.49</v>
      </c>
      <c r="L281" s="294" t="e">
        <f>VLOOKUP(A281,#REF!,3,0)</f>
        <v>#REF!</v>
      </c>
      <c r="M281" s="305">
        <f t="shared" si="2"/>
        <v>211.41</v>
      </c>
    </row>
    <row r="282" spans="1:13">
      <c r="A282" s="281" t="s">
        <v>1355</v>
      </c>
      <c r="B282" s="270" t="s">
        <v>158</v>
      </c>
      <c r="C282" s="281" t="s">
        <v>1356</v>
      </c>
      <c r="D282" s="282"/>
      <c r="E282" s="301">
        <v>11372.08</v>
      </c>
      <c r="F282" s="284"/>
      <c r="G282" s="283">
        <v>211.41</v>
      </c>
      <c r="H282" s="284"/>
      <c r="I282" s="283">
        <v>0</v>
      </c>
      <c r="J282" s="284"/>
      <c r="K282" s="301">
        <v>11583.49</v>
      </c>
      <c r="L282" s="294" t="e">
        <f>VLOOKUP(A282,#REF!,3,0)</f>
        <v>#REF!</v>
      </c>
      <c r="M282" s="305">
        <f t="shared" si="2"/>
        <v>211.41</v>
      </c>
    </row>
    <row r="283" spans="1:13">
      <c r="A283" s="285"/>
      <c r="B283" s="270"/>
      <c r="C283" s="285"/>
      <c r="D283" s="286"/>
      <c r="E283" s="286"/>
      <c r="F283" s="286"/>
      <c r="G283" s="286"/>
      <c r="H283" s="286"/>
      <c r="I283" s="286"/>
      <c r="J283" s="286"/>
      <c r="K283" s="286"/>
      <c r="L283" s="294"/>
      <c r="M283" s="305"/>
    </row>
    <row r="284" spans="1:13">
      <c r="A284" s="277" t="s">
        <v>1357</v>
      </c>
      <c r="B284" s="270" t="s">
        <v>158</v>
      </c>
      <c r="C284" s="277" t="s">
        <v>1358</v>
      </c>
      <c r="D284" s="278"/>
      <c r="E284" s="300">
        <v>1645.36</v>
      </c>
      <c r="F284" s="280"/>
      <c r="G284" s="279">
        <v>0</v>
      </c>
      <c r="H284" s="280"/>
      <c r="I284" s="279">
        <v>0</v>
      </c>
      <c r="J284" s="280"/>
      <c r="K284" s="300">
        <v>1645.36</v>
      </c>
      <c r="L284" s="294" t="e">
        <f>VLOOKUP(A284,#REF!,3,0)</f>
        <v>#REF!</v>
      </c>
      <c r="M284" s="305">
        <f t="shared" si="2"/>
        <v>0</v>
      </c>
    </row>
    <row r="285" spans="1:13">
      <c r="A285" s="281" t="s">
        <v>1362</v>
      </c>
      <c r="B285" s="270" t="s">
        <v>158</v>
      </c>
      <c r="C285" s="281" t="s">
        <v>502</v>
      </c>
      <c r="D285" s="282"/>
      <c r="E285" s="301">
        <v>1645.36</v>
      </c>
      <c r="F285" s="284"/>
      <c r="G285" s="283">
        <v>0</v>
      </c>
      <c r="H285" s="284"/>
      <c r="I285" s="283">
        <v>0</v>
      </c>
      <c r="J285" s="284"/>
      <c r="K285" s="301">
        <v>1645.36</v>
      </c>
      <c r="L285" s="294" t="e">
        <f>VLOOKUP(A285,#REF!,3,0)</f>
        <v>#REF!</v>
      </c>
      <c r="M285" s="305">
        <f t="shared" si="2"/>
        <v>0</v>
      </c>
    </row>
    <row r="286" spans="1:13">
      <c r="A286" s="285"/>
      <c r="B286" s="270"/>
      <c r="C286" s="285"/>
      <c r="D286" s="286"/>
      <c r="E286" s="286"/>
      <c r="F286" s="286"/>
      <c r="G286" s="286"/>
      <c r="H286" s="286"/>
      <c r="I286" s="286"/>
      <c r="J286" s="286"/>
      <c r="K286" s="286"/>
      <c r="L286" s="294"/>
      <c r="M286" s="305"/>
    </row>
    <row r="287" spans="1:13">
      <c r="A287" s="277" t="s">
        <v>1367</v>
      </c>
      <c r="B287" s="270" t="s">
        <v>158</v>
      </c>
      <c r="C287" s="277" t="s">
        <v>1368</v>
      </c>
      <c r="D287" s="278"/>
      <c r="E287" s="300">
        <v>176641.62</v>
      </c>
      <c r="F287" s="280"/>
      <c r="G287" s="300">
        <v>28738.09</v>
      </c>
      <c r="H287" s="280"/>
      <c r="I287" s="300">
        <v>5749.99</v>
      </c>
      <c r="J287" s="280"/>
      <c r="K287" s="300">
        <v>199629.72</v>
      </c>
      <c r="L287" s="294" t="e">
        <f>VLOOKUP(A287,#REF!,3,0)</f>
        <v>#REF!</v>
      </c>
      <c r="M287" s="305">
        <f t="shared" si="2"/>
        <v>22988.1</v>
      </c>
    </row>
    <row r="288" spans="1:13">
      <c r="A288" s="277" t="s">
        <v>1373</v>
      </c>
      <c r="B288" s="270" t="s">
        <v>158</v>
      </c>
      <c r="C288" s="277" t="s">
        <v>1368</v>
      </c>
      <c r="D288" s="278"/>
      <c r="E288" s="300">
        <v>176641.62</v>
      </c>
      <c r="F288" s="280"/>
      <c r="G288" s="300">
        <v>28738.09</v>
      </c>
      <c r="H288" s="280"/>
      <c r="I288" s="300">
        <v>5749.99</v>
      </c>
      <c r="J288" s="280"/>
      <c r="K288" s="300">
        <v>199629.72</v>
      </c>
      <c r="L288" s="294" t="e">
        <f>VLOOKUP(A288,#REF!,3,0)</f>
        <v>#REF!</v>
      </c>
      <c r="M288" s="305">
        <f t="shared" si="2"/>
        <v>22988.1</v>
      </c>
    </row>
    <row r="289" spans="1:13">
      <c r="A289" s="277" t="s">
        <v>1374</v>
      </c>
      <c r="B289" s="270" t="s">
        <v>158</v>
      </c>
      <c r="C289" s="277" t="s">
        <v>1368</v>
      </c>
      <c r="D289" s="278"/>
      <c r="E289" s="300">
        <v>176641.62</v>
      </c>
      <c r="F289" s="280"/>
      <c r="G289" s="300">
        <v>28738.09</v>
      </c>
      <c r="H289" s="280"/>
      <c r="I289" s="300">
        <v>5749.99</v>
      </c>
      <c r="J289" s="280"/>
      <c r="K289" s="300">
        <v>199629.72</v>
      </c>
      <c r="L289" s="294" t="e">
        <f>VLOOKUP(A289,#REF!,3,0)</f>
        <v>#REF!</v>
      </c>
      <c r="M289" s="305">
        <f t="shared" si="2"/>
        <v>22988.1</v>
      </c>
    </row>
    <row r="290" spans="1:13">
      <c r="A290" s="277" t="s">
        <v>1375</v>
      </c>
      <c r="B290" s="270" t="s">
        <v>158</v>
      </c>
      <c r="C290" s="277" t="s">
        <v>1376</v>
      </c>
      <c r="D290" s="278"/>
      <c r="E290" s="300">
        <v>164799.78</v>
      </c>
      <c r="F290" s="280"/>
      <c r="G290" s="300">
        <v>13285.8</v>
      </c>
      <c r="H290" s="280"/>
      <c r="I290" s="279">
        <v>0</v>
      </c>
      <c r="J290" s="280"/>
      <c r="K290" s="300">
        <v>178085.58</v>
      </c>
      <c r="L290" s="294" t="e">
        <f>VLOOKUP(A290,#REF!,3,0)</f>
        <v>#REF!</v>
      </c>
      <c r="M290" s="305">
        <f t="shared" si="2"/>
        <v>13285.8</v>
      </c>
    </row>
    <row r="291" spans="1:13">
      <c r="A291" s="281" t="s">
        <v>1381</v>
      </c>
      <c r="B291" s="270" t="s">
        <v>158</v>
      </c>
      <c r="C291" s="281" t="s">
        <v>1382</v>
      </c>
      <c r="D291" s="282"/>
      <c r="E291" s="301">
        <v>2940</v>
      </c>
      <c r="F291" s="284"/>
      <c r="G291" s="283">
        <v>490</v>
      </c>
      <c r="H291" s="284"/>
      <c r="I291" s="283">
        <v>0</v>
      </c>
      <c r="J291" s="284"/>
      <c r="K291" s="301">
        <v>3430</v>
      </c>
      <c r="L291" s="294" t="e">
        <f>VLOOKUP(A291,#REF!,3,0)</f>
        <v>#REF!</v>
      </c>
      <c r="M291" s="305">
        <f t="shared" si="2"/>
        <v>490</v>
      </c>
    </row>
    <row r="292" spans="1:13">
      <c r="A292" s="281" t="s">
        <v>1386</v>
      </c>
      <c r="B292" s="270" t="s">
        <v>158</v>
      </c>
      <c r="C292" s="281" t="s">
        <v>1387</v>
      </c>
      <c r="D292" s="282"/>
      <c r="E292" s="301">
        <v>29396.05</v>
      </c>
      <c r="F292" s="284"/>
      <c r="G292" s="283">
        <v>0</v>
      </c>
      <c r="H292" s="284"/>
      <c r="I292" s="283">
        <v>0</v>
      </c>
      <c r="J292" s="284"/>
      <c r="K292" s="301">
        <v>29396.05</v>
      </c>
      <c r="L292" s="294" t="e">
        <f>VLOOKUP(A292,#REF!,3,0)</f>
        <v>#REF!</v>
      </c>
      <c r="M292" s="305">
        <f t="shared" si="2"/>
        <v>0</v>
      </c>
    </row>
    <row r="293" spans="1:13">
      <c r="A293" s="281" t="s">
        <v>1391</v>
      </c>
      <c r="B293" s="270" t="s">
        <v>158</v>
      </c>
      <c r="C293" s="281" t="s">
        <v>1392</v>
      </c>
      <c r="D293" s="282"/>
      <c r="E293" s="301">
        <v>4387.71</v>
      </c>
      <c r="F293" s="284"/>
      <c r="G293" s="283">
        <v>0</v>
      </c>
      <c r="H293" s="284"/>
      <c r="I293" s="283">
        <v>0</v>
      </c>
      <c r="J293" s="284"/>
      <c r="K293" s="301">
        <v>4387.71</v>
      </c>
      <c r="L293" s="294" t="e">
        <f>VLOOKUP(A293,#REF!,3,0)</f>
        <v>#REF!</v>
      </c>
      <c r="M293" s="305">
        <f t="shared" si="2"/>
        <v>0</v>
      </c>
    </row>
    <row r="294" spans="1:13">
      <c r="A294" s="281" t="s">
        <v>1396</v>
      </c>
      <c r="B294" s="270" t="s">
        <v>158</v>
      </c>
      <c r="C294" s="281" t="s">
        <v>1397</v>
      </c>
      <c r="D294" s="282"/>
      <c r="E294" s="301">
        <v>64322.01</v>
      </c>
      <c r="F294" s="284"/>
      <c r="G294" s="301">
        <v>11280</v>
      </c>
      <c r="H294" s="284"/>
      <c r="I294" s="283">
        <v>0</v>
      </c>
      <c r="J294" s="284"/>
      <c r="K294" s="301">
        <v>75602.009999999995</v>
      </c>
      <c r="L294" s="294" t="e">
        <f>VLOOKUP(A294,#REF!,3,0)</f>
        <v>#REF!</v>
      </c>
      <c r="M294" s="305">
        <f t="shared" si="2"/>
        <v>11280</v>
      </c>
    </row>
    <row r="295" spans="1:13">
      <c r="A295" s="281" t="s">
        <v>1401</v>
      </c>
      <c r="B295" s="270" t="s">
        <v>158</v>
      </c>
      <c r="C295" s="281" t="s">
        <v>1402</v>
      </c>
      <c r="D295" s="282"/>
      <c r="E295" s="301">
        <v>1566</v>
      </c>
      <c r="F295" s="284"/>
      <c r="G295" s="283">
        <v>0</v>
      </c>
      <c r="H295" s="284"/>
      <c r="I295" s="283">
        <v>0</v>
      </c>
      <c r="J295" s="284"/>
      <c r="K295" s="301">
        <v>1566</v>
      </c>
      <c r="L295" s="294" t="e">
        <f>VLOOKUP(A295,#REF!,3,0)</f>
        <v>#REF!</v>
      </c>
      <c r="M295" s="305">
        <f t="shared" si="2"/>
        <v>0</v>
      </c>
    </row>
    <row r="296" spans="1:13">
      <c r="A296" s="281" t="s">
        <v>1404</v>
      </c>
      <c r="B296" s="270" t="s">
        <v>158</v>
      </c>
      <c r="C296" s="281" t="s">
        <v>1405</v>
      </c>
      <c r="D296" s="282"/>
      <c r="E296" s="301">
        <v>1034.2</v>
      </c>
      <c r="F296" s="284"/>
      <c r="G296" s="283">
        <v>0</v>
      </c>
      <c r="H296" s="284"/>
      <c r="I296" s="283">
        <v>0</v>
      </c>
      <c r="J296" s="284"/>
      <c r="K296" s="301">
        <v>1034.2</v>
      </c>
      <c r="L296" s="294" t="e">
        <f>VLOOKUP(A296,#REF!,3,0)</f>
        <v>#REF!</v>
      </c>
      <c r="M296" s="305">
        <f t="shared" si="2"/>
        <v>0</v>
      </c>
    </row>
    <row r="297" spans="1:13">
      <c r="A297" s="281" t="s">
        <v>4613</v>
      </c>
      <c r="B297" s="270" t="s">
        <v>158</v>
      </c>
      <c r="C297" s="281" t="s">
        <v>4614</v>
      </c>
      <c r="D297" s="282"/>
      <c r="E297" s="283">
        <v>161</v>
      </c>
      <c r="F297" s="284"/>
      <c r="G297" s="283">
        <v>0</v>
      </c>
      <c r="H297" s="284"/>
      <c r="I297" s="283">
        <v>0</v>
      </c>
      <c r="J297" s="284"/>
      <c r="K297" s="283">
        <v>161</v>
      </c>
      <c r="L297" s="294" t="e">
        <f>VLOOKUP(A297,#REF!,3,0)</f>
        <v>#REF!</v>
      </c>
      <c r="M297" s="305">
        <f t="shared" si="2"/>
        <v>0</v>
      </c>
    </row>
    <row r="298" spans="1:13">
      <c r="A298" s="281" t="s">
        <v>3935</v>
      </c>
      <c r="B298" s="270" t="s">
        <v>158</v>
      </c>
      <c r="C298" s="281" t="s">
        <v>3936</v>
      </c>
      <c r="D298" s="282"/>
      <c r="E298" s="283">
        <v>522</v>
      </c>
      <c r="F298" s="284"/>
      <c r="G298" s="283">
        <v>0</v>
      </c>
      <c r="H298" s="284"/>
      <c r="I298" s="283">
        <v>0</v>
      </c>
      <c r="J298" s="284"/>
      <c r="K298" s="283">
        <v>522</v>
      </c>
      <c r="L298" s="294" t="e">
        <f>VLOOKUP(A298,#REF!,3,0)</f>
        <v>#REF!</v>
      </c>
      <c r="M298" s="305">
        <f t="shared" si="2"/>
        <v>0</v>
      </c>
    </row>
    <row r="299" spans="1:13">
      <c r="A299" s="281" t="s">
        <v>3938</v>
      </c>
      <c r="B299" s="270" t="s">
        <v>158</v>
      </c>
      <c r="C299" s="281" t="s">
        <v>3939</v>
      </c>
      <c r="D299" s="282"/>
      <c r="E299" s="301">
        <v>2548.04</v>
      </c>
      <c r="F299" s="284"/>
      <c r="G299" s="283">
        <v>0</v>
      </c>
      <c r="H299" s="284"/>
      <c r="I299" s="283">
        <v>0</v>
      </c>
      <c r="J299" s="284"/>
      <c r="K299" s="301">
        <v>2548.04</v>
      </c>
      <c r="L299" s="294" t="e">
        <f>VLOOKUP(A299,#REF!,3,0)</f>
        <v>#REF!</v>
      </c>
      <c r="M299" s="305">
        <f t="shared" si="2"/>
        <v>0</v>
      </c>
    </row>
    <row r="300" spans="1:13">
      <c r="A300" s="281" t="s">
        <v>1407</v>
      </c>
      <c r="B300" s="270" t="s">
        <v>158</v>
      </c>
      <c r="C300" s="281" t="s">
        <v>1408</v>
      </c>
      <c r="D300" s="282"/>
      <c r="E300" s="301">
        <v>16034.78</v>
      </c>
      <c r="F300" s="284"/>
      <c r="G300" s="283">
        <v>734.8</v>
      </c>
      <c r="H300" s="284"/>
      <c r="I300" s="283">
        <v>0</v>
      </c>
      <c r="J300" s="284"/>
      <c r="K300" s="301">
        <v>16769.580000000002</v>
      </c>
      <c r="L300" s="294" t="e">
        <f>VLOOKUP(A300,#REF!,3,0)</f>
        <v>#REF!</v>
      </c>
      <c r="M300" s="305">
        <f t="shared" si="2"/>
        <v>734.8</v>
      </c>
    </row>
    <row r="301" spans="1:13">
      <c r="A301" s="281" t="s">
        <v>1412</v>
      </c>
      <c r="B301" s="270" t="s">
        <v>158</v>
      </c>
      <c r="C301" s="281" t="s">
        <v>1413</v>
      </c>
      <c r="D301" s="282"/>
      <c r="E301" s="301">
        <v>39154.49</v>
      </c>
      <c r="F301" s="284"/>
      <c r="G301" s="283">
        <v>0</v>
      </c>
      <c r="H301" s="284"/>
      <c r="I301" s="283">
        <v>0</v>
      </c>
      <c r="J301" s="284"/>
      <c r="K301" s="301">
        <v>39154.49</v>
      </c>
      <c r="L301" s="294" t="e">
        <f>VLOOKUP(A301,#REF!,3,0)</f>
        <v>#REF!</v>
      </c>
      <c r="M301" s="305">
        <f t="shared" si="2"/>
        <v>0</v>
      </c>
    </row>
    <row r="302" spans="1:13">
      <c r="A302" s="281" t="s">
        <v>1417</v>
      </c>
      <c r="B302" s="270" t="s">
        <v>158</v>
      </c>
      <c r="C302" s="281" t="s">
        <v>1418</v>
      </c>
      <c r="D302" s="282"/>
      <c r="E302" s="301">
        <v>2733.5</v>
      </c>
      <c r="F302" s="284"/>
      <c r="G302" s="283">
        <v>781</v>
      </c>
      <c r="H302" s="284"/>
      <c r="I302" s="283">
        <v>0</v>
      </c>
      <c r="J302" s="284"/>
      <c r="K302" s="301">
        <v>3514.5</v>
      </c>
      <c r="L302" s="294" t="e">
        <f>VLOOKUP(A302,#REF!,3,0)</f>
        <v>#REF!</v>
      </c>
      <c r="M302" s="305">
        <f t="shared" si="2"/>
        <v>781</v>
      </c>
    </row>
    <row r="303" spans="1:13">
      <c r="A303" s="285"/>
      <c r="B303" s="270"/>
      <c r="C303" s="285"/>
      <c r="D303" s="286"/>
      <c r="E303" s="286"/>
      <c r="F303" s="286"/>
      <c r="G303" s="286"/>
      <c r="H303" s="286"/>
      <c r="I303" s="286"/>
      <c r="J303" s="286"/>
      <c r="K303" s="286"/>
      <c r="L303" s="294"/>
      <c r="M303" s="305"/>
    </row>
    <row r="304" spans="1:13">
      <c r="A304" s="277" t="s">
        <v>1422</v>
      </c>
      <c r="B304" s="270" t="s">
        <v>158</v>
      </c>
      <c r="C304" s="277" t="s">
        <v>1423</v>
      </c>
      <c r="D304" s="278"/>
      <c r="E304" s="300">
        <v>2823.8</v>
      </c>
      <c r="F304" s="280"/>
      <c r="G304" s="279">
        <v>0</v>
      </c>
      <c r="H304" s="280"/>
      <c r="I304" s="279">
        <v>0</v>
      </c>
      <c r="J304" s="280"/>
      <c r="K304" s="300">
        <v>2823.8</v>
      </c>
      <c r="L304" s="294" t="e">
        <f>VLOOKUP(A304,#REF!,3,0)</f>
        <v>#REF!</v>
      </c>
      <c r="M304" s="305">
        <f t="shared" si="2"/>
        <v>0</v>
      </c>
    </row>
    <row r="305" spans="1:13">
      <c r="A305" s="281" t="s">
        <v>1426</v>
      </c>
      <c r="B305" s="270" t="s">
        <v>158</v>
      </c>
      <c r="C305" s="281" t="s">
        <v>1423</v>
      </c>
      <c r="D305" s="282"/>
      <c r="E305" s="301">
        <v>2823.8</v>
      </c>
      <c r="F305" s="284"/>
      <c r="G305" s="283">
        <v>0</v>
      </c>
      <c r="H305" s="284"/>
      <c r="I305" s="283">
        <v>0</v>
      </c>
      <c r="J305" s="284"/>
      <c r="K305" s="301">
        <v>2823.8</v>
      </c>
      <c r="L305" s="294" t="e">
        <f>VLOOKUP(A305,#REF!,3,0)</f>
        <v>#REF!</v>
      </c>
      <c r="M305" s="305">
        <f t="shared" si="2"/>
        <v>0</v>
      </c>
    </row>
    <row r="306" spans="1:13">
      <c r="A306" s="285"/>
      <c r="B306" s="270"/>
      <c r="C306" s="285"/>
      <c r="D306" s="286"/>
      <c r="E306" s="286"/>
      <c r="F306" s="286"/>
      <c r="G306" s="286"/>
      <c r="H306" s="286"/>
      <c r="I306" s="286"/>
      <c r="J306" s="286"/>
      <c r="K306" s="286"/>
      <c r="L306" s="294"/>
      <c r="M306" s="305"/>
    </row>
    <row r="307" spans="1:13">
      <c r="A307" s="277" t="s">
        <v>1427</v>
      </c>
      <c r="B307" s="270" t="s">
        <v>158</v>
      </c>
      <c r="C307" s="277" t="s">
        <v>1428</v>
      </c>
      <c r="D307" s="278"/>
      <c r="E307" s="279">
        <v>98.47</v>
      </c>
      <c r="F307" s="280"/>
      <c r="G307" s="279">
        <v>0</v>
      </c>
      <c r="H307" s="280"/>
      <c r="I307" s="279">
        <v>0</v>
      </c>
      <c r="J307" s="280"/>
      <c r="K307" s="279">
        <v>98.47</v>
      </c>
      <c r="L307" s="294" t="e">
        <f>VLOOKUP(A307,#REF!,3,0)</f>
        <v>#REF!</v>
      </c>
      <c r="M307" s="305">
        <f t="shared" si="2"/>
        <v>0</v>
      </c>
    </row>
    <row r="308" spans="1:13">
      <c r="A308" s="281" t="s">
        <v>1430</v>
      </c>
      <c r="B308" s="270" t="s">
        <v>158</v>
      </c>
      <c r="C308" s="281" t="s">
        <v>1431</v>
      </c>
      <c r="D308" s="282"/>
      <c r="E308" s="283">
        <v>98.47</v>
      </c>
      <c r="F308" s="284"/>
      <c r="G308" s="283">
        <v>0</v>
      </c>
      <c r="H308" s="284"/>
      <c r="I308" s="283">
        <v>0</v>
      </c>
      <c r="J308" s="284"/>
      <c r="K308" s="283">
        <v>98.47</v>
      </c>
      <c r="L308" s="294" t="e">
        <f>VLOOKUP(A308,#REF!,3,0)</f>
        <v>#REF!</v>
      </c>
      <c r="M308" s="305">
        <f t="shared" si="2"/>
        <v>0</v>
      </c>
    </row>
    <row r="309" spans="1:13">
      <c r="A309" s="285"/>
      <c r="B309" s="270"/>
      <c r="C309" s="285"/>
      <c r="D309" s="286"/>
      <c r="E309" s="286"/>
      <c r="F309" s="286"/>
      <c r="G309" s="286"/>
      <c r="H309" s="286"/>
      <c r="I309" s="286"/>
      <c r="J309" s="286"/>
      <c r="K309" s="286"/>
      <c r="L309" s="294"/>
      <c r="M309" s="305"/>
    </row>
    <row r="310" spans="1:13">
      <c r="A310" s="277" t="s">
        <v>1435</v>
      </c>
      <c r="B310" s="270" t="s">
        <v>158</v>
      </c>
      <c r="C310" s="277" t="s">
        <v>1436</v>
      </c>
      <c r="D310" s="278"/>
      <c r="E310" s="300">
        <v>8919.57</v>
      </c>
      <c r="F310" s="280"/>
      <c r="G310" s="300">
        <v>15452.29</v>
      </c>
      <c r="H310" s="280"/>
      <c r="I310" s="300">
        <v>5749.99</v>
      </c>
      <c r="J310" s="280"/>
      <c r="K310" s="300">
        <v>18621.87</v>
      </c>
      <c r="L310" s="294" t="e">
        <f>VLOOKUP(A310,#REF!,3,0)</f>
        <v>#REF!</v>
      </c>
      <c r="M310" s="305">
        <f t="shared" si="2"/>
        <v>9702.3000000000011</v>
      </c>
    </row>
    <row r="311" spans="1:13">
      <c r="A311" s="281" t="s">
        <v>1440</v>
      </c>
      <c r="B311" s="270" t="s">
        <v>158</v>
      </c>
      <c r="C311" s="281" t="s">
        <v>1441</v>
      </c>
      <c r="D311" s="282"/>
      <c r="E311" s="301">
        <v>8919.57</v>
      </c>
      <c r="F311" s="284"/>
      <c r="G311" s="301">
        <v>15452.29</v>
      </c>
      <c r="H311" s="284"/>
      <c r="I311" s="301">
        <v>5749.99</v>
      </c>
      <c r="J311" s="284"/>
      <c r="K311" s="301">
        <v>18621.87</v>
      </c>
      <c r="L311" s="294" t="e">
        <f>VLOOKUP(A311,#REF!,3,0)</f>
        <v>#REF!</v>
      </c>
      <c r="M311" s="305">
        <f t="shared" si="2"/>
        <v>9702.3000000000011</v>
      </c>
    </row>
    <row r="312" spans="1:13">
      <c r="A312" s="285"/>
      <c r="B312" s="270"/>
      <c r="C312" s="285"/>
      <c r="D312" s="286"/>
      <c r="E312" s="286"/>
      <c r="F312" s="286"/>
      <c r="G312" s="286"/>
      <c r="H312" s="286"/>
      <c r="I312" s="286"/>
      <c r="J312" s="286"/>
      <c r="K312" s="286"/>
      <c r="L312" s="294"/>
      <c r="M312" s="305"/>
    </row>
    <row r="313" spans="1:13">
      <c r="A313" s="277" t="s">
        <v>1442</v>
      </c>
      <c r="B313" s="270" t="s">
        <v>158</v>
      </c>
      <c r="C313" s="277" t="s">
        <v>1443</v>
      </c>
      <c r="D313" s="278"/>
      <c r="E313" s="300">
        <v>18919.13</v>
      </c>
      <c r="F313" s="280"/>
      <c r="G313" s="279">
        <v>0</v>
      </c>
      <c r="H313" s="280"/>
      <c r="I313" s="279">
        <v>0</v>
      </c>
      <c r="J313" s="280"/>
      <c r="K313" s="300">
        <v>18919.13</v>
      </c>
      <c r="L313" s="294" t="e">
        <f>VLOOKUP(A313,#REF!,3,0)</f>
        <v>#REF!</v>
      </c>
      <c r="M313" s="305">
        <f t="shared" si="2"/>
        <v>0</v>
      </c>
    </row>
    <row r="314" spans="1:13">
      <c r="A314" s="277" t="s">
        <v>1447</v>
      </c>
      <c r="B314" s="270" t="s">
        <v>158</v>
      </c>
      <c r="C314" s="277" t="s">
        <v>1443</v>
      </c>
      <c r="D314" s="278"/>
      <c r="E314" s="300">
        <v>18919.13</v>
      </c>
      <c r="F314" s="280"/>
      <c r="G314" s="279">
        <v>0</v>
      </c>
      <c r="H314" s="280"/>
      <c r="I314" s="279">
        <v>0</v>
      </c>
      <c r="J314" s="280"/>
      <c r="K314" s="300">
        <v>18919.13</v>
      </c>
      <c r="L314" s="294" t="e">
        <f>VLOOKUP(A314,#REF!,3,0)</f>
        <v>#REF!</v>
      </c>
      <c r="M314" s="305">
        <f t="shared" si="2"/>
        <v>0</v>
      </c>
    </row>
    <row r="315" spans="1:13">
      <c r="A315" s="277" t="s">
        <v>1448</v>
      </c>
      <c r="B315" s="270" t="s">
        <v>158</v>
      </c>
      <c r="C315" s="277" t="s">
        <v>1443</v>
      </c>
      <c r="D315" s="278"/>
      <c r="E315" s="300">
        <v>18919.13</v>
      </c>
      <c r="F315" s="280"/>
      <c r="G315" s="279">
        <v>0</v>
      </c>
      <c r="H315" s="280"/>
      <c r="I315" s="279">
        <v>0</v>
      </c>
      <c r="J315" s="280"/>
      <c r="K315" s="300">
        <v>18919.13</v>
      </c>
      <c r="L315" s="294" t="e">
        <f>VLOOKUP(A315,#REF!,3,0)</f>
        <v>#REF!</v>
      </c>
      <c r="M315" s="305">
        <f t="shared" si="2"/>
        <v>0</v>
      </c>
    </row>
    <row r="316" spans="1:13">
      <c r="A316" s="277" t="s">
        <v>1449</v>
      </c>
      <c r="B316" s="270" t="s">
        <v>158</v>
      </c>
      <c r="C316" s="277" t="s">
        <v>1450</v>
      </c>
      <c r="D316" s="278"/>
      <c r="E316" s="300">
        <v>2290.88</v>
      </c>
      <c r="F316" s="280"/>
      <c r="G316" s="279">
        <v>0</v>
      </c>
      <c r="H316" s="280"/>
      <c r="I316" s="279">
        <v>0</v>
      </c>
      <c r="J316" s="280"/>
      <c r="K316" s="300">
        <v>2290.88</v>
      </c>
      <c r="L316" s="294" t="e">
        <f>VLOOKUP(A316,#REF!,3,0)</f>
        <v>#REF!</v>
      </c>
      <c r="M316" s="305">
        <f t="shared" si="2"/>
        <v>0</v>
      </c>
    </row>
    <row r="317" spans="1:13">
      <c r="A317" s="281" t="s">
        <v>1452</v>
      </c>
      <c r="B317" s="270" t="s">
        <v>158</v>
      </c>
      <c r="C317" s="281" t="s">
        <v>1453</v>
      </c>
      <c r="D317" s="282"/>
      <c r="E317" s="283">
        <v>290.88</v>
      </c>
      <c r="F317" s="284"/>
      <c r="G317" s="283">
        <v>0</v>
      </c>
      <c r="H317" s="284"/>
      <c r="I317" s="283">
        <v>0</v>
      </c>
      <c r="J317" s="284"/>
      <c r="K317" s="283">
        <v>290.88</v>
      </c>
      <c r="L317" s="294" t="e">
        <f>VLOOKUP(A317,#REF!,3,0)</f>
        <v>#REF!</v>
      </c>
      <c r="M317" s="305">
        <f t="shared" si="2"/>
        <v>0</v>
      </c>
    </row>
    <row r="318" spans="1:13">
      <c r="A318" s="281" t="s">
        <v>2804</v>
      </c>
      <c r="B318" s="270" t="s">
        <v>158</v>
      </c>
      <c r="C318" s="281" t="s">
        <v>2805</v>
      </c>
      <c r="D318" s="282"/>
      <c r="E318" s="301">
        <v>2000</v>
      </c>
      <c r="F318" s="284"/>
      <c r="G318" s="283">
        <v>0</v>
      </c>
      <c r="H318" s="284"/>
      <c r="I318" s="283">
        <v>0</v>
      </c>
      <c r="J318" s="284"/>
      <c r="K318" s="301">
        <v>2000</v>
      </c>
      <c r="L318" s="294" t="e">
        <f>VLOOKUP(A318,#REF!,3,0)</f>
        <v>#REF!</v>
      </c>
      <c r="M318" s="305">
        <f t="shared" si="2"/>
        <v>0</v>
      </c>
    </row>
    <row r="319" spans="1:13">
      <c r="A319" s="285"/>
      <c r="B319" s="270"/>
      <c r="C319" s="285"/>
      <c r="D319" s="286"/>
      <c r="E319" s="286"/>
      <c r="F319" s="286"/>
      <c r="G319" s="286"/>
      <c r="H319" s="286"/>
      <c r="I319" s="286"/>
      <c r="J319" s="286"/>
      <c r="K319" s="286"/>
      <c r="L319" s="294"/>
      <c r="M319" s="305"/>
    </row>
    <row r="320" spans="1:13">
      <c r="A320" s="277" t="s">
        <v>1903</v>
      </c>
      <c r="B320" s="270" t="s">
        <v>158</v>
      </c>
      <c r="C320" s="277" t="s">
        <v>1904</v>
      </c>
      <c r="D320" s="278"/>
      <c r="E320" s="279">
        <v>741.94</v>
      </c>
      <c r="F320" s="280"/>
      <c r="G320" s="279">
        <v>0</v>
      </c>
      <c r="H320" s="280"/>
      <c r="I320" s="279">
        <v>0</v>
      </c>
      <c r="J320" s="280"/>
      <c r="K320" s="279">
        <v>741.94</v>
      </c>
      <c r="L320" s="294" t="e">
        <f>VLOOKUP(A320,#REF!,3,0)</f>
        <v>#REF!</v>
      </c>
      <c r="M320" s="305">
        <f t="shared" si="2"/>
        <v>0</v>
      </c>
    </row>
    <row r="321" spans="1:13">
      <c r="A321" s="281" t="s">
        <v>1907</v>
      </c>
      <c r="B321" s="270" t="s">
        <v>158</v>
      </c>
      <c r="C321" s="281" t="s">
        <v>1908</v>
      </c>
      <c r="D321" s="282"/>
      <c r="E321" s="283">
        <v>741.94</v>
      </c>
      <c r="F321" s="284"/>
      <c r="G321" s="283">
        <v>0</v>
      </c>
      <c r="H321" s="284"/>
      <c r="I321" s="283">
        <v>0</v>
      </c>
      <c r="J321" s="284"/>
      <c r="K321" s="283">
        <v>741.94</v>
      </c>
      <c r="L321" s="294" t="s">
        <v>136</v>
      </c>
      <c r="M321" s="305">
        <f t="shared" si="2"/>
        <v>0</v>
      </c>
    </row>
    <row r="322" spans="1:13">
      <c r="A322" s="285"/>
      <c r="B322" s="270"/>
      <c r="C322" s="285"/>
      <c r="D322" s="286"/>
      <c r="E322" s="286"/>
      <c r="F322" s="286"/>
      <c r="G322" s="286"/>
      <c r="H322" s="286"/>
      <c r="I322" s="286"/>
      <c r="J322" s="286"/>
      <c r="K322" s="286"/>
      <c r="L322" s="294"/>
      <c r="M322" s="305"/>
    </row>
    <row r="323" spans="1:13">
      <c r="A323" s="277" t="s">
        <v>1454</v>
      </c>
      <c r="B323" s="270" t="s">
        <v>158</v>
      </c>
      <c r="C323" s="277" t="s">
        <v>1455</v>
      </c>
      <c r="D323" s="278"/>
      <c r="E323" s="300">
        <v>8808.75</v>
      </c>
      <c r="F323" s="280"/>
      <c r="G323" s="279">
        <v>0</v>
      </c>
      <c r="H323" s="280"/>
      <c r="I323" s="279">
        <v>0</v>
      </c>
      <c r="J323" s="280"/>
      <c r="K323" s="300">
        <v>8808.75</v>
      </c>
      <c r="L323" s="294" t="e">
        <f>VLOOKUP(A323,#REF!,3,0)</f>
        <v>#REF!</v>
      </c>
      <c r="M323" s="305">
        <f t="shared" si="2"/>
        <v>0</v>
      </c>
    </row>
    <row r="324" spans="1:13">
      <c r="A324" s="281" t="s">
        <v>4409</v>
      </c>
      <c r="B324" s="270" t="s">
        <v>158</v>
      </c>
      <c r="C324" s="281" t="s">
        <v>4410</v>
      </c>
      <c r="D324" s="282"/>
      <c r="E324" s="301">
        <v>3710.79</v>
      </c>
      <c r="F324" s="284"/>
      <c r="G324" s="283">
        <v>0</v>
      </c>
      <c r="H324" s="284"/>
      <c r="I324" s="283">
        <v>0</v>
      </c>
      <c r="J324" s="284"/>
      <c r="K324" s="301">
        <v>3710.79</v>
      </c>
      <c r="L324" s="294" t="s">
        <v>136</v>
      </c>
      <c r="M324" s="305">
        <f t="shared" si="2"/>
        <v>0</v>
      </c>
    </row>
    <row r="325" spans="1:13">
      <c r="A325" s="281" t="s">
        <v>1459</v>
      </c>
      <c r="B325" s="270" t="s">
        <v>158</v>
      </c>
      <c r="C325" s="281" t="s">
        <v>1460</v>
      </c>
      <c r="D325" s="282"/>
      <c r="E325" s="301">
        <v>5097.96</v>
      </c>
      <c r="F325" s="284"/>
      <c r="G325" s="283">
        <v>0</v>
      </c>
      <c r="H325" s="284"/>
      <c r="I325" s="283">
        <v>0</v>
      </c>
      <c r="J325" s="284"/>
      <c r="K325" s="301">
        <v>5097.96</v>
      </c>
      <c r="L325" s="294" t="e">
        <f>VLOOKUP(A325,#REF!,3,0)</f>
        <v>#REF!</v>
      </c>
      <c r="M325" s="305">
        <f t="shared" ref="M325:M387" si="3">G325-I325</f>
        <v>0</v>
      </c>
    </row>
    <row r="326" spans="1:13">
      <c r="A326" s="285"/>
      <c r="B326" s="270"/>
      <c r="C326" s="285"/>
      <c r="D326" s="286"/>
      <c r="E326" s="286"/>
      <c r="F326" s="286"/>
      <c r="G326" s="286"/>
      <c r="H326" s="286"/>
      <c r="I326" s="286"/>
      <c r="J326" s="286"/>
      <c r="K326" s="286"/>
      <c r="L326" s="294"/>
      <c r="M326" s="305"/>
    </row>
    <row r="327" spans="1:13">
      <c r="A327" s="277" t="s">
        <v>1461</v>
      </c>
      <c r="B327" s="270" t="s">
        <v>158</v>
      </c>
      <c r="C327" s="277" t="s">
        <v>1462</v>
      </c>
      <c r="D327" s="278"/>
      <c r="E327" s="300">
        <v>7077.56</v>
      </c>
      <c r="F327" s="280"/>
      <c r="G327" s="279">
        <v>0</v>
      </c>
      <c r="H327" s="280"/>
      <c r="I327" s="279">
        <v>0</v>
      </c>
      <c r="J327" s="280"/>
      <c r="K327" s="300">
        <v>7077.56</v>
      </c>
      <c r="L327" s="294" t="e">
        <f>VLOOKUP(A327,#REF!,3,0)</f>
        <v>#REF!</v>
      </c>
      <c r="M327" s="305">
        <f t="shared" si="3"/>
        <v>0</v>
      </c>
    </row>
    <row r="328" spans="1:13">
      <c r="A328" s="281" t="s">
        <v>1466</v>
      </c>
      <c r="B328" s="270" t="s">
        <v>158</v>
      </c>
      <c r="C328" s="281" t="s">
        <v>1467</v>
      </c>
      <c r="D328" s="282"/>
      <c r="E328" s="301">
        <v>7077.56</v>
      </c>
      <c r="F328" s="284"/>
      <c r="G328" s="283">
        <v>0</v>
      </c>
      <c r="H328" s="284"/>
      <c r="I328" s="283">
        <v>0</v>
      </c>
      <c r="J328" s="284"/>
      <c r="K328" s="301">
        <v>7077.56</v>
      </c>
      <c r="L328" s="294" t="s">
        <v>141</v>
      </c>
      <c r="M328" s="305">
        <f t="shared" si="3"/>
        <v>0</v>
      </c>
    </row>
    <row r="329" spans="1:13">
      <c r="A329" s="285"/>
      <c r="B329" s="270"/>
      <c r="C329" s="285"/>
      <c r="D329" s="286"/>
      <c r="E329" s="286"/>
      <c r="F329" s="286"/>
      <c r="G329" s="286"/>
      <c r="H329" s="286"/>
      <c r="I329" s="286"/>
      <c r="J329" s="286"/>
      <c r="K329" s="286"/>
      <c r="L329" s="294"/>
      <c r="M329" s="305"/>
    </row>
    <row r="330" spans="1:13">
      <c r="A330" s="277" t="s">
        <v>1468</v>
      </c>
      <c r="B330" s="270" t="s">
        <v>158</v>
      </c>
      <c r="C330" s="277" t="s">
        <v>1469</v>
      </c>
      <c r="D330" s="278"/>
      <c r="E330" s="300">
        <v>15910.76</v>
      </c>
      <c r="F330" s="280"/>
      <c r="G330" s="279">
        <v>584.20000000000005</v>
      </c>
      <c r="H330" s="280"/>
      <c r="I330" s="279">
        <v>0</v>
      </c>
      <c r="J330" s="280"/>
      <c r="K330" s="300">
        <v>16494.96</v>
      </c>
      <c r="L330" s="294" t="e">
        <f>VLOOKUP(A330,#REF!,3,0)</f>
        <v>#REF!</v>
      </c>
      <c r="M330" s="305">
        <f t="shared" si="3"/>
        <v>584.20000000000005</v>
      </c>
    </row>
    <row r="331" spans="1:13">
      <c r="A331" s="277" t="s">
        <v>1473</v>
      </c>
      <c r="B331" s="270" t="s">
        <v>158</v>
      </c>
      <c r="C331" s="277" t="s">
        <v>1469</v>
      </c>
      <c r="D331" s="278"/>
      <c r="E331" s="300">
        <v>15910.76</v>
      </c>
      <c r="F331" s="280"/>
      <c r="G331" s="279">
        <v>584.20000000000005</v>
      </c>
      <c r="H331" s="280"/>
      <c r="I331" s="279">
        <v>0</v>
      </c>
      <c r="J331" s="280"/>
      <c r="K331" s="300">
        <v>16494.96</v>
      </c>
      <c r="L331" s="294" t="e">
        <f>VLOOKUP(A331,#REF!,3,0)</f>
        <v>#REF!</v>
      </c>
      <c r="M331" s="305">
        <f t="shared" si="3"/>
        <v>584.20000000000005</v>
      </c>
    </row>
    <row r="332" spans="1:13">
      <c r="A332" s="277" t="s">
        <v>1474</v>
      </c>
      <c r="B332" s="270" t="s">
        <v>158</v>
      </c>
      <c r="C332" s="277" t="s">
        <v>1469</v>
      </c>
      <c r="D332" s="278"/>
      <c r="E332" s="300">
        <v>15910.76</v>
      </c>
      <c r="F332" s="280"/>
      <c r="G332" s="279">
        <v>584.20000000000005</v>
      </c>
      <c r="H332" s="280"/>
      <c r="I332" s="279">
        <v>0</v>
      </c>
      <c r="J332" s="280"/>
      <c r="K332" s="300">
        <v>16494.96</v>
      </c>
      <c r="L332" s="294" t="e">
        <f>VLOOKUP(A332,#REF!,3,0)</f>
        <v>#REF!</v>
      </c>
      <c r="M332" s="305">
        <f t="shared" si="3"/>
        <v>584.20000000000005</v>
      </c>
    </row>
    <row r="333" spans="1:13">
      <c r="A333" s="277" t="s">
        <v>1480</v>
      </c>
      <c r="B333" s="270" t="s">
        <v>158</v>
      </c>
      <c r="C333" s="277" t="s">
        <v>1481</v>
      </c>
      <c r="D333" s="278"/>
      <c r="E333" s="300">
        <v>15910.76</v>
      </c>
      <c r="F333" s="280"/>
      <c r="G333" s="279">
        <v>584.20000000000005</v>
      </c>
      <c r="H333" s="280"/>
      <c r="I333" s="279">
        <v>0</v>
      </c>
      <c r="J333" s="280"/>
      <c r="K333" s="300">
        <v>16494.96</v>
      </c>
      <c r="L333" s="294" t="e">
        <f>VLOOKUP(A333,#REF!,3,0)</f>
        <v>#REF!</v>
      </c>
      <c r="M333" s="305">
        <f t="shared" si="3"/>
        <v>584.20000000000005</v>
      </c>
    </row>
    <row r="334" spans="1:13">
      <c r="A334" s="281" t="s">
        <v>3465</v>
      </c>
      <c r="B334" s="270" t="s">
        <v>158</v>
      </c>
      <c r="C334" s="281" t="s">
        <v>1605</v>
      </c>
      <c r="D334" s="282"/>
      <c r="E334" s="301">
        <v>3366.37</v>
      </c>
      <c r="F334" s="284"/>
      <c r="G334" s="283">
        <v>0</v>
      </c>
      <c r="H334" s="284"/>
      <c r="I334" s="283">
        <v>0</v>
      </c>
      <c r="J334" s="284"/>
      <c r="K334" s="301">
        <v>3366.37</v>
      </c>
      <c r="L334" s="294" t="e">
        <f>VLOOKUP(A334,#REF!,3,0)</f>
        <v>#REF!</v>
      </c>
      <c r="M334" s="305">
        <f t="shared" si="3"/>
        <v>0</v>
      </c>
    </row>
    <row r="335" spans="1:13">
      <c r="A335" s="281" t="s">
        <v>1485</v>
      </c>
      <c r="B335" s="270" t="s">
        <v>158</v>
      </c>
      <c r="C335" s="281" t="s">
        <v>1486</v>
      </c>
      <c r="D335" s="282"/>
      <c r="E335" s="301">
        <v>3129.65</v>
      </c>
      <c r="F335" s="284"/>
      <c r="G335" s="283">
        <v>0</v>
      </c>
      <c r="H335" s="284"/>
      <c r="I335" s="283">
        <v>0</v>
      </c>
      <c r="J335" s="284"/>
      <c r="K335" s="301">
        <v>3129.65</v>
      </c>
      <c r="L335" s="294" t="e">
        <f>VLOOKUP(A335,#REF!,3,0)</f>
        <v>#REF!</v>
      </c>
      <c r="M335" s="305">
        <f t="shared" si="3"/>
        <v>0</v>
      </c>
    </row>
    <row r="336" spans="1:13">
      <c r="A336" s="281" t="s">
        <v>1490</v>
      </c>
      <c r="B336" s="270" t="s">
        <v>158</v>
      </c>
      <c r="C336" s="281" t="s">
        <v>1491</v>
      </c>
      <c r="D336" s="282"/>
      <c r="E336" s="301">
        <v>9414.74</v>
      </c>
      <c r="F336" s="284"/>
      <c r="G336" s="283">
        <v>584.20000000000005</v>
      </c>
      <c r="H336" s="284"/>
      <c r="I336" s="283">
        <v>0</v>
      </c>
      <c r="J336" s="284"/>
      <c r="K336" s="301">
        <v>9998.94</v>
      </c>
      <c r="L336" s="294" t="e">
        <f>VLOOKUP(A336,#REF!,3,0)</f>
        <v>#REF!</v>
      </c>
      <c r="M336" s="305">
        <f t="shared" si="3"/>
        <v>584.20000000000005</v>
      </c>
    </row>
    <row r="337" spans="1:13">
      <c r="A337" s="285"/>
      <c r="B337" s="270"/>
      <c r="C337" s="285"/>
      <c r="D337" s="286"/>
      <c r="E337" s="286"/>
      <c r="F337" s="286"/>
      <c r="G337" s="286"/>
      <c r="H337" s="286"/>
      <c r="I337" s="286"/>
      <c r="J337" s="286"/>
      <c r="K337" s="286"/>
      <c r="L337" s="294"/>
      <c r="M337" s="305"/>
    </row>
    <row r="338" spans="1:13">
      <c r="A338" s="277" t="s">
        <v>1519</v>
      </c>
      <c r="B338" s="270" t="s">
        <v>158</v>
      </c>
      <c r="C338" s="277" t="s">
        <v>1520</v>
      </c>
      <c r="D338" s="278"/>
      <c r="E338" s="300">
        <v>4613.09</v>
      </c>
      <c r="F338" s="280"/>
      <c r="G338" s="300">
        <v>7980</v>
      </c>
      <c r="H338" s="280"/>
      <c r="I338" s="279">
        <v>0</v>
      </c>
      <c r="J338" s="280"/>
      <c r="K338" s="300">
        <v>12593.09</v>
      </c>
      <c r="L338" s="294" t="e">
        <f>VLOOKUP(A338,#REF!,3,0)</f>
        <v>#REF!</v>
      </c>
      <c r="M338" s="305">
        <f t="shared" si="3"/>
        <v>7980</v>
      </c>
    </row>
    <row r="339" spans="1:13">
      <c r="A339" s="277" t="s">
        <v>1524</v>
      </c>
      <c r="B339" s="270" t="s">
        <v>158</v>
      </c>
      <c r="C339" s="277" t="s">
        <v>1525</v>
      </c>
      <c r="D339" s="278"/>
      <c r="E339" s="300">
        <v>4613.09</v>
      </c>
      <c r="F339" s="280"/>
      <c r="G339" s="300">
        <v>7980</v>
      </c>
      <c r="H339" s="280"/>
      <c r="I339" s="279">
        <v>0</v>
      </c>
      <c r="J339" s="280"/>
      <c r="K339" s="300">
        <v>12593.09</v>
      </c>
      <c r="L339" s="294" t="e">
        <f>VLOOKUP(A339,#REF!,3,0)</f>
        <v>#REF!</v>
      </c>
      <c r="M339" s="305">
        <f t="shared" si="3"/>
        <v>7980</v>
      </c>
    </row>
    <row r="340" spans="1:13">
      <c r="A340" s="277" t="s">
        <v>1526</v>
      </c>
      <c r="B340" s="270" t="s">
        <v>158</v>
      </c>
      <c r="C340" s="277" t="s">
        <v>1525</v>
      </c>
      <c r="D340" s="278"/>
      <c r="E340" s="300">
        <v>4613.09</v>
      </c>
      <c r="F340" s="280"/>
      <c r="G340" s="300">
        <v>7980</v>
      </c>
      <c r="H340" s="280"/>
      <c r="I340" s="279">
        <v>0</v>
      </c>
      <c r="J340" s="280"/>
      <c r="K340" s="300">
        <v>12593.09</v>
      </c>
      <c r="L340" s="294" t="e">
        <f>VLOOKUP(A340,#REF!,3,0)</f>
        <v>#REF!</v>
      </c>
      <c r="M340" s="305">
        <f t="shared" si="3"/>
        <v>7980</v>
      </c>
    </row>
    <row r="341" spans="1:13">
      <c r="A341" s="277" t="s">
        <v>1527</v>
      </c>
      <c r="B341" s="270" t="s">
        <v>158</v>
      </c>
      <c r="C341" s="277" t="s">
        <v>1528</v>
      </c>
      <c r="D341" s="278"/>
      <c r="E341" s="300">
        <v>4613.09</v>
      </c>
      <c r="F341" s="280"/>
      <c r="G341" s="300">
        <v>7980</v>
      </c>
      <c r="H341" s="280"/>
      <c r="I341" s="279">
        <v>0</v>
      </c>
      <c r="J341" s="280"/>
      <c r="K341" s="300">
        <v>12593.09</v>
      </c>
      <c r="L341" s="294" t="e">
        <f>VLOOKUP(A341,#REF!,3,0)</f>
        <v>#REF!</v>
      </c>
      <c r="M341" s="305">
        <f t="shared" si="3"/>
        <v>7980</v>
      </c>
    </row>
    <row r="342" spans="1:13">
      <c r="A342" s="281" t="s">
        <v>1532</v>
      </c>
      <c r="B342" s="270" t="s">
        <v>158</v>
      </c>
      <c r="C342" s="281" t="s">
        <v>1533</v>
      </c>
      <c r="D342" s="282"/>
      <c r="E342" s="301">
        <v>2393.09</v>
      </c>
      <c r="F342" s="284"/>
      <c r="G342" s="301">
        <v>7980</v>
      </c>
      <c r="H342" s="284"/>
      <c r="I342" s="283">
        <v>0</v>
      </c>
      <c r="J342" s="284"/>
      <c r="K342" s="301">
        <v>10373.09</v>
      </c>
      <c r="L342" s="294" t="e">
        <f>VLOOKUP(A342,#REF!,3,0)</f>
        <v>#REF!</v>
      </c>
      <c r="M342" s="305">
        <f t="shared" si="3"/>
        <v>7980</v>
      </c>
    </row>
    <row r="343" spans="1:13">
      <c r="A343" s="281" t="s">
        <v>1535</v>
      </c>
      <c r="B343" s="270" t="s">
        <v>158</v>
      </c>
      <c r="C343" s="281" t="s">
        <v>1536</v>
      </c>
      <c r="D343" s="282"/>
      <c r="E343" s="301">
        <v>2220</v>
      </c>
      <c r="F343" s="284"/>
      <c r="G343" s="283">
        <v>0</v>
      </c>
      <c r="H343" s="284"/>
      <c r="I343" s="283">
        <v>0</v>
      </c>
      <c r="J343" s="284"/>
      <c r="K343" s="301">
        <v>2220</v>
      </c>
      <c r="L343" s="294" t="e">
        <f>VLOOKUP(A343,#REF!,3,0)</f>
        <v>#REF!</v>
      </c>
      <c r="M343" s="305">
        <f t="shared" si="3"/>
        <v>0</v>
      </c>
    </row>
    <row r="344" spans="1:13">
      <c r="A344" s="285"/>
      <c r="B344" s="270"/>
      <c r="C344" s="285"/>
      <c r="D344" s="286"/>
      <c r="E344" s="286"/>
      <c r="F344" s="286"/>
      <c r="G344" s="286"/>
      <c r="H344" s="286"/>
      <c r="I344" s="286"/>
      <c r="J344" s="286"/>
      <c r="K344" s="286"/>
      <c r="L344" s="294"/>
      <c r="M344" s="305"/>
    </row>
    <row r="345" spans="1:13">
      <c r="A345" s="277" t="s">
        <v>1542</v>
      </c>
      <c r="B345" s="270" t="s">
        <v>158</v>
      </c>
      <c r="C345" s="277" t="s">
        <v>1543</v>
      </c>
      <c r="D345" s="278"/>
      <c r="E345" s="300">
        <v>31215.65</v>
      </c>
      <c r="F345" s="280"/>
      <c r="G345" s="300">
        <v>2240</v>
      </c>
      <c r="H345" s="280"/>
      <c r="I345" s="279">
        <v>0</v>
      </c>
      <c r="J345" s="280"/>
      <c r="K345" s="300">
        <v>33455.65</v>
      </c>
      <c r="L345" s="294" t="e">
        <f>VLOOKUP(A345,#REF!,3,0)</f>
        <v>#REF!</v>
      </c>
      <c r="M345" s="305">
        <f t="shared" si="3"/>
        <v>2240</v>
      </c>
    </row>
    <row r="346" spans="1:13">
      <c r="A346" s="277" t="s">
        <v>1547</v>
      </c>
      <c r="B346" s="270" t="s">
        <v>158</v>
      </c>
      <c r="C346" s="277" t="s">
        <v>1543</v>
      </c>
      <c r="D346" s="278"/>
      <c r="E346" s="300">
        <v>31215.65</v>
      </c>
      <c r="F346" s="280"/>
      <c r="G346" s="300">
        <v>2240</v>
      </c>
      <c r="H346" s="280"/>
      <c r="I346" s="279">
        <v>0</v>
      </c>
      <c r="J346" s="280"/>
      <c r="K346" s="300">
        <v>33455.65</v>
      </c>
      <c r="L346" s="294" t="e">
        <f>VLOOKUP(A346,#REF!,3,0)</f>
        <v>#REF!</v>
      </c>
      <c r="M346" s="305">
        <f t="shared" si="3"/>
        <v>2240</v>
      </c>
    </row>
    <row r="347" spans="1:13">
      <c r="A347" s="277" t="s">
        <v>1548</v>
      </c>
      <c r="B347" s="270" t="s">
        <v>158</v>
      </c>
      <c r="C347" s="277" t="s">
        <v>1543</v>
      </c>
      <c r="D347" s="278"/>
      <c r="E347" s="300">
        <v>31215.65</v>
      </c>
      <c r="F347" s="280"/>
      <c r="G347" s="300">
        <v>2240</v>
      </c>
      <c r="H347" s="280"/>
      <c r="I347" s="279">
        <v>0</v>
      </c>
      <c r="J347" s="280"/>
      <c r="K347" s="300">
        <v>33455.65</v>
      </c>
      <c r="L347" s="294" t="e">
        <f>VLOOKUP(A347,#REF!,3,0)</f>
        <v>#REF!</v>
      </c>
      <c r="M347" s="305">
        <f t="shared" si="3"/>
        <v>2240</v>
      </c>
    </row>
    <row r="348" spans="1:13">
      <c r="A348" s="277" t="s">
        <v>1549</v>
      </c>
      <c r="B348" s="270" t="s">
        <v>158</v>
      </c>
      <c r="C348" s="277" t="s">
        <v>1550</v>
      </c>
      <c r="D348" s="278"/>
      <c r="E348" s="300">
        <v>21353.19</v>
      </c>
      <c r="F348" s="280"/>
      <c r="G348" s="300">
        <v>2200</v>
      </c>
      <c r="H348" s="280"/>
      <c r="I348" s="279">
        <v>0</v>
      </c>
      <c r="J348" s="280"/>
      <c r="K348" s="300">
        <v>23553.19</v>
      </c>
      <c r="L348" s="294" t="e">
        <f>VLOOKUP(A348,#REF!,3,0)</f>
        <v>#REF!</v>
      </c>
      <c r="M348" s="305">
        <f t="shared" si="3"/>
        <v>2200</v>
      </c>
    </row>
    <row r="349" spans="1:13">
      <c r="A349" s="281" t="s">
        <v>1553</v>
      </c>
      <c r="B349" s="270" t="s">
        <v>158</v>
      </c>
      <c r="C349" s="281" t="s">
        <v>1554</v>
      </c>
      <c r="D349" s="282"/>
      <c r="E349" s="301">
        <v>20753.189999999999</v>
      </c>
      <c r="F349" s="284"/>
      <c r="G349" s="301">
        <v>2200</v>
      </c>
      <c r="H349" s="284"/>
      <c r="I349" s="283">
        <v>0</v>
      </c>
      <c r="J349" s="284"/>
      <c r="K349" s="301">
        <v>22953.19</v>
      </c>
      <c r="L349" s="294" t="e">
        <f>VLOOKUP(A349,#REF!,3,0)</f>
        <v>#REF!</v>
      </c>
      <c r="M349" s="305">
        <f t="shared" si="3"/>
        <v>2200</v>
      </c>
    </row>
    <row r="350" spans="1:13">
      <c r="A350" s="281" t="s">
        <v>3708</v>
      </c>
      <c r="B350" s="270" t="s">
        <v>158</v>
      </c>
      <c r="C350" s="281" t="s">
        <v>3709</v>
      </c>
      <c r="D350" s="282"/>
      <c r="E350" s="283">
        <v>600</v>
      </c>
      <c r="F350" s="284"/>
      <c r="G350" s="283">
        <v>0</v>
      </c>
      <c r="H350" s="284"/>
      <c r="I350" s="283">
        <v>0</v>
      </c>
      <c r="J350" s="284"/>
      <c r="K350" s="283">
        <v>600</v>
      </c>
      <c r="L350" s="294" t="e">
        <f>VLOOKUP(A350,#REF!,3,0)</f>
        <v>#REF!</v>
      </c>
      <c r="M350" s="305">
        <f t="shared" si="3"/>
        <v>0</v>
      </c>
    </row>
    <row r="351" spans="1:13">
      <c r="A351" s="285"/>
      <c r="B351" s="270"/>
      <c r="C351" s="285"/>
      <c r="D351" s="286"/>
      <c r="E351" s="286"/>
      <c r="F351" s="286"/>
      <c r="G351" s="286"/>
      <c r="H351" s="286"/>
      <c r="I351" s="286"/>
      <c r="J351" s="286"/>
      <c r="K351" s="286"/>
      <c r="L351" s="294"/>
      <c r="M351" s="305"/>
    </row>
    <row r="352" spans="1:13">
      <c r="A352" s="277" t="s">
        <v>1555</v>
      </c>
      <c r="B352" s="270" t="s">
        <v>158</v>
      </c>
      <c r="C352" s="277" t="s">
        <v>1556</v>
      </c>
      <c r="D352" s="278"/>
      <c r="E352" s="300">
        <v>9862.4599999999991</v>
      </c>
      <c r="F352" s="280"/>
      <c r="G352" s="279">
        <v>40</v>
      </c>
      <c r="H352" s="280"/>
      <c r="I352" s="279">
        <v>0</v>
      </c>
      <c r="J352" s="280"/>
      <c r="K352" s="300">
        <v>9902.4599999999991</v>
      </c>
      <c r="L352" s="294" t="e">
        <f>VLOOKUP(A352,#REF!,3,0)</f>
        <v>#REF!</v>
      </c>
      <c r="M352" s="305">
        <f t="shared" si="3"/>
        <v>40</v>
      </c>
    </row>
    <row r="353" spans="1:13">
      <c r="A353" s="281" t="s">
        <v>3954</v>
      </c>
      <c r="B353" s="270" t="s">
        <v>158</v>
      </c>
      <c r="C353" s="281" t="s">
        <v>4204</v>
      </c>
      <c r="D353" s="282"/>
      <c r="E353" s="301">
        <v>1373.76</v>
      </c>
      <c r="F353" s="284"/>
      <c r="G353" s="283">
        <v>40</v>
      </c>
      <c r="H353" s="284"/>
      <c r="I353" s="283">
        <v>0</v>
      </c>
      <c r="J353" s="284"/>
      <c r="K353" s="301">
        <v>1413.76</v>
      </c>
      <c r="L353" s="294" t="e">
        <f>VLOOKUP(A353,#REF!,3,0)</f>
        <v>#REF!</v>
      </c>
      <c r="M353" s="305">
        <f t="shared" si="3"/>
        <v>40</v>
      </c>
    </row>
    <row r="354" spans="1:13">
      <c r="A354" s="281" t="s">
        <v>1558</v>
      </c>
      <c r="B354" s="270" t="s">
        <v>158</v>
      </c>
      <c r="C354" s="281" t="s">
        <v>1559</v>
      </c>
      <c r="D354" s="282"/>
      <c r="E354" s="301">
        <v>8488.7000000000007</v>
      </c>
      <c r="F354" s="284"/>
      <c r="G354" s="283">
        <v>0</v>
      </c>
      <c r="H354" s="284"/>
      <c r="I354" s="283">
        <v>0</v>
      </c>
      <c r="J354" s="284"/>
      <c r="K354" s="301">
        <v>8488.7000000000007</v>
      </c>
      <c r="L354" s="294" t="e">
        <f>VLOOKUP(A354,#REF!,3,0)</f>
        <v>#REF!</v>
      </c>
      <c r="M354" s="305">
        <f t="shared" si="3"/>
        <v>0</v>
      </c>
    </row>
    <row r="355" spans="1:13">
      <c r="A355" s="285"/>
      <c r="B355" s="270"/>
      <c r="C355" s="285"/>
      <c r="D355" s="286"/>
      <c r="E355" s="286"/>
      <c r="F355" s="286"/>
      <c r="G355" s="286"/>
      <c r="H355" s="286"/>
      <c r="I355" s="286"/>
      <c r="J355" s="286"/>
      <c r="K355" s="286"/>
      <c r="L355" s="294"/>
      <c r="M355" s="305"/>
    </row>
    <row r="356" spans="1:13">
      <c r="A356" s="277" t="s">
        <v>1560</v>
      </c>
      <c r="B356" s="270" t="s">
        <v>158</v>
      </c>
      <c r="C356" s="277" t="s">
        <v>3474</v>
      </c>
      <c r="D356" s="278"/>
      <c r="E356" s="300">
        <v>59575.51</v>
      </c>
      <c r="F356" s="280"/>
      <c r="G356" s="279">
        <v>0</v>
      </c>
      <c r="H356" s="280"/>
      <c r="I356" s="279">
        <v>0</v>
      </c>
      <c r="J356" s="280"/>
      <c r="K356" s="300">
        <v>59575.51</v>
      </c>
      <c r="L356" s="294" t="e">
        <f>VLOOKUP(A356,#REF!,3,0)</f>
        <v>#REF!</v>
      </c>
      <c r="M356" s="305">
        <f t="shared" si="3"/>
        <v>0</v>
      </c>
    </row>
    <row r="357" spans="1:13">
      <c r="A357" s="277" t="s">
        <v>1566</v>
      </c>
      <c r="B357" s="270" t="s">
        <v>158</v>
      </c>
      <c r="C357" s="277" t="s">
        <v>3474</v>
      </c>
      <c r="D357" s="278"/>
      <c r="E357" s="300">
        <v>59575.51</v>
      </c>
      <c r="F357" s="280"/>
      <c r="G357" s="279">
        <v>0</v>
      </c>
      <c r="H357" s="280"/>
      <c r="I357" s="279">
        <v>0</v>
      </c>
      <c r="J357" s="280"/>
      <c r="K357" s="300">
        <v>59575.51</v>
      </c>
      <c r="L357" s="294" t="e">
        <f>VLOOKUP(A357,#REF!,3,0)</f>
        <v>#REF!</v>
      </c>
      <c r="M357" s="305">
        <f t="shared" si="3"/>
        <v>0</v>
      </c>
    </row>
    <row r="358" spans="1:13">
      <c r="A358" s="277" t="s">
        <v>1567</v>
      </c>
      <c r="B358" s="270" t="s">
        <v>158</v>
      </c>
      <c r="C358" s="277" t="s">
        <v>3474</v>
      </c>
      <c r="D358" s="278"/>
      <c r="E358" s="300">
        <v>57108.37</v>
      </c>
      <c r="F358" s="280"/>
      <c r="G358" s="279">
        <v>0</v>
      </c>
      <c r="H358" s="280"/>
      <c r="I358" s="279">
        <v>0</v>
      </c>
      <c r="J358" s="280"/>
      <c r="K358" s="300">
        <v>57108.37</v>
      </c>
      <c r="L358" s="294" t="e">
        <f>VLOOKUP(A358,#REF!,3,0)</f>
        <v>#REF!</v>
      </c>
      <c r="M358" s="305">
        <f t="shared" si="3"/>
        <v>0</v>
      </c>
    </row>
    <row r="359" spans="1:13">
      <c r="A359" s="277" t="s">
        <v>1571</v>
      </c>
      <c r="B359" s="270" t="s">
        <v>158</v>
      </c>
      <c r="C359" s="277" t="s">
        <v>3474</v>
      </c>
      <c r="D359" s="278"/>
      <c r="E359" s="300">
        <v>57108.37</v>
      </c>
      <c r="F359" s="280"/>
      <c r="G359" s="279">
        <v>0</v>
      </c>
      <c r="H359" s="280"/>
      <c r="I359" s="279">
        <v>0</v>
      </c>
      <c r="J359" s="280"/>
      <c r="K359" s="300">
        <v>57108.37</v>
      </c>
      <c r="L359" s="294" t="e">
        <f>VLOOKUP(A359,#REF!,3,0)</f>
        <v>#REF!</v>
      </c>
      <c r="M359" s="305">
        <f t="shared" si="3"/>
        <v>0</v>
      </c>
    </row>
    <row r="360" spans="1:13">
      <c r="A360" s="281" t="s">
        <v>1586</v>
      </c>
      <c r="B360" s="270" t="s">
        <v>158</v>
      </c>
      <c r="C360" s="281" t="s">
        <v>1587</v>
      </c>
      <c r="D360" s="282"/>
      <c r="E360" s="301">
        <v>7697</v>
      </c>
      <c r="F360" s="284"/>
      <c r="G360" s="283">
        <v>0</v>
      </c>
      <c r="H360" s="284"/>
      <c r="I360" s="283">
        <v>0</v>
      </c>
      <c r="J360" s="284"/>
      <c r="K360" s="301">
        <v>7697</v>
      </c>
      <c r="L360" s="294" t="e">
        <f>VLOOKUP(A360,#REF!,3,0)</f>
        <v>#REF!</v>
      </c>
      <c r="M360" s="305">
        <f t="shared" si="3"/>
        <v>0</v>
      </c>
    </row>
    <row r="361" spans="1:13">
      <c r="A361" s="281" t="s">
        <v>1599</v>
      </c>
      <c r="B361" s="270" t="s">
        <v>158</v>
      </c>
      <c r="C361" s="281" t="s">
        <v>1600</v>
      </c>
      <c r="D361" s="282"/>
      <c r="E361" s="301">
        <v>1140</v>
      </c>
      <c r="F361" s="284"/>
      <c r="G361" s="283">
        <v>0</v>
      </c>
      <c r="H361" s="284"/>
      <c r="I361" s="283">
        <v>0</v>
      </c>
      <c r="J361" s="284"/>
      <c r="K361" s="301">
        <v>1140</v>
      </c>
      <c r="L361" s="294" t="e">
        <f>VLOOKUP(A361,#REF!,3,0)</f>
        <v>#REF!</v>
      </c>
      <c r="M361" s="305">
        <f t="shared" si="3"/>
        <v>0</v>
      </c>
    </row>
    <row r="362" spans="1:13">
      <c r="A362" s="281" t="s">
        <v>1930</v>
      </c>
      <c r="B362" s="270" t="s">
        <v>158</v>
      </c>
      <c r="C362" s="281" t="s">
        <v>1931</v>
      </c>
      <c r="D362" s="282"/>
      <c r="E362" s="301">
        <v>2237.08</v>
      </c>
      <c r="F362" s="284"/>
      <c r="G362" s="283">
        <v>0</v>
      </c>
      <c r="H362" s="284"/>
      <c r="I362" s="283">
        <v>0</v>
      </c>
      <c r="J362" s="284"/>
      <c r="K362" s="301">
        <v>2237.08</v>
      </c>
      <c r="L362" s="294" t="e">
        <f>VLOOKUP(A362,#REF!,3,0)</f>
        <v>#REF!</v>
      </c>
      <c r="M362" s="305">
        <f t="shared" si="3"/>
        <v>0</v>
      </c>
    </row>
    <row r="363" spans="1:13">
      <c r="A363" s="281" t="s">
        <v>1621</v>
      </c>
      <c r="B363" s="270" t="s">
        <v>158</v>
      </c>
      <c r="C363" s="281" t="s">
        <v>1622</v>
      </c>
      <c r="D363" s="282"/>
      <c r="E363" s="283">
        <v>218.33</v>
      </c>
      <c r="F363" s="284"/>
      <c r="G363" s="283">
        <v>0</v>
      </c>
      <c r="H363" s="284"/>
      <c r="I363" s="283">
        <v>0</v>
      </c>
      <c r="J363" s="284"/>
      <c r="K363" s="283">
        <v>218.33</v>
      </c>
      <c r="L363" s="294" t="e">
        <f>VLOOKUP(A363,#REF!,3,0)</f>
        <v>#REF!</v>
      </c>
      <c r="M363" s="305">
        <f t="shared" si="3"/>
        <v>0</v>
      </c>
    </row>
    <row r="364" spans="1:13">
      <c r="A364" s="281" t="s">
        <v>1635</v>
      </c>
      <c r="B364" s="270" t="s">
        <v>158</v>
      </c>
      <c r="C364" s="281" t="s">
        <v>1636</v>
      </c>
      <c r="D364" s="282"/>
      <c r="E364" s="283">
        <v>611.1</v>
      </c>
      <c r="F364" s="284"/>
      <c r="G364" s="283">
        <v>0</v>
      </c>
      <c r="H364" s="284"/>
      <c r="I364" s="283">
        <v>0</v>
      </c>
      <c r="J364" s="284"/>
      <c r="K364" s="283">
        <v>611.1</v>
      </c>
      <c r="L364" s="294" t="e">
        <f>VLOOKUP(A364,#REF!,3,0)</f>
        <v>#REF!</v>
      </c>
      <c r="M364" s="305">
        <f t="shared" si="3"/>
        <v>0</v>
      </c>
    </row>
    <row r="365" spans="1:13">
      <c r="A365" s="281" t="s">
        <v>1643</v>
      </c>
      <c r="B365" s="270" t="s">
        <v>158</v>
      </c>
      <c r="C365" s="281" t="s">
        <v>1644</v>
      </c>
      <c r="D365" s="282"/>
      <c r="E365" s="301">
        <v>2420</v>
      </c>
      <c r="F365" s="284"/>
      <c r="G365" s="283">
        <v>0</v>
      </c>
      <c r="H365" s="284"/>
      <c r="I365" s="283">
        <v>0</v>
      </c>
      <c r="J365" s="284"/>
      <c r="K365" s="301">
        <v>2420</v>
      </c>
      <c r="L365" s="294" t="e">
        <f>VLOOKUP(A365,#REF!,3,0)</f>
        <v>#REF!</v>
      </c>
      <c r="M365" s="305">
        <f t="shared" si="3"/>
        <v>0</v>
      </c>
    </row>
    <row r="366" spans="1:13">
      <c r="A366" s="281" t="s">
        <v>1652</v>
      </c>
      <c r="B366" s="270" t="s">
        <v>158</v>
      </c>
      <c r="C366" s="281" t="s">
        <v>1653</v>
      </c>
      <c r="D366" s="282"/>
      <c r="E366" s="301">
        <v>3500</v>
      </c>
      <c r="F366" s="284"/>
      <c r="G366" s="283">
        <v>0</v>
      </c>
      <c r="H366" s="284"/>
      <c r="I366" s="283">
        <v>0</v>
      </c>
      <c r="J366" s="284"/>
      <c r="K366" s="301">
        <v>3500</v>
      </c>
      <c r="L366" s="294" t="e">
        <f>VLOOKUP(A366,#REF!,3,0)</f>
        <v>#REF!</v>
      </c>
      <c r="M366" s="305">
        <f t="shared" si="3"/>
        <v>0</v>
      </c>
    </row>
    <row r="367" spans="1:13">
      <c r="A367" s="281" t="s">
        <v>1657</v>
      </c>
      <c r="B367" s="270" t="s">
        <v>158</v>
      </c>
      <c r="C367" s="281" t="s">
        <v>1658</v>
      </c>
      <c r="D367" s="282"/>
      <c r="E367" s="301">
        <v>6352.36</v>
      </c>
      <c r="F367" s="284"/>
      <c r="G367" s="283">
        <v>0</v>
      </c>
      <c r="H367" s="284"/>
      <c r="I367" s="283">
        <v>0</v>
      </c>
      <c r="J367" s="284"/>
      <c r="K367" s="301">
        <v>6352.36</v>
      </c>
      <c r="L367" s="294" t="e">
        <f>VLOOKUP(A367,#REF!,3,0)</f>
        <v>#REF!</v>
      </c>
      <c r="M367" s="305">
        <f t="shared" si="3"/>
        <v>0</v>
      </c>
    </row>
    <row r="368" spans="1:13">
      <c r="A368" s="281" t="s">
        <v>3721</v>
      </c>
      <c r="B368" s="270" t="s">
        <v>158</v>
      </c>
      <c r="C368" s="281" t="s">
        <v>3722</v>
      </c>
      <c r="D368" s="282"/>
      <c r="E368" s="301">
        <v>2750</v>
      </c>
      <c r="F368" s="284"/>
      <c r="G368" s="283">
        <v>0</v>
      </c>
      <c r="H368" s="284"/>
      <c r="I368" s="283">
        <v>0</v>
      </c>
      <c r="J368" s="284"/>
      <c r="K368" s="301">
        <v>2750</v>
      </c>
      <c r="L368" s="294" t="e">
        <f>VLOOKUP(A368,#REF!,3,0)</f>
        <v>#REF!</v>
      </c>
      <c r="M368" s="305">
        <f t="shared" si="3"/>
        <v>0</v>
      </c>
    </row>
    <row r="369" spans="1:13">
      <c r="A369" s="281" t="s">
        <v>1674</v>
      </c>
      <c r="B369" s="270" t="s">
        <v>158</v>
      </c>
      <c r="C369" s="281" t="s">
        <v>1675</v>
      </c>
      <c r="D369" s="282"/>
      <c r="E369" s="283">
        <v>78.5</v>
      </c>
      <c r="F369" s="284"/>
      <c r="G369" s="283">
        <v>0</v>
      </c>
      <c r="H369" s="284"/>
      <c r="I369" s="283">
        <v>0</v>
      </c>
      <c r="J369" s="284"/>
      <c r="K369" s="283">
        <v>78.5</v>
      </c>
      <c r="L369" s="294" t="e">
        <f>VLOOKUP(A369,#REF!,3,0)</f>
        <v>#REF!</v>
      </c>
      <c r="M369" s="305">
        <f t="shared" si="3"/>
        <v>0</v>
      </c>
    </row>
    <row r="370" spans="1:13">
      <c r="A370" s="281" t="s">
        <v>1690</v>
      </c>
      <c r="B370" s="270" t="s">
        <v>158</v>
      </c>
      <c r="C370" s="281" t="s">
        <v>1691</v>
      </c>
      <c r="D370" s="282"/>
      <c r="E370" s="301">
        <v>16950</v>
      </c>
      <c r="F370" s="284"/>
      <c r="G370" s="283">
        <v>0</v>
      </c>
      <c r="H370" s="284"/>
      <c r="I370" s="283">
        <v>0</v>
      </c>
      <c r="J370" s="284"/>
      <c r="K370" s="301">
        <v>16950</v>
      </c>
      <c r="L370" s="294" t="e">
        <f>VLOOKUP(A370,#REF!,3,0)</f>
        <v>#REF!</v>
      </c>
      <c r="M370" s="305">
        <f t="shared" si="3"/>
        <v>0</v>
      </c>
    </row>
    <row r="371" spans="1:13">
      <c r="A371" s="281" t="s">
        <v>1699</v>
      </c>
      <c r="B371" s="270" t="s">
        <v>158</v>
      </c>
      <c r="C371" s="281" t="s">
        <v>1700</v>
      </c>
      <c r="D371" s="282"/>
      <c r="E371" s="301">
        <v>7770</v>
      </c>
      <c r="F371" s="284"/>
      <c r="G371" s="283">
        <v>0</v>
      </c>
      <c r="H371" s="284"/>
      <c r="I371" s="283">
        <v>0</v>
      </c>
      <c r="J371" s="284"/>
      <c r="K371" s="301">
        <v>7770</v>
      </c>
      <c r="L371" s="294" t="e">
        <f>VLOOKUP(A371,#REF!,3,0)</f>
        <v>#REF!</v>
      </c>
      <c r="M371" s="305">
        <f t="shared" si="3"/>
        <v>0</v>
      </c>
    </row>
    <row r="372" spans="1:13">
      <c r="A372" s="281" t="s">
        <v>3481</v>
      </c>
      <c r="B372" s="270" t="s">
        <v>158</v>
      </c>
      <c r="C372" s="281" t="s">
        <v>1491</v>
      </c>
      <c r="D372" s="282"/>
      <c r="E372" s="301">
        <v>5384</v>
      </c>
      <c r="F372" s="284"/>
      <c r="G372" s="283">
        <v>0</v>
      </c>
      <c r="H372" s="284"/>
      <c r="I372" s="283">
        <v>0</v>
      </c>
      <c r="J372" s="284"/>
      <c r="K372" s="301">
        <v>5384</v>
      </c>
      <c r="L372" s="294" t="e">
        <f>VLOOKUP(A372,#REF!,3,0)</f>
        <v>#REF!</v>
      </c>
      <c r="M372" s="305">
        <f t="shared" si="3"/>
        <v>0</v>
      </c>
    </row>
    <row r="373" spans="1:13">
      <c r="A373" s="285"/>
      <c r="B373" s="270"/>
      <c r="C373" s="285"/>
      <c r="D373" s="286"/>
      <c r="E373" s="286"/>
      <c r="F373" s="286"/>
      <c r="G373" s="286"/>
      <c r="H373" s="286"/>
      <c r="I373" s="286"/>
      <c r="J373" s="286"/>
      <c r="K373" s="286"/>
      <c r="L373" s="294"/>
      <c r="M373" s="305"/>
    </row>
    <row r="374" spans="1:13">
      <c r="A374" s="277" t="s">
        <v>1713</v>
      </c>
      <c r="B374" s="270" t="s">
        <v>158</v>
      </c>
      <c r="C374" s="277" t="s">
        <v>1714</v>
      </c>
      <c r="D374" s="278"/>
      <c r="E374" s="300">
        <v>1800</v>
      </c>
      <c r="F374" s="280"/>
      <c r="G374" s="279">
        <v>0</v>
      </c>
      <c r="H374" s="280"/>
      <c r="I374" s="279">
        <v>0</v>
      </c>
      <c r="J374" s="280"/>
      <c r="K374" s="300">
        <v>1800</v>
      </c>
      <c r="L374" s="294" t="e">
        <f>VLOOKUP(A374,#REF!,3,0)</f>
        <v>#REF!</v>
      </c>
      <c r="M374" s="305">
        <f t="shared" si="3"/>
        <v>0</v>
      </c>
    </row>
    <row r="375" spans="1:13">
      <c r="A375" s="277" t="s">
        <v>1718</v>
      </c>
      <c r="B375" s="270" t="s">
        <v>158</v>
      </c>
      <c r="C375" s="277" t="s">
        <v>1714</v>
      </c>
      <c r="D375" s="278"/>
      <c r="E375" s="300">
        <v>1800</v>
      </c>
      <c r="F375" s="280"/>
      <c r="G375" s="279">
        <v>0</v>
      </c>
      <c r="H375" s="280"/>
      <c r="I375" s="279">
        <v>0</v>
      </c>
      <c r="J375" s="280"/>
      <c r="K375" s="300">
        <v>1800</v>
      </c>
      <c r="L375" s="294" t="e">
        <f>VLOOKUP(A375,#REF!,3,0)</f>
        <v>#REF!</v>
      </c>
      <c r="M375" s="305">
        <f t="shared" si="3"/>
        <v>0</v>
      </c>
    </row>
    <row r="376" spans="1:13">
      <c r="A376" s="281" t="s">
        <v>1934</v>
      </c>
      <c r="B376" s="270" t="s">
        <v>158</v>
      </c>
      <c r="C376" s="281" t="s">
        <v>1708</v>
      </c>
      <c r="D376" s="282"/>
      <c r="E376" s="301">
        <v>1800</v>
      </c>
      <c r="F376" s="284"/>
      <c r="G376" s="283">
        <v>0</v>
      </c>
      <c r="H376" s="284"/>
      <c r="I376" s="283">
        <v>0</v>
      </c>
      <c r="J376" s="284"/>
      <c r="K376" s="301">
        <v>1800</v>
      </c>
      <c r="L376" s="294" t="e">
        <f>VLOOKUP(A376,#REF!,3,0)</f>
        <v>#REF!</v>
      </c>
      <c r="M376" s="305">
        <f t="shared" si="3"/>
        <v>0</v>
      </c>
    </row>
    <row r="377" spans="1:13">
      <c r="A377" s="285"/>
      <c r="B377" s="270"/>
      <c r="C377" s="285"/>
      <c r="D377" s="286"/>
      <c r="E377" s="286"/>
      <c r="F377" s="286"/>
      <c r="G377" s="286"/>
      <c r="H377" s="286"/>
      <c r="I377" s="286"/>
      <c r="J377" s="286"/>
      <c r="K377" s="286"/>
      <c r="L377" s="294"/>
      <c r="M377" s="305"/>
    </row>
    <row r="378" spans="1:13">
      <c r="A378" s="277" t="s">
        <v>1726</v>
      </c>
      <c r="B378" s="270" t="s">
        <v>158</v>
      </c>
      <c r="C378" s="277" t="s">
        <v>1727</v>
      </c>
      <c r="D378" s="278"/>
      <c r="E378" s="279">
        <v>667.14</v>
      </c>
      <c r="F378" s="280"/>
      <c r="G378" s="279">
        <v>0</v>
      </c>
      <c r="H378" s="280"/>
      <c r="I378" s="279">
        <v>0</v>
      </c>
      <c r="J378" s="280"/>
      <c r="K378" s="279">
        <v>667.14</v>
      </c>
      <c r="L378" s="294" t="e">
        <f>VLOOKUP(A378,#REF!,3,0)</f>
        <v>#REF!</v>
      </c>
      <c r="M378" s="305">
        <f t="shared" si="3"/>
        <v>0</v>
      </c>
    </row>
    <row r="379" spans="1:13">
      <c r="A379" s="277" t="s">
        <v>1731</v>
      </c>
      <c r="B379" s="270" t="s">
        <v>158</v>
      </c>
      <c r="C379" s="277" t="s">
        <v>1727</v>
      </c>
      <c r="D379" s="278"/>
      <c r="E379" s="279">
        <v>667.14</v>
      </c>
      <c r="F379" s="280"/>
      <c r="G379" s="279">
        <v>0</v>
      </c>
      <c r="H379" s="280"/>
      <c r="I379" s="279">
        <v>0</v>
      </c>
      <c r="J379" s="280"/>
      <c r="K379" s="279">
        <v>667.14</v>
      </c>
      <c r="L379" s="294" t="e">
        <f>VLOOKUP(A379,#REF!,3,0)</f>
        <v>#REF!</v>
      </c>
      <c r="M379" s="305">
        <f t="shared" si="3"/>
        <v>0</v>
      </c>
    </row>
    <row r="380" spans="1:13">
      <c r="A380" s="281" t="s">
        <v>1732</v>
      </c>
      <c r="B380" s="270" t="s">
        <v>158</v>
      </c>
      <c r="C380" s="281" t="s">
        <v>1733</v>
      </c>
      <c r="D380" s="282"/>
      <c r="E380" s="283">
        <v>594.29</v>
      </c>
      <c r="F380" s="284"/>
      <c r="G380" s="283">
        <v>0</v>
      </c>
      <c r="H380" s="284"/>
      <c r="I380" s="283">
        <v>0</v>
      </c>
      <c r="J380" s="284"/>
      <c r="K380" s="283">
        <v>594.29</v>
      </c>
      <c r="L380" s="294" t="e">
        <f>VLOOKUP(A380,#REF!,3,0)</f>
        <v>#REF!</v>
      </c>
      <c r="M380" s="305">
        <f t="shared" si="3"/>
        <v>0</v>
      </c>
    </row>
    <row r="381" spans="1:13">
      <c r="A381" s="281" t="s">
        <v>1737</v>
      </c>
      <c r="B381" s="270" t="s">
        <v>158</v>
      </c>
      <c r="C381" s="281" t="s">
        <v>1738</v>
      </c>
      <c r="D381" s="282"/>
      <c r="E381" s="283">
        <v>72.849999999999994</v>
      </c>
      <c r="F381" s="284"/>
      <c r="G381" s="283">
        <v>0</v>
      </c>
      <c r="H381" s="284"/>
      <c r="I381" s="283">
        <v>0</v>
      </c>
      <c r="J381" s="284"/>
      <c r="K381" s="283">
        <v>72.849999999999994</v>
      </c>
      <c r="L381" s="294" t="e">
        <f>VLOOKUP(A381,#REF!,3,0)</f>
        <v>#REF!</v>
      </c>
      <c r="M381" s="305">
        <f t="shared" si="3"/>
        <v>0</v>
      </c>
    </row>
    <row r="382" spans="1:13">
      <c r="A382" s="285"/>
      <c r="B382" s="270"/>
      <c r="C382" s="285"/>
      <c r="D382" s="286"/>
      <c r="E382" s="286"/>
      <c r="F382" s="286"/>
      <c r="G382" s="286"/>
      <c r="H382" s="286"/>
      <c r="I382" s="286"/>
      <c r="J382" s="286"/>
      <c r="K382" s="286"/>
      <c r="L382" s="294"/>
      <c r="M382" s="305"/>
    </row>
    <row r="383" spans="1:13">
      <c r="A383" s="277" t="s">
        <v>3489</v>
      </c>
      <c r="B383" s="270" t="s">
        <v>158</v>
      </c>
      <c r="C383" s="277" t="s">
        <v>3490</v>
      </c>
      <c r="D383" s="278"/>
      <c r="E383" s="300">
        <v>353543.81</v>
      </c>
      <c r="F383" s="280"/>
      <c r="G383" s="300">
        <v>58393.1</v>
      </c>
      <c r="H383" s="280"/>
      <c r="I383" s="279">
        <v>0.02</v>
      </c>
      <c r="J383" s="280"/>
      <c r="K383" s="300">
        <v>411936.89</v>
      </c>
      <c r="L383" s="294" t="e">
        <f>VLOOKUP(A383,#REF!,3,0)</f>
        <v>#REF!</v>
      </c>
      <c r="M383" s="305">
        <f t="shared" si="3"/>
        <v>58393.08</v>
      </c>
    </row>
    <row r="384" spans="1:13">
      <c r="A384" s="277" t="s">
        <v>3492</v>
      </c>
      <c r="B384" s="270" t="s">
        <v>158</v>
      </c>
      <c r="C384" s="277" t="s">
        <v>3490</v>
      </c>
      <c r="D384" s="278"/>
      <c r="E384" s="300">
        <v>353543.81</v>
      </c>
      <c r="F384" s="280"/>
      <c r="G384" s="300">
        <v>58393.1</v>
      </c>
      <c r="H384" s="280"/>
      <c r="I384" s="279">
        <v>0.02</v>
      </c>
      <c r="J384" s="280"/>
      <c r="K384" s="300">
        <v>411936.89</v>
      </c>
      <c r="L384" s="294" t="e">
        <f>VLOOKUP(A384,#REF!,3,0)</f>
        <v>#REF!</v>
      </c>
      <c r="M384" s="305">
        <f t="shared" si="3"/>
        <v>58393.08</v>
      </c>
    </row>
    <row r="385" spans="1:13">
      <c r="A385" s="277" t="s">
        <v>3965</v>
      </c>
      <c r="B385" s="270" t="s">
        <v>158</v>
      </c>
      <c r="C385" s="277" t="s">
        <v>3490</v>
      </c>
      <c r="D385" s="278"/>
      <c r="E385" s="300">
        <v>351883.42</v>
      </c>
      <c r="F385" s="280"/>
      <c r="G385" s="300">
        <v>58240</v>
      </c>
      <c r="H385" s="280"/>
      <c r="I385" s="279">
        <v>0.02</v>
      </c>
      <c r="J385" s="280"/>
      <c r="K385" s="300">
        <v>410123.4</v>
      </c>
      <c r="L385" s="294" t="e">
        <f>VLOOKUP(A385,#REF!,3,0)</f>
        <v>#REF!</v>
      </c>
      <c r="M385" s="305">
        <f t="shared" si="3"/>
        <v>58239.98</v>
      </c>
    </row>
    <row r="386" spans="1:13">
      <c r="A386" s="277" t="s">
        <v>3967</v>
      </c>
      <c r="B386" s="270" t="s">
        <v>158</v>
      </c>
      <c r="C386" s="277" t="s">
        <v>3490</v>
      </c>
      <c r="D386" s="278"/>
      <c r="E386" s="300">
        <v>351883.42</v>
      </c>
      <c r="F386" s="280"/>
      <c r="G386" s="300">
        <v>58240</v>
      </c>
      <c r="H386" s="280"/>
      <c r="I386" s="279">
        <v>0.02</v>
      </c>
      <c r="J386" s="280"/>
      <c r="K386" s="300">
        <v>410123.4</v>
      </c>
      <c r="L386" s="294" t="e">
        <f>VLOOKUP(A386,#REF!,3,0)</f>
        <v>#REF!</v>
      </c>
      <c r="M386" s="305">
        <f t="shared" si="3"/>
        <v>58239.98</v>
      </c>
    </row>
    <row r="387" spans="1:13">
      <c r="A387" s="281" t="s">
        <v>4639</v>
      </c>
      <c r="B387" s="270" t="s">
        <v>158</v>
      </c>
      <c r="C387" s="281" t="s">
        <v>1576</v>
      </c>
      <c r="D387" s="282"/>
      <c r="E387" s="301">
        <v>2877.13</v>
      </c>
      <c r="F387" s="284"/>
      <c r="G387" s="283">
        <v>0</v>
      </c>
      <c r="H387" s="284"/>
      <c r="I387" s="283">
        <v>0</v>
      </c>
      <c r="J387" s="284"/>
      <c r="K387" s="301">
        <v>2877.13</v>
      </c>
      <c r="L387" s="294" t="e">
        <f>VLOOKUP(A387,#REF!,3,0)</f>
        <v>#REF!</v>
      </c>
      <c r="M387" s="305">
        <f t="shared" si="3"/>
        <v>0</v>
      </c>
    </row>
    <row r="388" spans="1:13">
      <c r="A388" s="281" t="s">
        <v>3968</v>
      </c>
      <c r="B388" s="270" t="s">
        <v>158</v>
      </c>
      <c r="C388" s="281" t="s">
        <v>1628</v>
      </c>
      <c r="D388" s="282"/>
      <c r="E388" s="301">
        <v>1000</v>
      </c>
      <c r="F388" s="284"/>
      <c r="G388" s="283">
        <v>0</v>
      </c>
      <c r="H388" s="284"/>
      <c r="I388" s="283">
        <v>0</v>
      </c>
      <c r="J388" s="284"/>
      <c r="K388" s="301">
        <v>1000</v>
      </c>
      <c r="L388" s="294" t="e">
        <f>VLOOKUP(A388,#REF!,3,0)</f>
        <v>#REF!</v>
      </c>
      <c r="M388" s="305">
        <f t="shared" ref="M388:M434" si="4">G388-I388</f>
        <v>0</v>
      </c>
    </row>
    <row r="389" spans="1:13">
      <c r="A389" s="281" t="s">
        <v>3969</v>
      </c>
      <c r="B389" s="270" t="s">
        <v>158</v>
      </c>
      <c r="C389" s="281" t="s">
        <v>1708</v>
      </c>
      <c r="D389" s="282"/>
      <c r="E389" s="301">
        <v>19000</v>
      </c>
      <c r="F389" s="284"/>
      <c r="G389" s="283">
        <v>0</v>
      </c>
      <c r="H389" s="284"/>
      <c r="I389" s="283">
        <v>0</v>
      </c>
      <c r="J389" s="284"/>
      <c r="K389" s="301">
        <v>19000</v>
      </c>
      <c r="L389" s="294" t="e">
        <f>VLOOKUP(A389,#REF!,3,0)</f>
        <v>#REF!</v>
      </c>
      <c r="M389" s="305">
        <f t="shared" si="4"/>
        <v>0</v>
      </c>
    </row>
    <row r="390" spans="1:13">
      <c r="A390" s="281" t="s">
        <v>3971</v>
      </c>
      <c r="B390" s="270" t="s">
        <v>158</v>
      </c>
      <c r="C390" s="281" t="s">
        <v>1678</v>
      </c>
      <c r="D390" s="282"/>
      <c r="E390" s="301">
        <v>2439.9</v>
      </c>
      <c r="F390" s="284"/>
      <c r="G390" s="283">
        <v>0</v>
      </c>
      <c r="H390" s="284"/>
      <c r="I390" s="283">
        <v>0</v>
      </c>
      <c r="J390" s="284"/>
      <c r="K390" s="301">
        <v>2439.9</v>
      </c>
      <c r="L390" s="294" t="e">
        <f>VLOOKUP(A390,#REF!,3,0)</f>
        <v>#REF!</v>
      </c>
      <c r="M390" s="305">
        <f t="shared" si="4"/>
        <v>0</v>
      </c>
    </row>
    <row r="391" spans="1:13">
      <c r="A391" s="281" t="s">
        <v>3972</v>
      </c>
      <c r="B391" s="270" t="s">
        <v>158</v>
      </c>
      <c r="C391" s="281" t="s">
        <v>3727</v>
      </c>
      <c r="D391" s="282"/>
      <c r="E391" s="301">
        <v>35000</v>
      </c>
      <c r="F391" s="284"/>
      <c r="G391" s="283">
        <v>0</v>
      </c>
      <c r="H391" s="284"/>
      <c r="I391" s="283">
        <v>0</v>
      </c>
      <c r="J391" s="284"/>
      <c r="K391" s="301">
        <v>35000</v>
      </c>
      <c r="L391" s="294" t="e">
        <f>VLOOKUP(A391,#REF!,3,0)</f>
        <v>#REF!</v>
      </c>
      <c r="M391" s="305">
        <f t="shared" si="4"/>
        <v>0</v>
      </c>
    </row>
    <row r="392" spans="1:13">
      <c r="A392" s="281" t="s">
        <v>3973</v>
      </c>
      <c r="B392" s="270" t="s">
        <v>158</v>
      </c>
      <c r="C392" s="281" t="s">
        <v>1608</v>
      </c>
      <c r="D392" s="282"/>
      <c r="E392" s="301">
        <v>50000</v>
      </c>
      <c r="F392" s="284"/>
      <c r="G392" s="283">
        <v>0</v>
      </c>
      <c r="H392" s="284"/>
      <c r="I392" s="283">
        <v>0</v>
      </c>
      <c r="J392" s="284"/>
      <c r="K392" s="301">
        <v>50000</v>
      </c>
      <c r="L392" s="294" t="e">
        <f>VLOOKUP(A392,#REF!,3,0)</f>
        <v>#REF!</v>
      </c>
      <c r="M392" s="305">
        <f t="shared" si="4"/>
        <v>0</v>
      </c>
    </row>
    <row r="393" spans="1:13">
      <c r="A393" s="281" t="s">
        <v>4213</v>
      </c>
      <c r="B393" s="270" t="s">
        <v>158</v>
      </c>
      <c r="C393" s="281" t="s">
        <v>1611</v>
      </c>
      <c r="D393" s="282"/>
      <c r="E393" s="301">
        <v>53000</v>
      </c>
      <c r="F393" s="284"/>
      <c r="G393" s="283">
        <v>0</v>
      </c>
      <c r="H393" s="284"/>
      <c r="I393" s="283">
        <v>0</v>
      </c>
      <c r="J393" s="284"/>
      <c r="K393" s="301">
        <v>53000</v>
      </c>
      <c r="L393" s="294" t="e">
        <f>VLOOKUP(A393,#REF!,3,0)</f>
        <v>#REF!</v>
      </c>
      <c r="M393" s="305">
        <f t="shared" si="4"/>
        <v>0</v>
      </c>
    </row>
    <row r="394" spans="1:13">
      <c r="A394" s="281" t="s">
        <v>3974</v>
      </c>
      <c r="B394" s="270" t="s">
        <v>158</v>
      </c>
      <c r="C394" s="281" t="s">
        <v>1636</v>
      </c>
      <c r="D394" s="282"/>
      <c r="E394" s="283">
        <v>570.15</v>
      </c>
      <c r="F394" s="284"/>
      <c r="G394" s="283">
        <v>0</v>
      </c>
      <c r="H394" s="284"/>
      <c r="I394" s="283">
        <v>0</v>
      </c>
      <c r="J394" s="284"/>
      <c r="K394" s="283">
        <v>570.15</v>
      </c>
      <c r="L394" s="294" t="e">
        <f>VLOOKUP(A394,#REF!,3,0)</f>
        <v>#REF!</v>
      </c>
      <c r="M394" s="305">
        <f t="shared" si="4"/>
        <v>0</v>
      </c>
    </row>
    <row r="395" spans="1:13">
      <c r="A395" s="281" t="s">
        <v>3976</v>
      </c>
      <c r="B395" s="270" t="s">
        <v>158</v>
      </c>
      <c r="C395" s="281" t="s">
        <v>1658</v>
      </c>
      <c r="D395" s="282"/>
      <c r="E395" s="301">
        <v>3146.24</v>
      </c>
      <c r="F395" s="284"/>
      <c r="G395" s="283">
        <v>0</v>
      </c>
      <c r="H395" s="284"/>
      <c r="I395" s="283">
        <v>0.02</v>
      </c>
      <c r="J395" s="284"/>
      <c r="K395" s="301">
        <v>3146.22</v>
      </c>
      <c r="L395" s="294" t="e">
        <f>VLOOKUP(A395,#REF!,3,0)</f>
        <v>#REF!</v>
      </c>
      <c r="M395" s="305">
        <f t="shared" si="4"/>
        <v>-0.02</v>
      </c>
    </row>
    <row r="396" spans="1:13">
      <c r="A396" s="281" t="s">
        <v>3978</v>
      </c>
      <c r="B396" s="270" t="s">
        <v>158</v>
      </c>
      <c r="C396" s="281" t="s">
        <v>3979</v>
      </c>
      <c r="D396" s="282"/>
      <c r="E396" s="301">
        <v>30000</v>
      </c>
      <c r="F396" s="284"/>
      <c r="G396" s="283">
        <v>0</v>
      </c>
      <c r="H396" s="284"/>
      <c r="I396" s="283">
        <v>0</v>
      </c>
      <c r="J396" s="284"/>
      <c r="K396" s="301">
        <v>30000</v>
      </c>
      <c r="L396" s="294" t="e">
        <f>VLOOKUP(A396,#REF!,3,0)</f>
        <v>#REF!</v>
      </c>
      <c r="M396" s="305">
        <f t="shared" si="4"/>
        <v>0</v>
      </c>
    </row>
    <row r="397" spans="1:13">
      <c r="A397" s="281" t="s">
        <v>3981</v>
      </c>
      <c r="B397" s="270" t="s">
        <v>158</v>
      </c>
      <c r="C397" s="281" t="s">
        <v>1650</v>
      </c>
      <c r="D397" s="282"/>
      <c r="E397" s="301">
        <v>10400</v>
      </c>
      <c r="F397" s="284"/>
      <c r="G397" s="283">
        <v>0</v>
      </c>
      <c r="H397" s="284"/>
      <c r="I397" s="283">
        <v>0</v>
      </c>
      <c r="J397" s="284"/>
      <c r="K397" s="301">
        <v>10400</v>
      </c>
      <c r="L397" s="294" t="e">
        <f>VLOOKUP(A397,#REF!,3,0)</f>
        <v>#REF!</v>
      </c>
      <c r="M397" s="305">
        <f t="shared" si="4"/>
        <v>0</v>
      </c>
    </row>
    <row r="398" spans="1:13">
      <c r="A398" s="281" t="s">
        <v>3983</v>
      </c>
      <c r="B398" s="270" t="s">
        <v>158</v>
      </c>
      <c r="C398" s="281" t="s">
        <v>1663</v>
      </c>
      <c r="D398" s="282"/>
      <c r="E398" s="301">
        <v>8400</v>
      </c>
      <c r="F398" s="284"/>
      <c r="G398" s="283">
        <v>0</v>
      </c>
      <c r="H398" s="284"/>
      <c r="I398" s="283">
        <v>0</v>
      </c>
      <c r="J398" s="284"/>
      <c r="K398" s="301">
        <v>8400</v>
      </c>
      <c r="L398" s="294" t="e">
        <f>VLOOKUP(A398,#REF!,3,0)</f>
        <v>#REF!</v>
      </c>
      <c r="M398" s="305">
        <f t="shared" si="4"/>
        <v>0</v>
      </c>
    </row>
    <row r="399" spans="1:13">
      <c r="A399" s="281" t="s">
        <v>3985</v>
      </c>
      <c r="B399" s="270" t="s">
        <v>158</v>
      </c>
      <c r="C399" s="281" t="s">
        <v>3986</v>
      </c>
      <c r="D399" s="282"/>
      <c r="E399" s="301">
        <v>15000</v>
      </c>
      <c r="F399" s="284"/>
      <c r="G399" s="283">
        <v>0</v>
      </c>
      <c r="H399" s="284"/>
      <c r="I399" s="283">
        <v>0</v>
      </c>
      <c r="J399" s="284"/>
      <c r="K399" s="301">
        <v>15000</v>
      </c>
      <c r="L399" s="294" t="e">
        <f>VLOOKUP(A399,#REF!,3,0)</f>
        <v>#REF!</v>
      </c>
      <c r="M399" s="305">
        <f t="shared" si="4"/>
        <v>0</v>
      </c>
    </row>
    <row r="400" spans="1:13">
      <c r="A400" s="281" t="s">
        <v>3988</v>
      </c>
      <c r="B400" s="270" t="s">
        <v>158</v>
      </c>
      <c r="C400" s="281" t="s">
        <v>1614</v>
      </c>
      <c r="D400" s="282"/>
      <c r="E400" s="301">
        <v>6000</v>
      </c>
      <c r="F400" s="284"/>
      <c r="G400" s="283">
        <v>0</v>
      </c>
      <c r="H400" s="284"/>
      <c r="I400" s="283">
        <v>0</v>
      </c>
      <c r="J400" s="284"/>
      <c r="K400" s="301">
        <v>6000</v>
      </c>
      <c r="L400" s="294" t="e">
        <f>VLOOKUP(A400,#REF!,3,0)</f>
        <v>#REF!</v>
      </c>
      <c r="M400" s="305">
        <f t="shared" si="4"/>
        <v>0</v>
      </c>
    </row>
    <row r="401" spans="1:13">
      <c r="A401" s="281" t="s">
        <v>3989</v>
      </c>
      <c r="B401" s="270" t="s">
        <v>158</v>
      </c>
      <c r="C401" s="281" t="s">
        <v>1584</v>
      </c>
      <c r="D401" s="282"/>
      <c r="E401" s="301">
        <v>101000</v>
      </c>
      <c r="F401" s="284"/>
      <c r="G401" s="283">
        <v>0</v>
      </c>
      <c r="H401" s="284"/>
      <c r="I401" s="283">
        <v>0</v>
      </c>
      <c r="J401" s="284"/>
      <c r="K401" s="301">
        <v>101000</v>
      </c>
      <c r="L401" s="294" t="e">
        <f>VLOOKUP(A401,#REF!,3,0)</f>
        <v>#REF!</v>
      </c>
      <c r="M401" s="305">
        <f t="shared" si="4"/>
        <v>0</v>
      </c>
    </row>
    <row r="402" spans="1:13">
      <c r="A402" s="281" t="s">
        <v>4219</v>
      </c>
      <c r="B402" s="270" t="s">
        <v>158</v>
      </c>
      <c r="C402" s="281" t="s">
        <v>1691</v>
      </c>
      <c r="D402" s="282"/>
      <c r="E402" s="301">
        <v>5300</v>
      </c>
      <c r="F402" s="284"/>
      <c r="G402" s="283">
        <v>0</v>
      </c>
      <c r="H402" s="284"/>
      <c r="I402" s="283">
        <v>0</v>
      </c>
      <c r="J402" s="284"/>
      <c r="K402" s="301">
        <v>5300</v>
      </c>
      <c r="L402" s="294" t="e">
        <f>VLOOKUP(A402,#REF!,3,0)</f>
        <v>#REF!</v>
      </c>
      <c r="M402" s="305">
        <f t="shared" si="4"/>
        <v>0</v>
      </c>
    </row>
    <row r="403" spans="1:13">
      <c r="A403" s="281" t="s">
        <v>4433</v>
      </c>
      <c r="B403" s="270" t="s">
        <v>158</v>
      </c>
      <c r="C403" s="281" t="s">
        <v>4434</v>
      </c>
      <c r="D403" s="282"/>
      <c r="E403" s="301">
        <v>4250</v>
      </c>
      <c r="F403" s="284"/>
      <c r="G403" s="283">
        <v>850</v>
      </c>
      <c r="H403" s="284"/>
      <c r="I403" s="283">
        <v>0</v>
      </c>
      <c r="J403" s="284"/>
      <c r="K403" s="301">
        <v>5100</v>
      </c>
      <c r="L403" s="294" t="e">
        <f>VLOOKUP(A403,#REF!,3,0)</f>
        <v>#REF!</v>
      </c>
      <c r="M403" s="305">
        <f t="shared" si="4"/>
        <v>850</v>
      </c>
    </row>
    <row r="404" spans="1:13">
      <c r="A404" s="281" t="s">
        <v>4436</v>
      </c>
      <c r="B404" s="270" t="s">
        <v>158</v>
      </c>
      <c r="C404" s="281" t="s">
        <v>4437</v>
      </c>
      <c r="D404" s="282"/>
      <c r="E404" s="301">
        <v>4500</v>
      </c>
      <c r="F404" s="284"/>
      <c r="G404" s="283">
        <v>0</v>
      </c>
      <c r="H404" s="284"/>
      <c r="I404" s="283">
        <v>0</v>
      </c>
      <c r="J404" s="284"/>
      <c r="K404" s="301">
        <v>4500</v>
      </c>
      <c r="L404" s="294" t="e">
        <f>VLOOKUP(A404,#REF!,3,0)</f>
        <v>#REF!</v>
      </c>
      <c r="M404" s="305">
        <f t="shared" si="4"/>
        <v>0</v>
      </c>
    </row>
    <row r="405" spans="1:13">
      <c r="A405" s="281" t="s">
        <v>4670</v>
      </c>
      <c r="B405" s="270" t="s">
        <v>158</v>
      </c>
      <c r="C405" s="281" t="s">
        <v>1573</v>
      </c>
      <c r="D405" s="282"/>
      <c r="E405" s="283">
        <v>0</v>
      </c>
      <c r="F405" s="284"/>
      <c r="G405" s="283">
        <v>390</v>
      </c>
      <c r="H405" s="284"/>
      <c r="I405" s="283">
        <v>0</v>
      </c>
      <c r="J405" s="284"/>
      <c r="K405" s="283">
        <v>390</v>
      </c>
      <c r="L405" s="294" t="e">
        <f>VLOOKUP(A405,#REF!,3,0)</f>
        <v>#REF!</v>
      </c>
      <c r="M405" s="305">
        <f t="shared" si="4"/>
        <v>390</v>
      </c>
    </row>
    <row r="406" spans="1:13">
      <c r="A406" s="281" t="s">
        <v>4671</v>
      </c>
      <c r="B406" s="270" t="s">
        <v>158</v>
      </c>
      <c r="C406" s="281" t="s">
        <v>4672</v>
      </c>
      <c r="D406" s="282"/>
      <c r="E406" s="283">
        <v>0</v>
      </c>
      <c r="F406" s="284"/>
      <c r="G406" s="301">
        <v>39500</v>
      </c>
      <c r="H406" s="284"/>
      <c r="I406" s="283">
        <v>0</v>
      </c>
      <c r="J406" s="284"/>
      <c r="K406" s="301">
        <v>39500</v>
      </c>
      <c r="L406" s="294" t="e">
        <f>VLOOKUP(A406,#REF!,3,0)</f>
        <v>#REF!</v>
      </c>
      <c r="M406" s="305">
        <f t="shared" si="4"/>
        <v>39500</v>
      </c>
    </row>
    <row r="407" spans="1:13">
      <c r="A407" s="281" t="s">
        <v>4673</v>
      </c>
      <c r="B407" s="270" t="s">
        <v>158</v>
      </c>
      <c r="C407" s="281" t="s">
        <v>4674</v>
      </c>
      <c r="D407" s="282"/>
      <c r="E407" s="283">
        <v>0</v>
      </c>
      <c r="F407" s="284"/>
      <c r="G407" s="301">
        <v>17500</v>
      </c>
      <c r="H407" s="284"/>
      <c r="I407" s="283">
        <v>0</v>
      </c>
      <c r="J407" s="284"/>
      <c r="K407" s="301">
        <v>17500</v>
      </c>
      <c r="L407" s="294" t="e">
        <f>VLOOKUP(A407,#REF!,3,0)</f>
        <v>#REF!</v>
      </c>
      <c r="M407" s="305">
        <f t="shared" si="4"/>
        <v>17500</v>
      </c>
    </row>
    <row r="408" spans="1:13">
      <c r="A408" s="285"/>
      <c r="B408" s="270"/>
      <c r="C408" s="285"/>
      <c r="D408" s="286"/>
      <c r="E408" s="286"/>
      <c r="F408" s="286"/>
      <c r="G408" s="286"/>
      <c r="H408" s="286"/>
      <c r="I408" s="286"/>
      <c r="J408" s="286"/>
      <c r="K408" s="286"/>
      <c r="L408" s="294"/>
      <c r="M408" s="305"/>
    </row>
    <row r="409" spans="1:13">
      <c r="A409" s="277" t="s">
        <v>3493</v>
      </c>
      <c r="B409" s="270" t="s">
        <v>158</v>
      </c>
      <c r="C409" s="277" t="s">
        <v>1727</v>
      </c>
      <c r="D409" s="278"/>
      <c r="E409" s="300">
        <v>1660.39</v>
      </c>
      <c r="F409" s="280"/>
      <c r="G409" s="279">
        <v>153.1</v>
      </c>
      <c r="H409" s="280"/>
      <c r="I409" s="279">
        <v>0</v>
      </c>
      <c r="J409" s="280"/>
      <c r="K409" s="300">
        <v>1813.49</v>
      </c>
      <c r="L409" s="294" t="e">
        <f>VLOOKUP(A409,#REF!,3,0)</f>
        <v>#REF!</v>
      </c>
      <c r="M409" s="305">
        <f t="shared" si="4"/>
        <v>153.1</v>
      </c>
    </row>
    <row r="410" spans="1:13">
      <c r="A410" s="277" t="s">
        <v>3494</v>
      </c>
      <c r="B410" s="270" t="s">
        <v>158</v>
      </c>
      <c r="C410" s="277" t="s">
        <v>1727</v>
      </c>
      <c r="D410" s="278"/>
      <c r="E410" s="300">
        <v>1660.39</v>
      </c>
      <c r="F410" s="280"/>
      <c r="G410" s="279">
        <v>153.1</v>
      </c>
      <c r="H410" s="280"/>
      <c r="I410" s="279">
        <v>0</v>
      </c>
      <c r="J410" s="280"/>
      <c r="K410" s="300">
        <v>1813.49</v>
      </c>
      <c r="L410" s="294" t="e">
        <f>VLOOKUP(A410,#REF!,3,0)</f>
        <v>#REF!</v>
      </c>
      <c r="M410" s="305">
        <f t="shared" si="4"/>
        <v>153.1</v>
      </c>
    </row>
    <row r="411" spans="1:13">
      <c r="A411" s="281" t="s">
        <v>3495</v>
      </c>
      <c r="B411" s="270" t="s">
        <v>158</v>
      </c>
      <c r="C411" s="281" t="s">
        <v>1733</v>
      </c>
      <c r="D411" s="282"/>
      <c r="E411" s="301">
        <v>1447.51</v>
      </c>
      <c r="F411" s="284"/>
      <c r="G411" s="283">
        <v>143.62</v>
      </c>
      <c r="H411" s="284"/>
      <c r="I411" s="283">
        <v>0</v>
      </c>
      <c r="J411" s="284"/>
      <c r="K411" s="301">
        <v>1591.13</v>
      </c>
      <c r="L411" s="294" t="e">
        <f>VLOOKUP(A411,#REF!,3,0)</f>
        <v>#REF!</v>
      </c>
      <c r="M411" s="305">
        <f t="shared" si="4"/>
        <v>143.62</v>
      </c>
    </row>
    <row r="412" spans="1:13">
      <c r="A412" s="281" t="s">
        <v>4221</v>
      </c>
      <c r="B412" s="270" t="s">
        <v>158</v>
      </c>
      <c r="C412" s="281" t="s">
        <v>4222</v>
      </c>
      <c r="D412" s="282"/>
      <c r="E412" s="283">
        <v>195.07</v>
      </c>
      <c r="F412" s="284"/>
      <c r="G412" s="283">
        <v>0</v>
      </c>
      <c r="H412" s="284"/>
      <c r="I412" s="283">
        <v>0</v>
      </c>
      <c r="J412" s="284"/>
      <c r="K412" s="283">
        <v>195.07</v>
      </c>
      <c r="L412" s="294" t="e">
        <f>VLOOKUP(A412,#REF!,3,0)</f>
        <v>#REF!</v>
      </c>
      <c r="M412" s="305">
        <f t="shared" si="4"/>
        <v>0</v>
      </c>
    </row>
    <row r="413" spans="1:13">
      <c r="A413" s="281" t="s">
        <v>4644</v>
      </c>
      <c r="B413" s="270" t="s">
        <v>158</v>
      </c>
      <c r="C413" s="281" t="s">
        <v>1261</v>
      </c>
      <c r="D413" s="282"/>
      <c r="E413" s="283">
        <v>17.809999999999999</v>
      </c>
      <c r="F413" s="284"/>
      <c r="G413" s="283">
        <v>9.48</v>
      </c>
      <c r="H413" s="284"/>
      <c r="I413" s="283">
        <v>0</v>
      </c>
      <c r="J413" s="284"/>
      <c r="K413" s="283">
        <v>27.29</v>
      </c>
      <c r="L413" s="294" t="e">
        <f>VLOOKUP(A413,#REF!,3,0)</f>
        <v>#REF!</v>
      </c>
      <c r="M413" s="305">
        <f t="shared" si="4"/>
        <v>9.48</v>
      </c>
    </row>
    <row r="414" spans="1:13">
      <c r="A414" s="277"/>
      <c r="B414" s="270"/>
      <c r="C414" s="277"/>
      <c r="D414" s="278"/>
      <c r="E414" s="278"/>
      <c r="F414" s="278"/>
      <c r="G414" s="278"/>
      <c r="H414" s="278"/>
      <c r="I414" s="278"/>
      <c r="J414" s="278"/>
      <c r="K414" s="278"/>
      <c r="L414" s="294"/>
      <c r="M414" s="305"/>
    </row>
    <row r="415" spans="1:13">
      <c r="A415" s="277" t="s">
        <v>1744</v>
      </c>
      <c r="B415" s="270" t="s">
        <v>158</v>
      </c>
      <c r="C415" s="277" t="s">
        <v>1745</v>
      </c>
      <c r="D415" s="278"/>
      <c r="E415" s="300">
        <v>61719</v>
      </c>
      <c r="F415" s="280"/>
      <c r="G415" s="279">
        <v>0</v>
      </c>
      <c r="H415" s="280"/>
      <c r="I415" s="279">
        <v>0</v>
      </c>
      <c r="J415" s="280"/>
      <c r="K415" s="300">
        <v>61719</v>
      </c>
      <c r="L415" s="294" t="e">
        <f>VLOOKUP(A415,#REF!,3,0)</f>
        <v>#REF!</v>
      </c>
      <c r="M415" s="305">
        <f t="shared" si="4"/>
        <v>0</v>
      </c>
    </row>
    <row r="416" spans="1:13">
      <c r="A416" s="277" t="s">
        <v>1748</v>
      </c>
      <c r="B416" s="270" t="s">
        <v>158</v>
      </c>
      <c r="C416" s="277" t="s">
        <v>1745</v>
      </c>
      <c r="D416" s="278"/>
      <c r="E416" s="300">
        <v>61719</v>
      </c>
      <c r="F416" s="280"/>
      <c r="G416" s="279">
        <v>0</v>
      </c>
      <c r="H416" s="280"/>
      <c r="I416" s="279">
        <v>0</v>
      </c>
      <c r="J416" s="280"/>
      <c r="K416" s="300">
        <v>61719</v>
      </c>
      <c r="L416" s="294" t="e">
        <f>VLOOKUP(A416,#REF!,3,0)</f>
        <v>#REF!</v>
      </c>
      <c r="M416" s="305">
        <f t="shared" si="4"/>
        <v>0</v>
      </c>
    </row>
    <row r="417" spans="1:13">
      <c r="A417" s="277" t="s">
        <v>1749</v>
      </c>
      <c r="B417" s="270" t="s">
        <v>158</v>
      </c>
      <c r="C417" s="277" t="s">
        <v>1745</v>
      </c>
      <c r="D417" s="278"/>
      <c r="E417" s="300">
        <v>61719</v>
      </c>
      <c r="F417" s="280"/>
      <c r="G417" s="279">
        <v>0</v>
      </c>
      <c r="H417" s="280"/>
      <c r="I417" s="279">
        <v>0</v>
      </c>
      <c r="J417" s="280"/>
      <c r="K417" s="300">
        <v>61719</v>
      </c>
      <c r="L417" s="294" t="e">
        <f>VLOOKUP(A417,#REF!,3,0)</f>
        <v>#REF!</v>
      </c>
      <c r="M417" s="305">
        <f t="shared" si="4"/>
        <v>0</v>
      </c>
    </row>
    <row r="418" spans="1:13">
      <c r="A418" s="277" t="s">
        <v>1750</v>
      </c>
      <c r="B418" s="270" t="s">
        <v>158</v>
      </c>
      <c r="C418" s="277" t="s">
        <v>1745</v>
      </c>
      <c r="D418" s="278"/>
      <c r="E418" s="300">
        <v>61719</v>
      </c>
      <c r="F418" s="280"/>
      <c r="G418" s="279">
        <v>0</v>
      </c>
      <c r="H418" s="280"/>
      <c r="I418" s="279">
        <v>0</v>
      </c>
      <c r="J418" s="280"/>
      <c r="K418" s="300">
        <v>61719</v>
      </c>
      <c r="L418" s="294" t="e">
        <f>VLOOKUP(A418,#REF!,3,0)</f>
        <v>#REF!</v>
      </c>
      <c r="M418" s="305">
        <f t="shared" si="4"/>
        <v>0</v>
      </c>
    </row>
    <row r="419" spans="1:13">
      <c r="A419" s="281" t="s">
        <v>1751</v>
      </c>
      <c r="B419" s="270" t="s">
        <v>158</v>
      </c>
      <c r="C419" s="281" t="s">
        <v>1752</v>
      </c>
      <c r="D419" s="282"/>
      <c r="E419" s="301">
        <v>61719</v>
      </c>
      <c r="F419" s="284"/>
      <c r="G419" s="283">
        <v>0</v>
      </c>
      <c r="H419" s="284"/>
      <c r="I419" s="283">
        <v>0</v>
      </c>
      <c r="J419" s="284"/>
      <c r="K419" s="301">
        <v>61719</v>
      </c>
      <c r="L419" s="294" t="e">
        <f>VLOOKUP(A419,#REF!,3,0)</f>
        <v>#REF!</v>
      </c>
      <c r="M419" s="305">
        <f t="shared" si="4"/>
        <v>0</v>
      </c>
    </row>
    <row r="420" spans="1:13">
      <c r="A420" s="285"/>
      <c r="B420" s="270"/>
      <c r="C420" s="285"/>
      <c r="D420" s="286"/>
      <c r="E420" s="286"/>
      <c r="F420" s="286"/>
      <c r="G420" s="286"/>
      <c r="H420" s="286"/>
      <c r="I420" s="286"/>
      <c r="J420" s="286"/>
      <c r="K420" s="286"/>
      <c r="L420" s="294"/>
      <c r="M420" s="305"/>
    </row>
    <row r="421" spans="1:13">
      <c r="A421" s="277" t="s">
        <v>1753</v>
      </c>
      <c r="B421" s="270" t="s">
        <v>158</v>
      </c>
      <c r="C421" s="277" t="s">
        <v>1754</v>
      </c>
      <c r="D421" s="278"/>
      <c r="E421" s="300">
        <v>50879.48</v>
      </c>
      <c r="F421" s="280"/>
      <c r="G421" s="300">
        <v>8086.98</v>
      </c>
      <c r="H421" s="280"/>
      <c r="I421" s="279">
        <v>0</v>
      </c>
      <c r="J421" s="280"/>
      <c r="K421" s="300">
        <v>58966.46</v>
      </c>
      <c r="L421" s="294" t="e">
        <f>VLOOKUP(A421,#REF!,3,0)</f>
        <v>#REF!</v>
      </c>
      <c r="M421" s="305">
        <f t="shared" si="4"/>
        <v>8086.98</v>
      </c>
    </row>
    <row r="422" spans="1:13">
      <c r="A422" s="277" t="s">
        <v>1757</v>
      </c>
      <c r="B422" s="270" t="s">
        <v>158</v>
      </c>
      <c r="C422" s="277" t="s">
        <v>1754</v>
      </c>
      <c r="D422" s="278"/>
      <c r="E422" s="300">
        <v>50879.48</v>
      </c>
      <c r="F422" s="280"/>
      <c r="G422" s="300">
        <v>8086.98</v>
      </c>
      <c r="H422" s="280"/>
      <c r="I422" s="279">
        <v>0</v>
      </c>
      <c r="J422" s="280"/>
      <c r="K422" s="300">
        <v>58966.46</v>
      </c>
      <c r="L422" s="294" t="e">
        <f>VLOOKUP(A422,#REF!,3,0)</f>
        <v>#REF!</v>
      </c>
      <c r="M422" s="305">
        <f t="shared" si="4"/>
        <v>8086.98</v>
      </c>
    </row>
    <row r="423" spans="1:13">
      <c r="A423" s="277" t="s">
        <v>1758</v>
      </c>
      <c r="B423" s="270" t="s">
        <v>158</v>
      </c>
      <c r="C423" s="277" t="s">
        <v>1754</v>
      </c>
      <c r="D423" s="278"/>
      <c r="E423" s="300">
        <v>50879.48</v>
      </c>
      <c r="F423" s="280"/>
      <c r="G423" s="300">
        <v>8086.98</v>
      </c>
      <c r="H423" s="280"/>
      <c r="I423" s="279">
        <v>0</v>
      </c>
      <c r="J423" s="280"/>
      <c r="K423" s="300">
        <v>58966.46</v>
      </c>
      <c r="L423" s="294" t="e">
        <f>VLOOKUP(A423,#REF!,3,0)</f>
        <v>#REF!</v>
      </c>
      <c r="M423" s="305">
        <f t="shared" si="4"/>
        <v>8086.98</v>
      </c>
    </row>
    <row r="424" spans="1:13">
      <c r="A424" s="277" t="s">
        <v>1759</v>
      </c>
      <c r="B424" s="270" t="s">
        <v>158</v>
      </c>
      <c r="C424" s="277" t="s">
        <v>1754</v>
      </c>
      <c r="D424" s="278"/>
      <c r="E424" s="300">
        <v>50879.48</v>
      </c>
      <c r="F424" s="280"/>
      <c r="G424" s="300">
        <v>8086.98</v>
      </c>
      <c r="H424" s="280"/>
      <c r="I424" s="279">
        <v>0</v>
      </c>
      <c r="J424" s="280"/>
      <c r="K424" s="300">
        <v>58966.46</v>
      </c>
      <c r="L424" s="294" t="e">
        <f>VLOOKUP(A424,#REF!,3,0)</f>
        <v>#REF!</v>
      </c>
      <c r="M424" s="305">
        <f t="shared" si="4"/>
        <v>8086.98</v>
      </c>
    </row>
    <row r="425" spans="1:13">
      <c r="A425" s="281" t="s">
        <v>1760</v>
      </c>
      <c r="B425" s="270" t="s">
        <v>158</v>
      </c>
      <c r="C425" s="281" t="s">
        <v>1761</v>
      </c>
      <c r="D425" s="282"/>
      <c r="E425" s="301">
        <v>50347.32</v>
      </c>
      <c r="F425" s="284"/>
      <c r="G425" s="301">
        <v>7998.29</v>
      </c>
      <c r="H425" s="284"/>
      <c r="I425" s="283">
        <v>0</v>
      </c>
      <c r="J425" s="284"/>
      <c r="K425" s="301">
        <v>58345.61</v>
      </c>
      <c r="L425" s="294" t="e">
        <f>VLOOKUP(A425,#REF!,3,0)</f>
        <v>#REF!</v>
      </c>
      <c r="M425" s="305">
        <f t="shared" si="4"/>
        <v>7998.29</v>
      </c>
    </row>
    <row r="426" spans="1:13">
      <c r="A426" s="281" t="s">
        <v>1765</v>
      </c>
      <c r="B426" s="270" t="s">
        <v>158</v>
      </c>
      <c r="C426" s="281" t="s">
        <v>1766</v>
      </c>
      <c r="D426" s="282"/>
      <c r="E426" s="283">
        <v>532.16</v>
      </c>
      <c r="F426" s="284"/>
      <c r="G426" s="283">
        <v>88.69</v>
      </c>
      <c r="H426" s="284"/>
      <c r="I426" s="283">
        <v>0</v>
      </c>
      <c r="J426" s="284"/>
      <c r="K426" s="283">
        <v>620.85</v>
      </c>
      <c r="L426" s="294" t="e">
        <f>VLOOKUP(A426,#REF!,3,0)</f>
        <v>#REF!</v>
      </c>
      <c r="M426" s="305">
        <f t="shared" si="4"/>
        <v>88.69</v>
      </c>
    </row>
    <row r="427" spans="1:13">
      <c r="A427" s="277"/>
      <c r="B427" s="270"/>
      <c r="C427" s="277"/>
      <c r="D427" s="278"/>
      <c r="E427" s="278"/>
      <c r="F427" s="278"/>
      <c r="G427" s="278"/>
      <c r="H427" s="278"/>
      <c r="I427" s="278"/>
      <c r="J427" s="278"/>
      <c r="K427" s="278"/>
      <c r="L427" s="294"/>
      <c r="M427" s="305"/>
    </row>
    <row r="428" spans="1:13">
      <c r="A428" s="277" t="s">
        <v>1776</v>
      </c>
      <c r="B428" s="270" t="s">
        <v>158</v>
      </c>
      <c r="C428" s="277" t="s">
        <v>1777</v>
      </c>
      <c r="D428" s="278"/>
      <c r="E428" s="300">
        <v>140778.87</v>
      </c>
      <c r="F428" s="280"/>
      <c r="G428" s="279">
        <v>532.14</v>
      </c>
      <c r="H428" s="280"/>
      <c r="I428" s="279">
        <v>0</v>
      </c>
      <c r="J428" s="280"/>
      <c r="K428" s="300">
        <v>141311.01</v>
      </c>
      <c r="L428" s="294" t="e">
        <f>VLOOKUP(A428,#REF!,3,0)</f>
        <v>#REF!</v>
      </c>
      <c r="M428" s="305">
        <f t="shared" si="4"/>
        <v>532.14</v>
      </c>
    </row>
    <row r="429" spans="1:13">
      <c r="A429" s="277" t="s">
        <v>1781</v>
      </c>
      <c r="B429" s="270" t="s">
        <v>158</v>
      </c>
      <c r="C429" s="277" t="s">
        <v>1782</v>
      </c>
      <c r="D429" s="278"/>
      <c r="E429" s="300">
        <v>140778.87</v>
      </c>
      <c r="F429" s="280"/>
      <c r="G429" s="279">
        <v>532.14</v>
      </c>
      <c r="H429" s="280"/>
      <c r="I429" s="279">
        <v>0</v>
      </c>
      <c r="J429" s="280"/>
      <c r="K429" s="300">
        <v>141311.01</v>
      </c>
      <c r="L429" s="294" t="e">
        <f>VLOOKUP(A429,#REF!,3,0)</f>
        <v>#REF!</v>
      </c>
      <c r="M429" s="305">
        <f t="shared" si="4"/>
        <v>532.14</v>
      </c>
    </row>
    <row r="430" spans="1:13">
      <c r="A430" s="277" t="s">
        <v>1783</v>
      </c>
      <c r="B430" s="270" t="s">
        <v>158</v>
      </c>
      <c r="C430" s="277" t="s">
        <v>1782</v>
      </c>
      <c r="D430" s="278"/>
      <c r="E430" s="300">
        <v>140778.87</v>
      </c>
      <c r="F430" s="280"/>
      <c r="G430" s="279">
        <v>532.14</v>
      </c>
      <c r="H430" s="280"/>
      <c r="I430" s="279">
        <v>0</v>
      </c>
      <c r="J430" s="280"/>
      <c r="K430" s="300">
        <v>141311.01</v>
      </c>
      <c r="L430" s="294" t="e">
        <f>VLOOKUP(A430,#REF!,3,0)</f>
        <v>#REF!</v>
      </c>
      <c r="M430" s="305">
        <f t="shared" si="4"/>
        <v>532.14</v>
      </c>
    </row>
    <row r="431" spans="1:13">
      <c r="A431" s="277" t="s">
        <v>1784</v>
      </c>
      <c r="B431" s="270" t="s">
        <v>158</v>
      </c>
      <c r="C431" s="277" t="s">
        <v>1782</v>
      </c>
      <c r="D431" s="278"/>
      <c r="E431" s="300">
        <v>140778.87</v>
      </c>
      <c r="F431" s="280"/>
      <c r="G431" s="279">
        <v>532.14</v>
      </c>
      <c r="H431" s="280"/>
      <c r="I431" s="279">
        <v>0</v>
      </c>
      <c r="J431" s="280"/>
      <c r="K431" s="300">
        <v>141311.01</v>
      </c>
      <c r="L431" s="294" t="e">
        <f>VLOOKUP(A431,#REF!,3,0)</f>
        <v>#REF!</v>
      </c>
      <c r="M431" s="305">
        <f t="shared" si="4"/>
        <v>532.14</v>
      </c>
    </row>
    <row r="432" spans="1:13">
      <c r="A432" s="281" t="s">
        <v>1785</v>
      </c>
      <c r="B432" s="270" t="s">
        <v>158</v>
      </c>
      <c r="C432" s="281" t="s">
        <v>1786</v>
      </c>
      <c r="D432" s="282"/>
      <c r="E432" s="301">
        <v>2828.72</v>
      </c>
      <c r="F432" s="284"/>
      <c r="G432" s="283">
        <v>532.14</v>
      </c>
      <c r="H432" s="284"/>
      <c r="I432" s="283">
        <v>0</v>
      </c>
      <c r="J432" s="284"/>
      <c r="K432" s="301">
        <v>3360.86</v>
      </c>
      <c r="L432" s="294" t="e">
        <f>VLOOKUP(A432,#REF!,3,0)</f>
        <v>#REF!</v>
      </c>
      <c r="M432" s="305">
        <f t="shared" si="4"/>
        <v>532.14</v>
      </c>
    </row>
    <row r="433" spans="1:13">
      <c r="A433" s="281" t="s">
        <v>3738</v>
      </c>
      <c r="B433" s="270" t="s">
        <v>158</v>
      </c>
      <c r="C433" s="281" t="s">
        <v>3739</v>
      </c>
      <c r="D433" s="282"/>
      <c r="E433" s="301">
        <v>108000</v>
      </c>
      <c r="F433" s="284"/>
      <c r="G433" s="283">
        <v>0</v>
      </c>
      <c r="H433" s="284"/>
      <c r="I433" s="283">
        <v>0</v>
      </c>
      <c r="J433" s="284"/>
      <c r="K433" s="301">
        <v>108000</v>
      </c>
      <c r="L433" s="294" t="e">
        <f>VLOOKUP(A433,#REF!,3,0)</f>
        <v>#REF!</v>
      </c>
      <c r="M433" s="305">
        <f t="shared" si="4"/>
        <v>0</v>
      </c>
    </row>
    <row r="434" spans="1:13">
      <c r="A434" s="281" t="s">
        <v>1789</v>
      </c>
      <c r="B434" s="270" t="s">
        <v>158</v>
      </c>
      <c r="C434" s="281" t="s">
        <v>1790</v>
      </c>
      <c r="D434" s="282"/>
      <c r="E434" s="301">
        <v>29950.15</v>
      </c>
      <c r="F434" s="284"/>
      <c r="G434" s="283">
        <v>0</v>
      </c>
      <c r="H434" s="284"/>
      <c r="I434" s="283">
        <v>0</v>
      </c>
      <c r="J434" s="284"/>
      <c r="K434" s="301">
        <v>29950.15</v>
      </c>
      <c r="L434" s="294" t="e">
        <f>VLOOKUP(A434,#REF!,3,0)</f>
        <v>#REF!</v>
      </c>
      <c r="M434" s="305">
        <f t="shared" si="4"/>
        <v>0</v>
      </c>
    </row>
    <row r="435" spans="1:13">
      <c r="A435" s="285"/>
      <c r="B435" s="270"/>
      <c r="C435" s="285"/>
      <c r="D435" s="286"/>
      <c r="E435" s="286"/>
      <c r="F435" s="286"/>
      <c r="G435" s="286"/>
      <c r="H435" s="286"/>
      <c r="I435" s="286"/>
      <c r="J435" s="286"/>
      <c r="K435" s="286"/>
      <c r="L435" s="294"/>
    </row>
    <row r="436" spans="1:13">
      <c r="A436" s="277">
        <v>4</v>
      </c>
      <c r="B436" s="277" t="s">
        <v>1793</v>
      </c>
      <c r="C436" s="278"/>
      <c r="D436" s="278"/>
      <c r="E436" s="300">
        <v>5131923</v>
      </c>
      <c r="F436" s="280"/>
      <c r="G436" s="279">
        <v>357.83</v>
      </c>
      <c r="H436" s="280"/>
      <c r="I436" s="300">
        <v>671772.46</v>
      </c>
      <c r="J436" s="280"/>
      <c r="K436" s="300">
        <v>5803337.6299999999</v>
      </c>
      <c r="L436" s="294" t="e">
        <f>VLOOKUP(A436,#REF!,3,0)</f>
        <v>#REF!</v>
      </c>
      <c r="M436" s="305">
        <f>I436-G436</f>
        <v>671414.63</v>
      </c>
    </row>
    <row r="437" spans="1:13">
      <c r="A437" s="277" t="s">
        <v>1795</v>
      </c>
      <c r="B437" s="270" t="s">
        <v>158</v>
      </c>
      <c r="C437" s="277" t="s">
        <v>1793</v>
      </c>
      <c r="D437" s="278"/>
      <c r="E437" s="300">
        <v>5131923</v>
      </c>
      <c r="F437" s="280"/>
      <c r="G437" s="279">
        <v>357.83</v>
      </c>
      <c r="H437" s="280"/>
      <c r="I437" s="300">
        <v>671772.46</v>
      </c>
      <c r="J437" s="280"/>
      <c r="K437" s="300">
        <v>5803337.6299999999</v>
      </c>
      <c r="L437" s="294" t="e">
        <f>VLOOKUP(A437,#REF!,3,0)</f>
        <v>#REF!</v>
      </c>
      <c r="M437" s="305">
        <f t="shared" ref="M437:M470" si="5">I437-G437</f>
        <v>671414.63</v>
      </c>
    </row>
    <row r="438" spans="1:13">
      <c r="A438" s="277" t="s">
        <v>1796</v>
      </c>
      <c r="B438" s="270" t="s">
        <v>158</v>
      </c>
      <c r="C438" s="277" t="s">
        <v>1793</v>
      </c>
      <c r="D438" s="278"/>
      <c r="E438" s="300">
        <v>5131923</v>
      </c>
      <c r="F438" s="280"/>
      <c r="G438" s="279">
        <v>357.83</v>
      </c>
      <c r="H438" s="280"/>
      <c r="I438" s="300">
        <v>671772.46</v>
      </c>
      <c r="J438" s="280"/>
      <c r="K438" s="300">
        <v>5803337.6299999999</v>
      </c>
      <c r="L438" s="294" t="e">
        <f>VLOOKUP(A438,#REF!,3,0)</f>
        <v>#REF!</v>
      </c>
      <c r="M438" s="305">
        <f t="shared" si="5"/>
        <v>671414.63</v>
      </c>
    </row>
    <row r="439" spans="1:13">
      <c r="A439" s="277" t="s">
        <v>1797</v>
      </c>
      <c r="B439" s="270" t="s">
        <v>158</v>
      </c>
      <c r="C439" s="277" t="s">
        <v>1798</v>
      </c>
      <c r="D439" s="278"/>
      <c r="E439" s="300">
        <v>3996276.12</v>
      </c>
      <c r="F439" s="280"/>
      <c r="G439" s="279">
        <v>0</v>
      </c>
      <c r="H439" s="280"/>
      <c r="I439" s="300">
        <v>605307.99</v>
      </c>
      <c r="J439" s="280"/>
      <c r="K439" s="300">
        <v>4601584.1100000003</v>
      </c>
      <c r="L439" s="294" t="e">
        <f>VLOOKUP(A439,#REF!,3,0)</f>
        <v>#REF!</v>
      </c>
      <c r="M439" s="305">
        <f t="shared" si="5"/>
        <v>605307.99</v>
      </c>
    </row>
    <row r="440" spans="1:13">
      <c r="A440" s="277" t="s">
        <v>1801</v>
      </c>
      <c r="B440" s="270" t="s">
        <v>158</v>
      </c>
      <c r="C440" s="277" t="s">
        <v>1798</v>
      </c>
      <c r="D440" s="278"/>
      <c r="E440" s="300">
        <v>3996276.12</v>
      </c>
      <c r="F440" s="280"/>
      <c r="G440" s="279">
        <v>0</v>
      </c>
      <c r="H440" s="280"/>
      <c r="I440" s="300">
        <v>605307.99</v>
      </c>
      <c r="J440" s="280"/>
      <c r="K440" s="300">
        <v>4601584.1100000003</v>
      </c>
      <c r="L440" s="294" t="e">
        <f>VLOOKUP(A440,#REF!,3,0)</f>
        <v>#REF!</v>
      </c>
      <c r="M440" s="305">
        <f t="shared" si="5"/>
        <v>605307.99</v>
      </c>
    </row>
    <row r="441" spans="1:13">
      <c r="A441" s="281" t="s">
        <v>1802</v>
      </c>
      <c r="B441" s="270" t="s">
        <v>158</v>
      </c>
      <c r="C441" s="281" t="s">
        <v>1803</v>
      </c>
      <c r="D441" s="282"/>
      <c r="E441" s="301">
        <v>3996276.12</v>
      </c>
      <c r="F441" s="284"/>
      <c r="G441" s="283">
        <v>0</v>
      </c>
      <c r="H441" s="284"/>
      <c r="I441" s="301">
        <v>605307.99</v>
      </c>
      <c r="J441" s="284"/>
      <c r="K441" s="301">
        <v>4601584.1100000003</v>
      </c>
      <c r="L441" s="294" t="e">
        <f>VLOOKUP(A441,#REF!,3,0)</f>
        <v>#REF!</v>
      </c>
      <c r="M441" s="305">
        <f t="shared" si="5"/>
        <v>605307.99</v>
      </c>
    </row>
    <row r="442" spans="1:13">
      <c r="A442" s="285"/>
      <c r="B442" s="270"/>
      <c r="C442" s="285"/>
      <c r="D442" s="286"/>
      <c r="E442" s="286"/>
      <c r="F442" s="286"/>
      <c r="G442" s="286"/>
      <c r="H442" s="286"/>
      <c r="I442" s="286"/>
      <c r="J442" s="286"/>
      <c r="K442" s="286"/>
      <c r="L442" s="294"/>
      <c r="M442" s="305"/>
    </row>
    <row r="443" spans="1:13">
      <c r="A443" s="277" t="s">
        <v>1804</v>
      </c>
      <c r="B443" s="270" t="s">
        <v>158</v>
      </c>
      <c r="C443" s="277" t="s">
        <v>1805</v>
      </c>
      <c r="D443" s="278"/>
      <c r="E443" s="300">
        <v>1060934.79</v>
      </c>
      <c r="F443" s="280"/>
      <c r="G443" s="279">
        <v>357.83</v>
      </c>
      <c r="H443" s="280"/>
      <c r="I443" s="300">
        <v>56435.98</v>
      </c>
      <c r="J443" s="280"/>
      <c r="K443" s="300">
        <v>1117012.94</v>
      </c>
      <c r="L443" s="294" t="e">
        <f>VLOOKUP(A443,#REF!,3,0)</f>
        <v>#REF!</v>
      </c>
      <c r="M443" s="305">
        <f t="shared" si="5"/>
        <v>56078.15</v>
      </c>
    </row>
    <row r="444" spans="1:13">
      <c r="A444" s="277" t="s">
        <v>1809</v>
      </c>
      <c r="B444" s="270" t="s">
        <v>158</v>
      </c>
      <c r="C444" s="277" t="s">
        <v>1810</v>
      </c>
      <c r="D444" s="278"/>
      <c r="E444" s="300">
        <v>153999.60999999999</v>
      </c>
      <c r="F444" s="280"/>
      <c r="G444" s="279">
        <v>0</v>
      </c>
      <c r="H444" s="280"/>
      <c r="I444" s="279">
        <v>0</v>
      </c>
      <c r="J444" s="280"/>
      <c r="K444" s="300">
        <v>153999.60999999999</v>
      </c>
      <c r="L444" s="294" t="e">
        <f>VLOOKUP(A444,#REF!,3,0)</f>
        <v>#REF!</v>
      </c>
      <c r="M444" s="305">
        <f t="shared" si="5"/>
        <v>0</v>
      </c>
    </row>
    <row r="445" spans="1:13">
      <c r="A445" s="281" t="s">
        <v>1814</v>
      </c>
      <c r="B445" s="270" t="s">
        <v>158</v>
      </c>
      <c r="C445" s="281" t="s">
        <v>1815</v>
      </c>
      <c r="D445" s="282"/>
      <c r="E445" s="301">
        <v>67899.61</v>
      </c>
      <c r="F445" s="284"/>
      <c r="G445" s="283">
        <v>0</v>
      </c>
      <c r="H445" s="284"/>
      <c r="I445" s="283">
        <v>0</v>
      </c>
      <c r="J445" s="284"/>
      <c r="K445" s="301">
        <v>67899.61</v>
      </c>
      <c r="L445" s="294" t="e">
        <f>VLOOKUP(A445,#REF!,3,0)</f>
        <v>#REF!</v>
      </c>
      <c r="M445" s="305">
        <f t="shared" si="5"/>
        <v>0</v>
      </c>
    </row>
    <row r="446" spans="1:13">
      <c r="A446" s="281" t="s">
        <v>1818</v>
      </c>
      <c r="B446" s="270" t="s">
        <v>158</v>
      </c>
      <c r="C446" s="281" t="s">
        <v>4675</v>
      </c>
      <c r="D446" s="282"/>
      <c r="E446" s="301">
        <v>86100</v>
      </c>
      <c r="F446" s="284"/>
      <c r="G446" s="283">
        <v>0</v>
      </c>
      <c r="H446" s="284"/>
      <c r="I446" s="283">
        <v>0</v>
      </c>
      <c r="J446" s="284"/>
      <c r="K446" s="301">
        <v>86100</v>
      </c>
      <c r="L446" s="294" t="e">
        <f>VLOOKUP(A446,#REF!,3,0)</f>
        <v>#REF!</v>
      </c>
      <c r="M446" s="305">
        <f t="shared" si="5"/>
        <v>0</v>
      </c>
    </row>
    <row r="447" spans="1:13">
      <c r="A447" s="285"/>
      <c r="B447" s="270"/>
      <c r="C447" s="285"/>
      <c r="D447" s="286"/>
      <c r="E447" s="286"/>
      <c r="F447" s="286"/>
      <c r="G447" s="286"/>
      <c r="H447" s="286"/>
      <c r="I447" s="286"/>
      <c r="J447" s="286"/>
      <c r="K447" s="286"/>
      <c r="L447" s="294"/>
      <c r="M447" s="305"/>
    </row>
    <row r="448" spans="1:13">
      <c r="A448" s="277" t="s">
        <v>1823</v>
      </c>
      <c r="B448" s="270" t="s">
        <v>158</v>
      </c>
      <c r="C448" s="277" t="s">
        <v>1824</v>
      </c>
      <c r="D448" s="278"/>
      <c r="E448" s="300">
        <v>405266.58</v>
      </c>
      <c r="F448" s="280"/>
      <c r="G448" s="279">
        <v>0</v>
      </c>
      <c r="H448" s="280"/>
      <c r="I448" s="279">
        <v>0</v>
      </c>
      <c r="J448" s="280"/>
      <c r="K448" s="300">
        <v>405266.58</v>
      </c>
      <c r="L448" s="294" t="e">
        <f>VLOOKUP(A448,#REF!,3,0)</f>
        <v>#REF!</v>
      </c>
      <c r="M448" s="305">
        <f t="shared" si="5"/>
        <v>0</v>
      </c>
    </row>
    <row r="449" spans="1:13">
      <c r="A449" s="281" t="s">
        <v>1827</v>
      </c>
      <c r="B449" s="270" t="s">
        <v>158</v>
      </c>
      <c r="C449" s="281" t="s">
        <v>1828</v>
      </c>
      <c r="D449" s="282"/>
      <c r="E449" s="301">
        <v>405266.58</v>
      </c>
      <c r="F449" s="284"/>
      <c r="G449" s="283">
        <v>0</v>
      </c>
      <c r="H449" s="284"/>
      <c r="I449" s="283">
        <v>0</v>
      </c>
      <c r="J449" s="284"/>
      <c r="K449" s="301">
        <v>405266.58</v>
      </c>
      <c r="L449" s="294" t="e">
        <f>VLOOKUP(A449,#REF!,3,0)</f>
        <v>#REF!</v>
      </c>
      <c r="M449" s="305">
        <f t="shared" si="5"/>
        <v>0</v>
      </c>
    </row>
    <row r="450" spans="1:13">
      <c r="A450" s="285"/>
      <c r="B450" s="270"/>
      <c r="C450" s="285"/>
      <c r="D450" s="286"/>
      <c r="E450" s="286"/>
      <c r="F450" s="286"/>
      <c r="G450" s="286"/>
      <c r="H450" s="286"/>
      <c r="I450" s="286"/>
      <c r="J450" s="286"/>
      <c r="K450" s="286"/>
      <c r="L450" s="294"/>
      <c r="M450" s="305"/>
    </row>
    <row r="451" spans="1:13">
      <c r="A451" s="277" t="s">
        <v>1829</v>
      </c>
      <c r="B451" s="270" t="s">
        <v>158</v>
      </c>
      <c r="C451" s="277" t="s">
        <v>3507</v>
      </c>
      <c r="D451" s="278"/>
      <c r="E451" s="300">
        <v>105219</v>
      </c>
      <c r="F451" s="280"/>
      <c r="G451" s="279">
        <v>0</v>
      </c>
      <c r="H451" s="280"/>
      <c r="I451" s="279">
        <v>0</v>
      </c>
      <c r="J451" s="280"/>
      <c r="K451" s="300">
        <v>105219</v>
      </c>
      <c r="L451" s="294" t="e">
        <f>VLOOKUP(A451,#REF!,3,0)</f>
        <v>#REF!</v>
      </c>
      <c r="M451" s="305">
        <f t="shared" si="5"/>
        <v>0</v>
      </c>
    </row>
    <row r="452" spans="1:13">
      <c r="A452" s="281" t="s">
        <v>1833</v>
      </c>
      <c r="B452" s="270" t="s">
        <v>158</v>
      </c>
      <c r="C452" s="281" t="s">
        <v>1834</v>
      </c>
      <c r="D452" s="282"/>
      <c r="E452" s="301">
        <v>105219</v>
      </c>
      <c r="F452" s="284"/>
      <c r="G452" s="283">
        <v>0</v>
      </c>
      <c r="H452" s="284"/>
      <c r="I452" s="283">
        <v>0</v>
      </c>
      <c r="J452" s="284"/>
      <c r="K452" s="301">
        <v>105219</v>
      </c>
      <c r="L452" s="294" t="e">
        <f>VLOOKUP(A452,#REF!,3,0)</f>
        <v>#REF!</v>
      </c>
      <c r="M452" s="305">
        <f t="shared" si="5"/>
        <v>0</v>
      </c>
    </row>
    <row r="453" spans="1:13">
      <c r="A453" s="285"/>
      <c r="B453" s="270"/>
      <c r="C453" s="285"/>
      <c r="D453" s="286"/>
      <c r="E453" s="286"/>
      <c r="F453" s="286"/>
      <c r="G453" s="286"/>
      <c r="H453" s="286"/>
      <c r="I453" s="286"/>
      <c r="J453" s="286"/>
      <c r="K453" s="286"/>
      <c r="L453" s="294"/>
      <c r="M453" s="305"/>
    </row>
    <row r="454" spans="1:13">
      <c r="A454" s="277" t="s">
        <v>1835</v>
      </c>
      <c r="B454" s="270" t="s">
        <v>158</v>
      </c>
      <c r="C454" s="277" t="s">
        <v>1836</v>
      </c>
      <c r="D454" s="278"/>
      <c r="E454" s="300">
        <v>396449.6</v>
      </c>
      <c r="F454" s="280"/>
      <c r="G454" s="279">
        <v>357.83</v>
      </c>
      <c r="H454" s="280"/>
      <c r="I454" s="300">
        <v>56435.98</v>
      </c>
      <c r="J454" s="280"/>
      <c r="K454" s="300">
        <v>452527.75</v>
      </c>
      <c r="L454" s="294" t="e">
        <f>VLOOKUP(A454,#REF!,3,0)</f>
        <v>#REF!</v>
      </c>
      <c r="M454" s="305">
        <f t="shared" si="5"/>
        <v>56078.15</v>
      </c>
    </row>
    <row r="455" spans="1:13">
      <c r="A455" s="281" t="s">
        <v>1839</v>
      </c>
      <c r="B455" s="270" t="s">
        <v>158</v>
      </c>
      <c r="C455" s="281" t="s">
        <v>1840</v>
      </c>
      <c r="D455" s="282"/>
      <c r="E455" s="301">
        <v>-160572.93</v>
      </c>
      <c r="F455" s="284"/>
      <c r="G455" s="283">
        <v>357.83</v>
      </c>
      <c r="H455" s="284"/>
      <c r="I455" s="283">
        <v>0</v>
      </c>
      <c r="J455" s="284"/>
      <c r="K455" s="301">
        <v>-160930.76</v>
      </c>
      <c r="L455" s="294" t="e">
        <f>VLOOKUP(A455,#REF!,3,0)</f>
        <v>#REF!</v>
      </c>
      <c r="M455" s="305">
        <f t="shared" si="5"/>
        <v>-357.83</v>
      </c>
    </row>
    <row r="456" spans="1:13">
      <c r="A456" s="281" t="s">
        <v>1842</v>
      </c>
      <c r="B456" s="270" t="s">
        <v>158</v>
      </c>
      <c r="C456" s="281" t="s">
        <v>1843</v>
      </c>
      <c r="D456" s="282"/>
      <c r="E456" s="301">
        <v>210523.53</v>
      </c>
      <c r="F456" s="284"/>
      <c r="G456" s="283">
        <v>0</v>
      </c>
      <c r="H456" s="284"/>
      <c r="I456" s="283">
        <v>0</v>
      </c>
      <c r="J456" s="284"/>
      <c r="K456" s="301">
        <v>210523.53</v>
      </c>
      <c r="L456" s="294" t="e">
        <f>VLOOKUP(A456,#REF!,3,0)</f>
        <v>#REF!</v>
      </c>
      <c r="M456" s="305">
        <f t="shared" si="5"/>
        <v>0</v>
      </c>
    </row>
    <row r="457" spans="1:13">
      <c r="A457" s="281" t="s">
        <v>4451</v>
      </c>
      <c r="B457" s="270" t="s">
        <v>158</v>
      </c>
      <c r="C457" s="281" t="s">
        <v>4452</v>
      </c>
      <c r="D457" s="282"/>
      <c r="E457" s="283">
        <v>380.59</v>
      </c>
      <c r="F457" s="284"/>
      <c r="G457" s="283">
        <v>0</v>
      </c>
      <c r="H457" s="284"/>
      <c r="I457" s="283">
        <v>0</v>
      </c>
      <c r="J457" s="284"/>
      <c r="K457" s="283">
        <v>380.59</v>
      </c>
      <c r="L457" s="294" t="e">
        <f>VLOOKUP(A457,#REF!,3,0)</f>
        <v>#REF!</v>
      </c>
      <c r="M457" s="305">
        <f t="shared" si="5"/>
        <v>0</v>
      </c>
    </row>
    <row r="458" spans="1:13">
      <c r="A458" s="281" t="s">
        <v>4008</v>
      </c>
      <c r="B458" s="270" t="s">
        <v>158</v>
      </c>
      <c r="C458" s="281" t="s">
        <v>4009</v>
      </c>
      <c r="D458" s="282"/>
      <c r="E458" s="301">
        <v>346118.41</v>
      </c>
      <c r="F458" s="284"/>
      <c r="G458" s="283">
        <v>0</v>
      </c>
      <c r="H458" s="284"/>
      <c r="I458" s="301">
        <v>56435.98</v>
      </c>
      <c r="J458" s="284"/>
      <c r="K458" s="301">
        <v>402554.39</v>
      </c>
      <c r="L458" s="294" t="e">
        <f>VLOOKUP(A458,#REF!,3,0)</f>
        <v>#REF!</v>
      </c>
      <c r="M458" s="305">
        <f t="shared" si="5"/>
        <v>56435.98</v>
      </c>
    </row>
    <row r="459" spans="1:13">
      <c r="A459" s="285"/>
      <c r="B459" s="270"/>
      <c r="C459" s="285"/>
      <c r="D459" s="286"/>
      <c r="E459" s="286"/>
      <c r="F459" s="286"/>
      <c r="G459" s="286"/>
      <c r="H459" s="286"/>
      <c r="I459" s="286"/>
      <c r="J459" s="286"/>
      <c r="K459" s="286"/>
      <c r="L459" s="294"/>
      <c r="M459" s="305"/>
    </row>
    <row r="460" spans="1:13">
      <c r="A460" s="277" t="s">
        <v>1846</v>
      </c>
      <c r="B460" s="270" t="s">
        <v>158</v>
      </c>
      <c r="C460" s="277" t="s">
        <v>1847</v>
      </c>
      <c r="D460" s="278"/>
      <c r="E460" s="300">
        <v>70943.53</v>
      </c>
      <c r="F460" s="280"/>
      <c r="G460" s="279">
        <v>0</v>
      </c>
      <c r="H460" s="280"/>
      <c r="I460" s="300">
        <v>10028.49</v>
      </c>
      <c r="J460" s="280"/>
      <c r="K460" s="300">
        <v>80972.02</v>
      </c>
      <c r="L460" s="294" t="e">
        <f>VLOOKUP(A460,#REF!,3,0)</f>
        <v>#REF!</v>
      </c>
      <c r="M460" s="305">
        <f t="shared" si="5"/>
        <v>10028.49</v>
      </c>
    </row>
    <row r="461" spans="1:13">
      <c r="A461" s="277" t="s">
        <v>1851</v>
      </c>
      <c r="B461" s="270" t="s">
        <v>158</v>
      </c>
      <c r="C461" s="277" t="s">
        <v>1847</v>
      </c>
      <c r="D461" s="278"/>
      <c r="E461" s="300">
        <v>70943.53</v>
      </c>
      <c r="F461" s="280"/>
      <c r="G461" s="279">
        <v>0</v>
      </c>
      <c r="H461" s="280"/>
      <c r="I461" s="300">
        <v>10028.49</v>
      </c>
      <c r="J461" s="280"/>
      <c r="K461" s="300">
        <v>80972.02</v>
      </c>
      <c r="L461" s="294" t="e">
        <f>VLOOKUP(A461,#REF!,3,0)</f>
        <v>#REF!</v>
      </c>
      <c r="M461" s="305">
        <f t="shared" si="5"/>
        <v>10028.49</v>
      </c>
    </row>
    <row r="462" spans="1:13">
      <c r="A462" s="281" t="s">
        <v>1852</v>
      </c>
      <c r="B462" s="270" t="s">
        <v>158</v>
      </c>
      <c r="C462" s="281" t="s">
        <v>1853</v>
      </c>
      <c r="D462" s="282"/>
      <c r="E462" s="301">
        <v>53893.61</v>
      </c>
      <c r="F462" s="284"/>
      <c r="G462" s="283">
        <v>0</v>
      </c>
      <c r="H462" s="284"/>
      <c r="I462" s="301">
        <v>7713.54</v>
      </c>
      <c r="J462" s="284"/>
      <c r="K462" s="301">
        <v>61607.15</v>
      </c>
      <c r="L462" s="294" t="e">
        <f>VLOOKUP(A462,#REF!,3,0)</f>
        <v>#REF!</v>
      </c>
      <c r="M462" s="305">
        <f t="shared" si="5"/>
        <v>7713.54</v>
      </c>
    </row>
    <row r="463" spans="1:13">
      <c r="A463" s="281" t="s">
        <v>4457</v>
      </c>
      <c r="B463" s="270" t="s">
        <v>158</v>
      </c>
      <c r="C463" s="281" t="s">
        <v>4458</v>
      </c>
      <c r="D463" s="282"/>
      <c r="E463" s="283">
        <v>19.5</v>
      </c>
      <c r="F463" s="284"/>
      <c r="G463" s="283">
        <v>0</v>
      </c>
      <c r="H463" s="284"/>
      <c r="I463" s="283">
        <v>0</v>
      </c>
      <c r="J463" s="284"/>
      <c r="K463" s="283">
        <v>19.5</v>
      </c>
      <c r="L463" s="294" t="e">
        <f>VLOOKUP(A463,#REF!,3,0)</f>
        <v>#REF!</v>
      </c>
      <c r="M463" s="305">
        <f t="shared" si="5"/>
        <v>0</v>
      </c>
    </row>
    <row r="464" spans="1:13">
      <c r="A464" s="281" t="s">
        <v>1857</v>
      </c>
      <c r="B464" s="270" t="s">
        <v>158</v>
      </c>
      <c r="C464" s="281" t="s">
        <v>1858</v>
      </c>
      <c r="D464" s="282"/>
      <c r="E464" s="301">
        <v>2307.98</v>
      </c>
      <c r="F464" s="284"/>
      <c r="G464" s="283">
        <v>0</v>
      </c>
      <c r="H464" s="284"/>
      <c r="I464" s="283">
        <v>0</v>
      </c>
      <c r="J464" s="284"/>
      <c r="K464" s="301">
        <v>2307.98</v>
      </c>
      <c r="L464" s="294" t="e">
        <f>VLOOKUP(A464,#REF!,3,0)</f>
        <v>#REF!</v>
      </c>
      <c r="M464" s="305">
        <f t="shared" si="5"/>
        <v>0</v>
      </c>
    </row>
    <row r="465" spans="1:13">
      <c r="A465" s="281" t="s">
        <v>3514</v>
      </c>
      <c r="B465" s="270" t="s">
        <v>158</v>
      </c>
      <c r="C465" s="281" t="s">
        <v>3515</v>
      </c>
      <c r="D465" s="282"/>
      <c r="E465" s="301">
        <v>10287.6</v>
      </c>
      <c r="F465" s="284"/>
      <c r="G465" s="283">
        <v>0</v>
      </c>
      <c r="H465" s="284"/>
      <c r="I465" s="301">
        <v>1957.12</v>
      </c>
      <c r="J465" s="284"/>
      <c r="K465" s="301">
        <v>12244.72</v>
      </c>
      <c r="L465" s="294" t="e">
        <f>VLOOKUP(A465,#REF!,3,0)</f>
        <v>#REF!</v>
      </c>
      <c r="M465" s="305">
        <f t="shared" si="5"/>
        <v>1957.12</v>
      </c>
    </row>
    <row r="466" spans="1:13">
      <c r="A466" s="281" t="s">
        <v>3517</v>
      </c>
      <c r="B466" s="270" t="s">
        <v>158</v>
      </c>
      <c r="C466" s="281" t="s">
        <v>3518</v>
      </c>
      <c r="D466" s="282"/>
      <c r="E466" s="301">
        <v>4434.84</v>
      </c>
      <c r="F466" s="284"/>
      <c r="G466" s="283">
        <v>0</v>
      </c>
      <c r="H466" s="284"/>
      <c r="I466" s="283">
        <v>357.83</v>
      </c>
      <c r="J466" s="284"/>
      <c r="K466" s="301">
        <v>4792.67</v>
      </c>
      <c r="L466" s="294" t="e">
        <f>VLOOKUP(A466,#REF!,3,0)</f>
        <v>#REF!</v>
      </c>
      <c r="M466" s="305">
        <f t="shared" si="5"/>
        <v>357.83</v>
      </c>
    </row>
    <row r="467" spans="1:13">
      <c r="A467" s="277"/>
      <c r="B467" s="270"/>
      <c r="C467" s="277"/>
      <c r="D467" s="278"/>
      <c r="E467" s="278"/>
      <c r="F467" s="278"/>
      <c r="G467" s="278"/>
      <c r="H467" s="278"/>
      <c r="I467" s="278"/>
      <c r="J467" s="278"/>
      <c r="K467" s="278"/>
      <c r="L467" s="294"/>
      <c r="M467" s="305"/>
    </row>
    <row r="468" spans="1:13">
      <c r="A468" s="277" t="s">
        <v>1864</v>
      </c>
      <c r="B468" s="270" t="s">
        <v>158</v>
      </c>
      <c r="C468" s="277" t="s">
        <v>1865</v>
      </c>
      <c r="D468" s="278"/>
      <c r="E468" s="300">
        <v>3768.56</v>
      </c>
      <c r="F468" s="280"/>
      <c r="G468" s="279">
        <v>0</v>
      </c>
      <c r="H468" s="280"/>
      <c r="I468" s="279">
        <v>0</v>
      </c>
      <c r="J468" s="280"/>
      <c r="K468" s="300">
        <v>3768.56</v>
      </c>
      <c r="L468" s="294" t="e">
        <f>VLOOKUP(A468,#REF!,3,0)</f>
        <v>#REF!</v>
      </c>
      <c r="M468" s="305">
        <f t="shared" si="5"/>
        <v>0</v>
      </c>
    </row>
    <row r="469" spans="1:13">
      <c r="A469" s="277" t="s">
        <v>1869</v>
      </c>
      <c r="B469" s="270" t="s">
        <v>158</v>
      </c>
      <c r="C469" s="277" t="s">
        <v>1865</v>
      </c>
      <c r="D469" s="278"/>
      <c r="E469" s="300">
        <v>3768.56</v>
      </c>
      <c r="F469" s="280"/>
      <c r="G469" s="279">
        <v>0</v>
      </c>
      <c r="H469" s="280"/>
      <c r="I469" s="279">
        <v>0</v>
      </c>
      <c r="J469" s="280"/>
      <c r="K469" s="300">
        <v>3768.56</v>
      </c>
      <c r="L469" s="294" t="e">
        <f>VLOOKUP(A469,#REF!,3,0)</f>
        <v>#REF!</v>
      </c>
      <c r="M469" s="305">
        <f t="shared" si="5"/>
        <v>0</v>
      </c>
    </row>
    <row r="470" spans="1:13">
      <c r="A470" s="281" t="s">
        <v>1870</v>
      </c>
      <c r="B470" s="270" t="s">
        <v>158</v>
      </c>
      <c r="C470" s="281" t="s">
        <v>3521</v>
      </c>
      <c r="D470" s="282"/>
      <c r="E470" s="301">
        <v>3768.56</v>
      </c>
      <c r="F470" s="284"/>
      <c r="G470" s="283">
        <v>0</v>
      </c>
      <c r="H470" s="284"/>
      <c r="I470" s="283">
        <v>0</v>
      </c>
      <c r="J470" s="284"/>
      <c r="K470" s="301">
        <v>3768.56</v>
      </c>
      <c r="L470" s="294" t="e">
        <f>VLOOKUP(A470,#REF!,3,0)</f>
        <v>#REF!</v>
      </c>
      <c r="M470" s="305">
        <f t="shared" si="5"/>
        <v>0</v>
      </c>
    </row>
    <row r="471" spans="1:13">
      <c r="A471" s="287" t="s">
        <v>1877</v>
      </c>
      <c r="B471" s="288"/>
      <c r="C471" s="288"/>
      <c r="D471" s="288"/>
      <c r="E471" s="288"/>
      <c r="F471" s="288"/>
      <c r="G471" s="288"/>
      <c r="H471" s="288"/>
      <c r="I471" s="288"/>
      <c r="J471" s="288"/>
      <c r="K471" s="288"/>
      <c r="L471" s="288"/>
    </row>
    <row r="472" spans="1:13">
      <c r="A472" s="289" t="s">
        <v>264</v>
      </c>
      <c r="B472" s="290"/>
      <c r="C472" s="290"/>
      <c r="D472" s="291" t="s">
        <v>4676</v>
      </c>
      <c r="F472" s="289" t="s">
        <v>542</v>
      </c>
      <c r="G472" s="290"/>
      <c r="H472" s="290"/>
      <c r="I472" s="290"/>
      <c r="J472" s="290"/>
      <c r="K472" s="304">
        <v>5589059.5099999998</v>
      </c>
      <c r="L472" s="292"/>
    </row>
    <row r="473" spans="1:13">
      <c r="A473" s="289" t="s">
        <v>742</v>
      </c>
      <c r="B473" s="290"/>
      <c r="C473" s="290"/>
      <c r="D473" s="291" t="s">
        <v>4677</v>
      </c>
      <c r="F473" s="289" t="s">
        <v>1793</v>
      </c>
      <c r="G473" s="290"/>
      <c r="H473" s="290"/>
      <c r="I473" s="290"/>
      <c r="J473" s="290"/>
      <c r="K473" s="304">
        <v>5803337.6299999999</v>
      </c>
      <c r="L473" s="292"/>
    </row>
    <row r="474" spans="1:13">
      <c r="A474" s="289"/>
      <c r="B474" s="290"/>
      <c r="C474" s="290"/>
      <c r="D474" s="291" t="s">
        <v>158</v>
      </c>
      <c r="F474" s="289" t="s">
        <v>158</v>
      </c>
      <c r="G474" s="290"/>
      <c r="H474" s="290"/>
      <c r="I474" s="290"/>
      <c r="J474" s="290"/>
      <c r="K474" s="291"/>
      <c r="L474" s="292"/>
    </row>
    <row r="475" spans="1:13">
      <c r="A475" s="289" t="s">
        <v>1878</v>
      </c>
      <c r="B475" s="290"/>
      <c r="C475" s="290"/>
      <c r="D475" s="291" t="s">
        <v>4678</v>
      </c>
      <c r="F475" s="289" t="s">
        <v>1880</v>
      </c>
      <c r="G475" s="290"/>
      <c r="H475" s="290"/>
      <c r="I475" s="290"/>
      <c r="J475" s="290"/>
      <c r="K475" s="304">
        <v>4498003.99</v>
      </c>
      <c r="L475" s="292"/>
    </row>
    <row r="476" spans="1:13">
      <c r="D476" s="289" t="s">
        <v>1881</v>
      </c>
      <c r="E476" s="290"/>
      <c r="F476" s="291" t="s">
        <v>290</v>
      </c>
      <c r="G476" s="292"/>
    </row>
    <row r="477" spans="1:13">
      <c r="D477" s="289" t="s">
        <v>1882</v>
      </c>
      <c r="E477" s="290"/>
      <c r="F477" s="291" t="s">
        <v>290</v>
      </c>
      <c r="G477" s="292"/>
    </row>
  </sheetData>
  <autoFilter ref="A1:M478" xr:uid="{00000000-0009-0000-0000-000009000000}"/>
  <pageMargins left="0.3611111111111111" right="0.3611111111111111" top="0.3611111111111111" bottom="0.3611111111111111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20</vt:i4>
      </vt:variant>
      <vt:variant>
        <vt:lpstr>Intervalos com Nome</vt:lpstr>
      </vt:variant>
      <vt:variant>
        <vt:i4>1</vt:i4>
      </vt:variant>
    </vt:vector>
  </HeadingPairs>
  <TitlesOfParts>
    <vt:vector size="21" baseType="lpstr">
      <vt:lpstr>2021</vt:lpstr>
      <vt:lpstr>06.2021 v2</vt:lpstr>
      <vt:lpstr>01.2020</vt:lpstr>
      <vt:lpstr>02.2020</vt:lpstr>
      <vt:lpstr>03.2020</vt:lpstr>
      <vt:lpstr>04.2020</vt:lpstr>
      <vt:lpstr>05.2020</vt:lpstr>
      <vt:lpstr>06.2020</vt:lpstr>
      <vt:lpstr>07.2020</vt:lpstr>
      <vt:lpstr>08.2020</vt:lpstr>
      <vt:lpstr>09.2020</vt:lpstr>
      <vt:lpstr>08.2019</vt:lpstr>
      <vt:lpstr>09.2019</vt:lpstr>
      <vt:lpstr>3º trim 19</vt:lpstr>
      <vt:lpstr>4Tri</vt:lpstr>
      <vt:lpstr>06.2019</vt:lpstr>
      <vt:lpstr>07.2019</vt:lpstr>
      <vt:lpstr>10.2020</vt:lpstr>
      <vt:lpstr>11.2020</vt:lpstr>
      <vt:lpstr>12.2020</vt:lpstr>
      <vt:lpstr>'2021'!Área_de_Impressão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Direcao03</dc:creator>
  <cp:lastModifiedBy>Luciane Maringolo Vallilo</cp:lastModifiedBy>
  <cp:lastPrinted>2021-09-30T23:04:27Z</cp:lastPrinted>
  <dcterms:created xsi:type="dcterms:W3CDTF">2015-09-25T14:31:00Z</dcterms:created>
  <dcterms:modified xsi:type="dcterms:W3CDTF">2022-03-17T18:05:40Z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1046-11.2.0.9052</vt:lpwstr>
  </property>
</Properties>
</file>